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企画部\財政課\02財政係\24_決算＆類団カード・財政状況資料集（旧：財政比較分析表）\01-1_財政状況資料集（H22決算分より分析表から変更\H28_財政状況資料集（H30作成）\05_組み合わせ分析（総務省修正再提出2）\"/>
    </mc:Choice>
  </mc:AlternateContent>
  <bookViews>
    <workbookView xWindow="582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P88" i="11" l="1"/>
  <c r="AU88" i="11"/>
  <c r="AF88" i="11"/>
  <c r="AU63" i="11"/>
  <c r="AP63" i="11"/>
  <c r="V23" i="11"/>
  <c r="AA23" i="11"/>
  <c r="AF23" i="11"/>
  <c r="AP23" i="11"/>
  <c r="Q23"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W35" i="9"/>
  <c r="BE35" i="9"/>
  <c r="AM35" i="9"/>
  <c r="C35" i="9"/>
  <c r="CO34" i="9"/>
  <c r="CO35" i="9" s="1"/>
  <c r="BW34" i="9"/>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<sst xmlns="http://schemas.openxmlformats.org/spreadsheetml/2006/main" count="1014" uniqueCount="559">
  <si>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</si>
  <si>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</si>
  <si>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</si>
  <si>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</si>
  <si>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</si>
  <si>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</si>
  <si>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</si>
  <si>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</si>
  <si>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</si>
  <si>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</si>
  <si>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</si>
  <si>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</si>
  <si>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</si>
  <si>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</si>
  <si>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</si>
  <si>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</si>
  <si>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</si>
  <si>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</si>
  <si>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</si>
  <si>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</si>
  <si>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</si>
  <si>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</si>
  <si>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</si>
  <si>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</si>
  <si>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</si>
  <si>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</si>
  <si>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</si>
  <si>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</si>
  <si>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</si>
  <si>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</si>
  <si>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</si>
  <si>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</si>
  <si>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</si>
  <si>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</si>
  <si>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</si>
  <si>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</si>
  <si>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</si>
  <si>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</si>
  <si>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</si>
  <si>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</si>
  <si>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</si>
  <si>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</si>
  <si>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</si>
  <si>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</si>
  <si>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</si>
  <si>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</si>
  <si>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</si>
  <si>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</si>
  <si>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</si>
  <si>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</si>
  <si>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</si>
  <si>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</si>
  <si>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</si>
  <si>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</si>
  <si>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</si>
  <si>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</si>
  <si>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</si>
  <si>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</si>
  <si>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</si>
  <si>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</si>
  <si>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</si>
  <si>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</si>
  <si>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</si>
  <si>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</si>
  <si>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</si>
  <si>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</si>
  <si>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</si>
  <si>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</si>
  <si>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</si>
  <si>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</si>
  <si>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</si>
  <si>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</si>
  <si>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</si>
  <si>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</si>
  <si>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</si>
  <si>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</si>
  <si>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</si>
  <si>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</si>
  <si>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</si>
  <si>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</si>
  <si>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</si>
  <si>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</si>
  <si>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</si>
  <si>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</si>
  <si>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</si>
  <si>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</si>
  <si>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</si>
  <si>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</si>
  <si>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</si>
  <si>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</si>
  <si>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</si>
  <si>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</si>
  <si>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</si>
  <si>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</si>
  <si>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</si>
  <si>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</si>
  <si>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</si>
  <si>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</si>
  <si>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</si>
  <si>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</si>
  <si>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</si>
  <si>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</si>
  <si>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</si>
  <si>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</si>
  <si>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</si>
  <si>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</si>
  <si>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</si>
  <si>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</si>
  <si>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</si>
  <si>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</si>
  <si>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</si>
  <si>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</si>
  <si>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</si>
  <si>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</si>
  <si>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</si>
  <si>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</si>
  <si>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</si>
  <si>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</si>
  <si>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</si>
  <si>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</si>
  <si>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</si>
  <si>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</si>
  <si>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</si>
  <si>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</si>
  <si>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</si>
  <si>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</si>
  <si>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</si>
  <si>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</si>
  <si>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</si>
  <si>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</si>
  <si>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</si>
  <si>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</si>
  <si>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</si>
  <si>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</si>
  <si>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</si>
  <si>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</si>
  <si>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</si>
  <si>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</si>
  <si>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</si>
  <si>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</si>
  <si>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</si>
  <si>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</si>
  <si>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</si>
  <si>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</si>
  <si>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</si>
  <si>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</si>
  <si>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</si>
  <si>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</si>
  <si>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</si>
  <si>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</si>
  <si>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</si>
  <si>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</si>
  <si>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</si>
  <si>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</si>
  <si>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</si>
  <si>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</si>
  <si>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</si>
  <si>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</si>
  <si>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</si>
  <si>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</si>
  <si>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</si>
  <si>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</si>
  <si>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</si>
  <si>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</si>
  <si>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</si>
  <si>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</si>
  <si>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</si>
  <si>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</si>
  <si>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</si>
  <si>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</si>
  <si>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</si>
  <si>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</si>
  <si>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</si>
  <si>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</si>
  <si>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</si>
  <si>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</si>
  <si>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</si>
  <si>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</si>
  <si>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</si>
  <si>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</si>
  <si>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</si>
  <si>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</si>
  <si>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</si>
  <si>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</si>
  <si>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</si>
  <si>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</si>
  <si>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</si>
  <si>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</si>
  <si>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</si>
  <si>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</si>
  <si>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</si>
  <si>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</si>
  <si>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</si>
  <si>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</si>
  <si>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</si>
  <si>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</si>
  <si>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</si>
  <si>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北海道当別町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</si>
  <si>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</si>
  <si>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</si>
  <si>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</si>
  <si>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</si>
  <si>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</si>
  <si>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</si>
  <si>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</si>
  <si>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</si>
  <si>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</si>
  <si>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</si>
  <si>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</si>
  <si>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</si>
  <si>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</si>
  <si>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</si>
  <si>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</si>
  <si>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</si>
  <si>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</si>
  <si>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</si>
  <si>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</si>
  <si>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</si>
  <si>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</si>
  <si>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</si>
  <si>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</si>
  <si>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</si>
  <si>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</si>
  <si>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</si>
  <si>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</si>
  <si>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</si>
  <si>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</si>
  <si>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</si>
  <si>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</si>
  <si>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</si>
  <si>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</si>
  <si>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</si>
  <si>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</si>
  <si>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</si>
  <si>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</si>
  <si>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</si>
  <si>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</si>
  <si>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</si>
  <si>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</si>
  <si>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</si>
  <si>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</si>
  <si>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</si>
  <si>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</si>
  <si>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</si>
  <si>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</si>
  <si>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</si>
  <si>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</si>
  <si>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</si>
  <si>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</si>
  <si>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</si>
  <si>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</si>
  <si>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</si>
  <si>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</si>
  <si>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</si>
  <si>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</si>
  <si>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</si>
  <si>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</si>
  <si>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</si>
  <si>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</si>
  <si>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</si>
  <si>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</si>
  <si>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</si>
  <si>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</si>
  <si>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</si>
  <si>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</si>
  <si>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</si>
  <si>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</si>
  <si>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</si>
  <si>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</si>
  <si>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</si>
  <si>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</si>
  <si>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</si>
  <si>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</si>
  <si>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</si>
  <si>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</si>
  <si>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</si>
  <si>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</si>
  <si>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</si>
  <si>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</si>
  <si>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</si>
  <si>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</si>
  <si>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</si>
  <si>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</si>
  <si>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</si>
  <si>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</si>
  <si>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</si>
  <si>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</si>
  <si>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</si>
  <si>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</si>
  <si>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</si>
  <si>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</si>
  <si>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</si>
  <si>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</si>
  <si>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</si>
  <si>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</si>
  <si>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</si>
  <si>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</si>
  <si>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</si>
  <si>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</si>
  <si>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</si>
  <si>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</si>
  <si>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</si>
  <si>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</si>
  <si>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</si>
  <si>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</si>
  <si>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</si>
  <si>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</si>
  <si>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</si>
  <si>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</si>
  <si>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</si>
  <si>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</si>
  <si>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</si>
  <si>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</si>
  <si>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</si>
  <si>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</si>
  <si>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</si>
  <si>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</si>
  <si>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</si>
  <si>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</si>
  <si>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</si>
  <si>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</si>
  <si>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</si>
  <si>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</si>
  <si>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</si>
  <si>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</si>
  <si>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</si>
  <si>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</si>
  <si>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</si>
  <si>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</si>
  <si>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</si>
  <si>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</si>
  <si>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</si>
  <si>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</si>
  <si>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</si>
  <si>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</si>
  <si>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</si>
  <si>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</si>
  <si>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</si>
  <si>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</si>
  <si>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</si>
  <si>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</si>
  <si>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</si>
  <si>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</si>
  <si>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</si>
  <si>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</si>
  <si>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</si>
  <si>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北海道当別町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</si>
  <si>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</si>
  <si>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</si>
  <si>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</si>
  <si>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</si>
  <si>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</si>
  <si>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</si>
  <si>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</si>
  <si>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</si>
  <si>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</si>
  <si>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</si>
  <si>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</si>
  <si>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</si>
  <si>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</si>
  <si>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</si>
  <si>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</si>
  <si>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</si>
  <si>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</si>
  <si>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</si>
  <si>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</si>
  <si>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</si>
  <si>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</si>
  <si>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</si>
  <si>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</si>
  <si>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</si>
  <si>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</si>
  <si>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</si>
  <si>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</si>
  <si>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</si>
  <si>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</si>
  <si>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</si>
  <si>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</si>
  <si>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</si>
  <si>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</si>
  <si>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</si>
  <si>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</si>
  <si>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</si>
  <si>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</si>
  <si>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</si>
  <si>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</si>
  <si>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</si>
  <si>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</si>
  <si>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</si>
  <si>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</si>
  <si>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</si>
  <si>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</si>
  <si>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</si>
  <si>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</si>
  <si>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</si>
  <si>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</si>
  <si>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</si>
  <si>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</si>
  <si>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</si>
  <si>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</si>
  <si>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</si>
  <si>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</si>
  <si>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</si>
  <si>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</si>
  <si>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</si>
  <si>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</si>
  <si>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</si>
  <si>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</si>
  <si>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</si>
  <si>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</si>
  <si>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</si>
  <si>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</si>
  <si>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</si>
  <si>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</si>
  <si>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</si>
  <si>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</si>
  <si>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</si>
  <si>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</si>
  <si>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</si>
  <si>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</si>
  <si>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</si>
  <si>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</si>
  <si>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</si>
  <si>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</si>
  <si>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</si>
  <si>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</si>
  <si>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</si>
  <si>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</si>
  <si>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</si>
  <si>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</si>
  <si>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</si>
  <si>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</si>
  <si>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</si>
  <si>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</si>
  <si>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</si>
  <si>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</si>
  <si>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</si>
  <si>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</si>
  <si>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当別町下水道事業特別会計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</si>
  <si>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</si>
  <si>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</si>
  <si>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</si>
  <si>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</si>
  <si>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</si>
  <si>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</si>
  <si>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</si>
  <si>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</si>
  <si>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</si>
  <si>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</si>
  <si>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</si>
  <si>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</si>
  <si>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</si>
  <si>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</si>
  <si>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</si>
  <si>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</si>
  <si>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</si>
  <si>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</si>
  <si>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</si>
  <si>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</si>
  <si>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</si>
  <si>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</si>
  <si>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</si>
  <si>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</si>
  <si>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</si>
  <si>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</si>
  <si>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</si>
  <si>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</si>
  <si>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</si>
  <si>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</si>
  <si>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</si>
  <si>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</si>
  <si>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</si>
  <si>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</si>
  <si>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</si>
  <si>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</si>
  <si>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</si>
  <si>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</si>
  <si>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</si>
  <si>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</si>
  <si>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</si>
  <si>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</si>
  <si>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</si>
  <si>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</si>
  <si>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</si>
  <si>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</si>
  <si>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</si>
  <si>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</si>
  <si>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</si>
  <si>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</si>
  <si>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</si>
  <si>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</si>
  <si>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</si>
  <si>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</si>
  <si>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</si>
  <si>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</si>
  <si>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</si>
  <si>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</si>
  <si>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</si>
  <si>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</si>
  <si>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</si>
  <si>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</si>
  <si>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</si>
  <si>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</si>
  <si>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</si>
  <si>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</si>
  <si>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</si>
  <si>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</si>
  <si>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</si>
  <si>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</si>
  <si>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</si>
  <si>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</si>
  <si>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</si>
  <si>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</si>
  <si>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</si>
  <si>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</si>
  <si>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</si>
  <si>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</si>
  <si>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</si>
  <si>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</si>
  <si>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</si>
  <si>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</si>
  <si>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</si>
  <si>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</si>
  <si>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</si>
  <si>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</si>
  <si>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</si>
  <si>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</si>
  <si>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0.08</t>
  </si>
  <si>
    <t>国民健康保険特別会計</t>
  </si>
  <si>
    <t>▲ 0.11</t>
  </si>
  <si>
    <t>▲ 1.83</t>
  </si>
  <si>
    <t>▲ 2.38</t>
  </si>
  <si>
    <t>▲ 1.80</t>
  </si>
  <si>
    <t>▲ 0.78</t>
  </si>
  <si>
    <t>一般会計</t>
  </si>
  <si>
    <t>当別町水道事業会計</t>
  </si>
  <si>
    <t>介護保険特別会計</t>
  </si>
  <si>
    <t>当別町下水道事業特別会計</t>
  </si>
  <si>
    <t>後期高齢者医療特別会計</t>
  </si>
  <si>
    <t>介護サービス事業特別会計</t>
  </si>
  <si>
    <t>その他会計（赤字）</t>
  </si>
  <si>
    <t>その他会計（黒字）</t>
  </si>
  <si>
    <t>札幌広域圏組合</t>
    <rPh sb="0" eb="2">
      <t>サッポロ</t>
    </rPh>
    <rPh sb="2" eb="5">
      <t>コウイキケン</t>
    </rPh>
    <rPh sb="5" eb="7">
      <t>クミアイ</t>
    </rPh>
    <phoneticPr fontId="2"/>
  </si>
  <si>
    <t>石狩教育研修センター</t>
    <rPh sb="0" eb="2">
      <t>イシカリ</t>
    </rPh>
    <rPh sb="2" eb="4">
      <t>キョウイク</t>
    </rPh>
    <rPh sb="4" eb="6">
      <t>ケンシュウ</t>
    </rPh>
    <phoneticPr fontId="2"/>
  </si>
  <si>
    <t>石狩北部地区消防事務組合</t>
    <rPh sb="0" eb="2">
      <t>イシカリ</t>
    </rPh>
    <rPh sb="2" eb="4">
      <t>ホクブ</t>
    </rPh>
    <rPh sb="4" eb="6">
      <t>チク</t>
    </rPh>
    <rPh sb="6" eb="12">
      <t>ショウボウジムクミアイ</t>
    </rPh>
    <phoneticPr fontId="2"/>
  </si>
  <si>
    <t>石狩西部広域水道企業団</t>
    <rPh sb="0" eb="2">
      <t>イシカリ</t>
    </rPh>
    <rPh sb="2" eb="4">
      <t>セイブ</t>
    </rPh>
    <rPh sb="4" eb="11">
      <t>コウイキスイドウキギョウダン</t>
    </rPh>
    <phoneticPr fontId="2"/>
  </si>
  <si>
    <t>株式会社　ｔｏｂｅ</t>
    <rPh sb="0" eb="4">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</si>
  <si>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</si>
  <si>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</si>
  <si>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</si>
  <si>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</si>
  <si>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</si>
  <si>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</si>
  <si>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</si>
  <si>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</si>
  <si>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</si>
  <si>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</si>
  <si>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</si>
  <si>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第２期財政運営計画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</si>
</sst>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519D-4C7F-A059-0FE08A8997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9811</c:v>
                </c:pt>
                <c:pt idx="1">
                  <c:v>19673</c:v>
                </c:pt>
                <c:pt idx="2">
                  <c:v>17787</c:v>
                </c:pt>
                <c:pt idx="3">
                  <c:v>27063</c:v>
                </c:pt>
                <c:pt idx="4">
                  <c:v>51880</c:v>
                </c:pt>
              </c:numCache>
            </c:numRef>
          </c:val>
          <c:smooth val="0"/>
          <c:extLst>
            <c:ext xmlns:c16="http://schemas.microsoft.com/office/drawing/2014/chart" uri="{C3380CC4-5D6E-409C-BE32-E72D297353CC}">
              <c16:uniqueId val="{00000001-519D-4C7F-A059-0FE08A899717}"/>
            </c:ext>
          </c:extLst>
        </c:ser>
        <c:dLbls>
          <c:showLegendKey val="0"/>
          <c:showVal val="0"/>
          <c:showCatName val="0"/>
          <c:showSerName val="0"/>
          <c:showPercent val="0"/>
          <c:showBubbleSize val="0"/>
        </c:dLbls>
        <c:marker val="1"/>
        <c:smooth val="0"/>
        <c:axId val="160234112"/>
        <c:axId val="160294784"/>
      </c:lineChart>
      <c:catAx>
        <c:axId val="16023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294784"/>
        <c:crosses val="autoZero"/>
        <c:auto val="1"/>
        <c:lblAlgn val="ctr"/>
        <c:lblOffset val="100"/>
        <c:tickLblSkip val="1"/>
        <c:tickMarkSkip val="1"/>
        <c:noMultiLvlLbl val="0"/>
      </c:catAx>
      <c:valAx>
        <c:axId val="1602947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23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2.65</c:v>
                </c:pt>
                <c:pt idx="1">
                  <c:v>2.72</c:v>
                </c:pt>
                <c:pt idx="2">
                  <c:v>2.81</c:v>
                </c:pt>
                <c:pt idx="3">
                  <c:v>3.65</c:v>
                </c:pt>
                <c:pt idx="4">
                  <c:v>4.08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8.8000000000000007</c:v>
                </c:pt>
                <c:pt idx="1">
                  <c:v>9.23</c:v>
                </c:pt>
                <c:pt idx="2">
                  <c:v>9.31</c:v>
                </c:pt>
                <c:pt idx="3">
                  <c:v>8.89</c:v>
                </c:pt>
                <c:pt idx="4">
                  <c:v>10.71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510656"/>
        <c:axId val="9164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2.16</c:v>
                </c:pt>
                <c:pt idx="1">
                  <c:v>0.55000000000000004</c:v>
                </c:pt>
                <c:pt idx="2">
                  <c:v>-0.08</c:v>
                </c:pt>
                <c:pt idx="3">
                  <c:v>0.97</c:v>
                </c:pt>
                <c:pt idx="4">
                  <c:v>1.82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510656"/>
        <c:axId val="91648384"/>
      </c:lineChart>
      <c:catAx>
        <c:axId val="915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48384"/>
        <c:crosses val="autoZero"/>
        <c:auto val="1"/>
        <c:lblAlgn val="ctr"/>
        <c:lblOffset val="100"/>
        <c:tickLblSkip val="1"/>
        <c:tickMarkSkip val="1"/>
        <c:noMultiLvlLbl val="0"/>
      </c:catAx>
      <c:valAx>
        <c:axId val="916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当別町下水道事業特別会計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0.26</c:v>
                </c:pt>
                <c:pt idx="4">
                  <c:v>#N/A</c:v>
                </c:pt>
                <c:pt idx="5">
                  <c:v>0.17</c:v>
                </c:pt>
                <c:pt idx="6">
                  <c:v>#N/A</c:v>
                </c:pt>
                <c:pt idx="7">
                  <c:v>0.14000000000000001</c:v>
                </c:pt>
                <c:pt idx="8">
                  <c:v>#N/A</c:v>
                </c:pt>
                <c:pt idx="9">
                  <c:v>0.18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c:v>
                </c:pt>
                <c:pt idx="4">
                  <c:v>#N/A</c:v>
                </c:pt>
                <c:pt idx="5">
                  <c:v>0.56000000000000005</c:v>
                </c:pt>
                <c:pt idx="6">
                  <c:v>#N/A</c:v>
                </c:pt>
                <c:pt idx="7">
                  <c:v>0.49</c:v>
                </c:pt>
                <c:pt idx="8">
                  <c:v>#N/A</c:v>
                </c:pt>
                <c:pt idx="9">
                  <c:v>0.82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当別町水道事業会計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8.56</c:v>
                </c:pt>
                <c:pt idx="2">
                  <c:v>#N/A</c:v>
                </c:pt>
                <c:pt idx="3">
                  <c:v>4.33</c:v>
                </c:pt>
                <c:pt idx="4">
                  <c:v>#N/A</c:v>
                </c:pt>
                <c:pt idx="5">
                  <c:v>2.09</c:v>
                </c:pt>
                <c:pt idx="6">
                  <c:v>#N/A</c:v>
                </c:pt>
                <c:pt idx="7">
                  <c:v>2.56</c:v>
                </c:pt>
                <c:pt idx="8">
                  <c:v>#N/A</c:v>
                </c:pt>
                <c:pt idx="9">
                  <c:v>3.53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2.64</c:v>
                </c:pt>
                <c:pt idx="2">
                  <c:v>#N/A</c:v>
                </c:pt>
                <c:pt idx="3">
                  <c:v>2.71</c:v>
                </c:pt>
                <c:pt idx="4">
                  <c:v>#N/A</c:v>
                </c:pt>
                <c:pt idx="5">
                  <c:v>2.81</c:v>
                </c:pt>
                <c:pt idx="6">
                  <c:v>#N/A</c:v>
                </c:pt>
                <c:pt idx="7">
                  <c:v>3.64</c:v>
                </c:pt>
                <c:pt idx="8">
                  <c:v>#N/A</c:v>
                </c:pt>
                <c:pt idx="9">
                  <c:v>4.08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0.11</c:v>
                </c:pt>
                <c:pt idx="1">
                  <c:v>#N/A</c:v>
                </c:pt>
                <c:pt idx="2">
                  <c:v>1.83</c:v>
                </c:pt>
                <c:pt idx="3">
                  <c:v>#N/A</c:v>
                </c:pt>
                <c:pt idx="4">
                  <c:v>2.38</c:v>
                </c:pt>
                <c:pt idx="5">
                  <c:v>#N/A</c:v>
                </c:pt>
                <c:pt idx="6">
                  <c:v>1.8</c:v>
                </c:pt>
                <c:pt idx="7">
                  <c:v>#N/A</c:v>
                </c:pt>
                <c:pt idx="8">
                  <c:v>0.78</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76512"/>
        <c:axId val="150598784"/>
      </c:barChart>
      <c:catAx>
        <c:axId val="1505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98784"/>
        <c:crosses val="autoZero"/>
        <c:auto val="1"/>
        <c:lblAlgn val="ctr"/>
        <c:lblOffset val="100"/>
        <c:tickLblSkip val="1"/>
        <c:tickMarkSkip val="1"/>
        <c:noMultiLvlLbl val="0"/>
      </c:catAx>
      <c:valAx>
        <c:axId val="15059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1179</c:v>
                </c:pt>
                <c:pt idx="5">
                  <c:v>1168</c:v>
                </c:pt>
                <c:pt idx="8">
                  <c:v>1181</c:v>
                </c:pt>
                <c:pt idx="11">
                  <c:v>1195</c:v>
                </c:pt>
                <c:pt idx="14">
                  <c:v>1127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13</c:v>
                </c:pt>
                <c:pt idx="6">
                  <c:v>12</c:v>
                </c:pt>
                <c:pt idx="9">
                  <c:v>12</c:v>
                </c:pt>
                <c:pt idx="12">
                  <c:v>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25</c:v>
                </c:pt>
                <c:pt idx="6">
                  <c:v>26</c:v>
                </c:pt>
                <c:pt idx="9">
                  <c:v>27</c:v>
                </c:pt>
                <c:pt idx="12">
                  <c:v>31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252</c:v>
                </c:pt>
                <c:pt idx="3">
                  <c:v>249</c:v>
                </c:pt>
                <c:pt idx="6">
                  <c:v>273</c:v>
                </c:pt>
                <c:pt idx="9">
                  <c:v>375</c:v>
                </c:pt>
                <c:pt idx="12">
                  <c:v>377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1722</c:v>
                </c:pt>
                <c:pt idx="3">
                  <c:v>1668</c:v>
                </c:pt>
                <c:pt idx="6">
                  <c:v>1631</c:v>
                </c:pt>
                <c:pt idx="9">
                  <c:v>1533</c:v>
                </c:pt>
                <c:pt idx="12">
                  <c:v>1367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477312"/>
        <c:axId val="15850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834</c:v>
                </c:pt>
                <c:pt idx="2">
                  <c:v>#N/A</c:v>
                </c:pt>
                <c:pt idx="3">
                  <c:v>#N/A</c:v>
                </c:pt>
                <c:pt idx="4">
                  <c:v>788</c:v>
                </c:pt>
                <c:pt idx="5">
                  <c:v>#N/A</c:v>
                </c:pt>
                <c:pt idx="6">
                  <c:v>#N/A</c:v>
                </c:pt>
                <c:pt idx="7">
                  <c:v>762</c:v>
                </c:pt>
                <c:pt idx="8">
                  <c:v>#N/A</c:v>
                </c:pt>
                <c:pt idx="9">
                  <c:v>#N/A</c:v>
                </c:pt>
                <c:pt idx="10">
                  <c:v>753</c:v>
                </c:pt>
                <c:pt idx="11">
                  <c:v>#N/A</c:v>
                </c:pt>
                <c:pt idx="12">
                  <c:v>#N/A</c:v>
                </c:pt>
                <c:pt idx="13">
                  <c:v>660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477312"/>
        <c:axId val="158504832"/>
      </c:lineChart>
      <c:catAx>
        <c:axId val="158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04832"/>
        <c:crosses val="autoZero"/>
        <c:auto val="1"/>
        <c:lblAlgn val="ctr"/>
        <c:lblOffset val="100"/>
        <c:tickLblSkip val="1"/>
        <c:tickMarkSkip val="1"/>
        <c:noMultiLvlLbl val="0"/>
      </c:catAx>
      <c:valAx>
        <c:axId val="15850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10870</c:v>
                </c:pt>
                <c:pt idx="5">
                  <c:v>10640</c:v>
                </c:pt>
                <c:pt idx="8">
                  <c:v>10297</c:v>
                </c:pt>
                <c:pt idx="11">
                  <c:v>10100</c:v>
                </c:pt>
                <c:pt idx="14">
                  <c:v>9757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1382</c:v>
                </c:pt>
                <c:pt idx="5">
                  <c:v>1390</c:v>
                </c:pt>
                <c:pt idx="8">
                  <c:v>1221</c:v>
                </c:pt>
                <c:pt idx="11">
                  <c:v>1054</c:v>
                </c:pt>
                <c:pt idx="14">
                  <c:v>960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1560</c:v>
                </c:pt>
                <c:pt idx="5">
                  <c:v>1863</c:v>
                </c:pt>
                <c:pt idx="8">
                  <c:v>1964</c:v>
                </c:pt>
                <c:pt idx="11">
                  <c:v>2327</c:v>
                </c:pt>
                <c:pt idx="14">
                  <c:v>2616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1782</c:v>
                </c:pt>
                <c:pt idx="3">
                  <c:v>1646</c:v>
                </c:pt>
                <c:pt idx="6">
                  <c:v>1552</c:v>
                </c:pt>
                <c:pt idx="9">
                  <c:v>1526</c:v>
                </c:pt>
                <c:pt idx="12">
                  <c:v>1477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308</c:v>
                </c:pt>
                <c:pt idx="3">
                  <c:v>380</c:v>
                </c:pt>
                <c:pt idx="6">
                  <c:v>417</c:v>
                </c:pt>
                <c:pt idx="9">
                  <c:v>395</c:v>
                </c:pt>
                <c:pt idx="12">
                  <c:v>394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5078</c:v>
                </c:pt>
                <c:pt idx="3">
                  <c:v>5085</c:v>
                </c:pt>
                <c:pt idx="6">
                  <c:v>5126</c:v>
                </c:pt>
                <c:pt idx="9">
                  <c:v>5085</c:v>
                </c:pt>
                <c:pt idx="12">
                  <c:v>5089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945</c:v>
                </c:pt>
                <c:pt idx="3">
                  <c:v>849</c:v>
                </c:pt>
                <c:pt idx="6">
                  <c:v>860</c:v>
                </c:pt>
                <c:pt idx="9">
                  <c:v>734</c:v>
                </c:pt>
                <c:pt idx="12">
                  <c:v>769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13449</c:v>
                </c:pt>
                <c:pt idx="3">
                  <c:v>12467</c:v>
                </c:pt>
                <c:pt idx="6">
                  <c:v>11549</c:v>
                </c:pt>
                <c:pt idx="9">
                  <c:v>11465</c:v>
                </c:pt>
                <c:pt idx="12">
                  <c:v>10925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794496"/>
        <c:axId val="15879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7751</c:v>
                </c:pt>
                <c:pt idx="2">
                  <c:v>#N/A</c:v>
                </c:pt>
                <c:pt idx="3">
                  <c:v>#N/A</c:v>
                </c:pt>
                <c:pt idx="4">
                  <c:v>6534</c:v>
                </c:pt>
                <c:pt idx="5">
                  <c:v>#N/A</c:v>
                </c:pt>
                <c:pt idx="6">
                  <c:v>#N/A</c:v>
                </c:pt>
                <c:pt idx="7">
                  <c:v>6023</c:v>
                </c:pt>
                <c:pt idx="8">
                  <c:v>#N/A</c:v>
                </c:pt>
                <c:pt idx="9">
                  <c:v>#N/A</c:v>
                </c:pt>
                <c:pt idx="10">
                  <c:v>5724</c:v>
                </c:pt>
                <c:pt idx="11">
                  <c:v>#N/A</c:v>
                </c:pt>
                <c:pt idx="12">
                  <c:v>#N/A</c:v>
                </c:pt>
                <c:pt idx="13">
                  <c:v>5322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794496"/>
        <c:axId val="158797184"/>
      </c:lineChart>
      <c:catAx>
        <c:axId val="158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797184"/>
        <c:crosses val="autoZero"/>
        <c:auto val="1"/>
        <c:lblAlgn val="ctr"/>
        <c:lblOffset val="100"/>
        <c:tickLblSkip val="1"/>
        <c:tickMarkSkip val="1"/>
        <c:noMultiLvlLbl val="0"/>
      </c:catAx>
      <c:valAx>
        <c:axId val="15879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{E0DA5E50-6366-43AD-9912-DDC15577A870}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4E5-497F-9B72-CB9C7BD1AA1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{44505015-FD72-4A76-97F7-59AE20DDF247}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4E5-497F-9B72-CB9C7BD1AA1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{5E66B85B-3213-4CBE-8173-59DBB17A8CF0}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4E5-497F-9B72-CB9C7BD1AA1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{FC27BDAC-CB0F-415D-8C44-8D918AC5243C}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4E5-497F-9B72-CB9C7BD1AA1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{03ED4330-5D71-4312-822D-B2F95E040044}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4E5-497F-9B72-CB9C7BD1AA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4E5-497F-9B72-CB9C7BD1AA1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{86CACFA4-C083-47BE-A00F-CADC6E4F4378}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4E5-497F-9B72-CB9C7BD1AA1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{92D57E81-6E86-4B01-A1C6-F4BB8973DD79}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4E5-497F-9B72-CB9C7BD1AA1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{ADB83819-980E-45F8-819A-E2558522383E}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4E5-497F-9B72-CB9C7BD1AA1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{88D211C0-C9B9-4232-80D3-93319906B794}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4E5-497F-9B72-CB9C7BD1AA1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{A7646992-0760-413B-8878-16253C63C163}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4E5-497F-9B72-CB9C7BD1AA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4E5-497F-9B72-CB9C7BD1AA11}"/>
            </c:ext>
          </c:extLst>
        </c:ser>
        <c:dLbls>
          <c:showLegendKey val="0"/>
          <c:showVal val="0"/>
          <c:showCatName val="0"/>
          <c:showSerName val="0"/>
          <c:showPercent val="0"/>
          <c:showBubbleSize val="0"/>
        </c:dLbls>
        <c:axId val="73989504"/>
        <c:axId val="73999872"/>
      </c:scatterChart>
      <c:valAx>
        <c:axId val="73989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99872"/>
        <c:crosses val="autoZero"/>
        <c:crossBetween val="midCat"/>
      </c:valAx>
      <c:valAx>
        <c:axId val="73999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8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{74A8A20D-920A-4FF4-BECA-7528762F5B6D}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FF8-41C5-873F-0CFC9754777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{C7B464A5-450C-42BF-8CBD-F25C0902F040}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FF8-41C5-873F-0CFC9754777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{366DA94B-7F29-4086-A5AF-1481D76FE902}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FF8-41C5-873F-0CFC9754777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{CF5F06D6-755F-433C-938B-E1ED689BE5A6}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FF8-41C5-873F-0CFC9754777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{FD7C9D1D-17A9-4157-97E2-BE96CC1395BD}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FF8-41C5-873F-0CFC975477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16.100000000000001</c:v>
                </c:pt>
                <c:pt idx="2">
                  <c:v>15.4</c:v>
                </c:pt>
                <c:pt idx="3">
                  <c:v>14.7</c:v>
                </c:pt>
                <c:pt idx="4">
                  <c:v>13.9</c:v>
                </c:pt>
              </c:numCache>
            </c:numRef>
          </c:xVal>
          <c:yVal>
            <c:numRef>
              <c:f>公会計指標分析・財政指標組合せ分析表!$K$73:$O$73</c:f>
              <c:numCache>
                <c:formatCode>#,##0.0;"▲ "#,##0.0</c:formatCode>
                <c:ptCount val="5"/>
                <c:pt idx="0">
                  <c:v>149.80000000000001</c:v>
                </c:pt>
                <c:pt idx="1">
                  <c:v>125.5</c:v>
                </c:pt>
                <c:pt idx="2">
                  <c:v>119.1</c:v>
                </c:pt>
                <c:pt idx="3">
                  <c:v>107.4</c:v>
                </c:pt>
                <c:pt idx="4">
                  <c:v>103</c:v>
                </c:pt>
              </c:numCache>
            </c:numRef>
          </c:yVal>
          <c:smooth val="0"/>
          <c:extLst>
            <c:ext xmlns:c16="http://schemas.microsoft.com/office/drawing/2014/chart" uri="{C3380CC4-5D6E-409C-BE32-E72D297353CC}">
              <c16:uniqueId val="{00000005-4FF8-41C5-873F-0CFC9754777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{DB720CB5-F1E8-4167-B53B-AC825D81871F}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FF8-41C5-873F-0CFC9754777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{4D03B9F5-F34B-4E0A-864A-B0C53C3CC046}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FF8-41C5-873F-0CFC9754777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{95A87FBA-B2A0-45AF-86FB-32C32953E0B3}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FF8-41C5-873F-0CFC9754777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{DBF3E6A8-D7BB-4DF7-AD1A-FF4A20945AD4}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FF8-41C5-873F-0CFC9754777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{227B628B-1303-49E2-BD1F-FDFEDB3F5EAB}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FF8-41C5-873F-0CFC975477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4FF8-41C5-873F-0CFC9754777C}"/>
            </c:ext>
          </c:extLst>
        </c:ser>
        <c:dLbls>
          <c:showLegendKey val="0"/>
          <c:showVal val="0"/>
          <c:showCatName val="0"/>
          <c:showSerName val="0"/>
          <c:showPercent val="0"/>
          <c:showBubbleSize val="0"/>
        </c:dLbls>
        <c:axId val="74030080"/>
        <c:axId val="74073216"/>
      </c:scatterChart>
      <c:valAx>
        <c:axId val="74030080"/>
        <c:scaling>
          <c:orientation val="minMax"/>
          <c:max val="17.8"/>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73216"/>
        <c:crosses val="autoZero"/>
        <c:crossBetween val="midCat"/>
      </c:valAx>
      <c:valAx>
        <c:axId val="74073216"/>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30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第２期財政運営計画のもと、更なる比率の低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急増時における社会資本整備のために発行した地方債の公営企業等への繰入等により、道内市町村及び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endParaRPr kumimoji="1" lang="en-US" altLang="ja-JP" sz="1100">
            <a:latin typeface="ＭＳ Ｐゴシック"/>
          </a:endParaRPr>
        </a:p>
        <a:p>
          <a:r>
            <a:rPr kumimoji="1" lang="ja-JP" altLang="en-US" sz="1100">
              <a:latin typeface="ＭＳ Ｐゴシック"/>
            </a:rPr>
            <a:t>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道内市町村平均より上回っているが、類似団体平均を下回る水準となっている。平成2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月に策定した「第２期当別町財政運営計画（～H</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に基づき、退職者不補充による人件費抑制や、事務事業の見直しにより歳出を削減する一方、収納体制の強化、使用料・手数料の見直しによる歳入確保に努めており、引き続き更なる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72269</xdr:rowOff>
    </xdr:to>
    <xdr:cxnSp macro="">
      <xdr:nvCxnSpPr>
        <xdr:cNvPr id="72" name="直線コネクタ 71"/>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72269</xdr:rowOff>
    </xdr:to>
    <xdr:cxnSp macro="">
      <xdr:nvCxnSpPr>
        <xdr:cNvPr id="75" name="直線コネクタ 74"/>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72269</xdr:rowOff>
    </xdr:to>
    <xdr:cxnSp macro="">
      <xdr:nvCxnSpPr>
        <xdr:cNvPr id="78" name="直線コネクタ 77"/>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が、道内市町村平均を若干下回る水準となっている</a:t>
          </a:r>
          <a:r>
            <a:rPr lang="ja-JP" altLang="ja-JP" sz="1100" b="0" i="0" baseline="0">
              <a:solidFill>
                <a:schemeClr val="dk1"/>
              </a:solidFill>
              <a:effectLst/>
              <a:latin typeface="+mn-lt"/>
              <a:ea typeface="+mn-ea"/>
              <a:cs typeface="+mn-cs"/>
            </a:rPr>
            <a:t>。高比率の要因である公債費償還額については、平成19年度をピークに緩やかではあるが減少を続けており、今後は第２期財政運営計画に基づき新規発行地方債の抑制により公債費の縮減を図り、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156051</xdr:rowOff>
    </xdr:from>
    <xdr:to>
      <xdr:col>7</xdr:col>
      <xdr:colOff>152400</xdr:colOff>
      <xdr:row>62</xdr:row>
      <xdr:rowOff>171132</xdr:rowOff>
    </xdr:to>
    <xdr:cxnSp macro="">
      <xdr:nvCxnSpPr>
        <xdr:cNvPr id="136" name="直線コネクタ 135"/>
        <xdr:cNvCxnSpPr/>
      </xdr:nvCxnSpPr>
      <xdr:spPr>
        <a:xfrm>
          <a:off x="4114800" y="10785951"/>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156051</xdr:rowOff>
    </xdr:from>
    <xdr:to>
      <xdr:col>6</xdr:col>
      <xdr:colOff>0</xdr:colOff>
      <xdr:row>63</xdr:row>
      <xdr:rowOff>23813</xdr:rowOff>
    </xdr:to>
    <xdr:cxnSp macro="">
      <xdr:nvCxnSpPr>
        <xdr:cNvPr id="139" name="直線コネクタ 138"/>
        <xdr:cNvCxnSpPr/>
      </xdr:nvCxnSpPr>
      <xdr:spPr>
        <a:xfrm flipV="1">
          <a:off x="3225800" y="10785951"/>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23813</xdr:rowOff>
    </xdr:from>
    <xdr:to>
      <xdr:col>4</xdr:col>
      <xdr:colOff>482600</xdr:colOff>
      <xdr:row>63</xdr:row>
      <xdr:rowOff>56991</xdr:rowOff>
    </xdr:to>
    <xdr:cxnSp macro="">
      <xdr:nvCxnSpPr>
        <xdr:cNvPr id="142" name="直線コネクタ 141"/>
        <xdr:cNvCxnSpPr/>
      </xdr:nvCxnSpPr>
      <xdr:spPr>
        <a:xfrm flipV="1">
          <a:off x="2336800" y="10825163"/>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26829</xdr:rowOff>
    </xdr:from>
    <xdr:to>
      <xdr:col>3</xdr:col>
      <xdr:colOff>279400</xdr:colOff>
      <xdr:row>63</xdr:row>
      <xdr:rowOff>56991</xdr:rowOff>
    </xdr:to>
    <xdr:cxnSp macro="">
      <xdr:nvCxnSpPr>
        <xdr:cNvPr id="145" name="直線コネクタ 144"/>
        <xdr:cNvCxnSpPr/>
      </xdr:nvCxnSpPr>
      <xdr:spPr>
        <a:xfrm>
          <a:off x="1447800" y="108281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55" name="円/楕円 154"/>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92409</xdr:rowOff>
    </xdr:from>
    <xdr:ext cx="762000" cy="259045"/>
    <xdr:sp macro="" textlink="">
      <xdr:nvSpPr>
        <xdr:cNvPr id="156" name="財政構造の弾力性該当値テキスト"/>
        <xdr:cNvSpPr txBox="1"/>
      </xdr:nvSpPr>
      <xdr:spPr>
        <a:xfrm>
          <a:off x="5041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105251</xdr:rowOff>
    </xdr:from>
    <xdr:to>
      <xdr:col>6</xdr:col>
      <xdr:colOff>50800</xdr:colOff>
      <xdr:row>63</xdr:row>
      <xdr:rowOff>35401</xdr:rowOff>
    </xdr:to>
    <xdr:sp macro="" textlink="">
      <xdr:nvSpPr>
        <xdr:cNvPr id="157" name="円/楕円 156"/>
        <xdr:cNvSpPr/>
      </xdr:nvSpPr>
      <xdr:spPr>
        <a:xfrm>
          <a:off x="4064000" y="10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20178</xdr:rowOff>
    </xdr:from>
    <xdr:ext cx="736600" cy="259045"/>
    <xdr:sp macro="" textlink="">
      <xdr:nvSpPr>
        <xdr:cNvPr id="158" name="テキスト ボックス 157"/>
        <xdr:cNvSpPr txBox="1"/>
      </xdr:nvSpPr>
      <xdr:spPr>
        <a:xfrm>
          <a:off x="3733800" y="1082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144463</xdr:rowOff>
    </xdr:from>
    <xdr:to>
      <xdr:col>4</xdr:col>
      <xdr:colOff>533400</xdr:colOff>
      <xdr:row>63</xdr:row>
      <xdr:rowOff>74613</xdr:rowOff>
    </xdr:to>
    <xdr:sp macro="" textlink="">
      <xdr:nvSpPr>
        <xdr:cNvPr id="159" name="円/楕円 158"/>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59390</xdr:rowOff>
    </xdr:from>
    <xdr:ext cx="762000" cy="259045"/>
    <xdr:sp macro="" textlink="">
      <xdr:nvSpPr>
        <xdr:cNvPr id="160" name="テキスト ボックス 159"/>
        <xdr:cNvSpPr txBox="1"/>
      </xdr:nvSpPr>
      <xdr:spPr>
        <a:xfrm>
          <a:off x="2844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6191</xdr:rowOff>
    </xdr:from>
    <xdr:to>
      <xdr:col>3</xdr:col>
      <xdr:colOff>330200</xdr:colOff>
      <xdr:row>63</xdr:row>
      <xdr:rowOff>107791</xdr:rowOff>
    </xdr:to>
    <xdr:sp macro="" textlink="">
      <xdr:nvSpPr>
        <xdr:cNvPr id="161" name="円/楕円 160"/>
        <xdr:cNvSpPr/>
      </xdr:nvSpPr>
      <xdr:spPr>
        <a:xfrm>
          <a:off x="2286000" y="10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92568</xdr:rowOff>
    </xdr:from>
    <xdr:ext cx="762000" cy="259045"/>
    <xdr:sp macro="" textlink="">
      <xdr:nvSpPr>
        <xdr:cNvPr id="162" name="テキスト ボックス 161"/>
        <xdr:cNvSpPr txBox="1"/>
      </xdr:nvSpPr>
      <xdr:spPr>
        <a:xfrm>
          <a:off x="1955800" y="1089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147479</xdr:rowOff>
    </xdr:from>
    <xdr:to>
      <xdr:col>2</xdr:col>
      <xdr:colOff>127000</xdr:colOff>
      <xdr:row>63</xdr:row>
      <xdr:rowOff>77629</xdr:rowOff>
    </xdr:to>
    <xdr:sp macro="" textlink="">
      <xdr:nvSpPr>
        <xdr:cNvPr id="163" name="円/楕円 162"/>
        <xdr:cNvSpPr/>
      </xdr:nvSpPr>
      <xdr:spPr>
        <a:xfrm>
          <a:off x="1397000" y="107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62406</xdr:rowOff>
    </xdr:from>
    <xdr:ext cx="762000" cy="259045"/>
    <xdr:sp macro="" textlink="">
      <xdr:nvSpPr>
        <xdr:cNvPr id="164" name="テキスト ボックス 163"/>
        <xdr:cNvSpPr txBox="1"/>
      </xdr:nvSpPr>
      <xdr:spPr>
        <a:xfrm>
          <a:off x="1066800" y="1086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[176,542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道内市町村及び類似団体平均よりも上回っている。主な要因は維持補修費であり、事務事業の見直し等による行政コストの削減に努める。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152978</xdr:rowOff>
    </xdr:from>
    <xdr:to>
      <xdr:col>7</xdr:col>
      <xdr:colOff>152400</xdr:colOff>
      <xdr:row>83</xdr:row>
      <xdr:rowOff>20141</xdr:rowOff>
    </xdr:to>
    <xdr:cxnSp macro="">
      <xdr:nvCxnSpPr>
        <xdr:cNvPr id="197" name="直線コネクタ 196"/>
        <xdr:cNvCxnSpPr/>
      </xdr:nvCxnSpPr>
      <xdr:spPr>
        <a:xfrm>
          <a:off x="4114800" y="14211878"/>
          <a:ext cx="838200" cy="3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141581</xdr:rowOff>
    </xdr:from>
    <xdr:to>
      <xdr:col>6</xdr:col>
      <xdr:colOff>0</xdr:colOff>
      <xdr:row>82</xdr:row>
      <xdr:rowOff>152978</xdr:rowOff>
    </xdr:to>
    <xdr:cxnSp macro="">
      <xdr:nvCxnSpPr>
        <xdr:cNvPr id="200" name="直線コネクタ 199"/>
        <xdr:cNvCxnSpPr/>
      </xdr:nvCxnSpPr>
      <xdr:spPr>
        <a:xfrm>
          <a:off x="3225800" y="14200481"/>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97070</xdr:rowOff>
    </xdr:from>
    <xdr:to>
      <xdr:col>4</xdr:col>
      <xdr:colOff>482600</xdr:colOff>
      <xdr:row>82</xdr:row>
      <xdr:rowOff>141581</xdr:rowOff>
    </xdr:to>
    <xdr:cxnSp macro="">
      <xdr:nvCxnSpPr>
        <xdr:cNvPr id="203" name="直線コネクタ 202"/>
        <xdr:cNvCxnSpPr/>
      </xdr:nvCxnSpPr>
      <xdr:spPr>
        <a:xfrm>
          <a:off x="2336800" y="14155970"/>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77056</xdr:rowOff>
    </xdr:from>
    <xdr:to>
      <xdr:col>3</xdr:col>
      <xdr:colOff>279400</xdr:colOff>
      <xdr:row>82</xdr:row>
      <xdr:rowOff>97070</xdr:rowOff>
    </xdr:to>
    <xdr:cxnSp macro="">
      <xdr:nvCxnSpPr>
        <xdr:cNvPr id="206" name="直線コネクタ 205"/>
        <xdr:cNvCxnSpPr/>
      </xdr:nvCxnSpPr>
      <xdr:spPr>
        <a:xfrm>
          <a:off x="1447800" y="14135956"/>
          <a:ext cx="889000" cy="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140791</xdr:rowOff>
    </xdr:from>
    <xdr:to>
      <xdr:col>7</xdr:col>
      <xdr:colOff>203200</xdr:colOff>
      <xdr:row>83</xdr:row>
      <xdr:rowOff>70941</xdr:rowOff>
    </xdr:to>
    <xdr:sp macro="" textlink="">
      <xdr:nvSpPr>
        <xdr:cNvPr id="216" name="円/楕円 215"/>
        <xdr:cNvSpPr/>
      </xdr:nvSpPr>
      <xdr:spPr>
        <a:xfrm>
          <a:off x="4902200" y="141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112868</xdr:rowOff>
    </xdr:from>
    <xdr:ext cx="762000" cy="259045"/>
    <xdr:sp macro="" textlink="">
      <xdr:nvSpPr>
        <xdr:cNvPr id="217" name="人件費・物件費等の状況該当値テキスト"/>
        <xdr:cNvSpPr txBox="1"/>
      </xdr:nvSpPr>
      <xdr:spPr>
        <a:xfrm>
          <a:off x="5041900" y="1417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102178</xdr:rowOff>
    </xdr:from>
    <xdr:to>
      <xdr:col>6</xdr:col>
      <xdr:colOff>50800</xdr:colOff>
      <xdr:row>83</xdr:row>
      <xdr:rowOff>32328</xdr:rowOff>
    </xdr:to>
    <xdr:sp macro="" textlink="">
      <xdr:nvSpPr>
        <xdr:cNvPr id="218" name="円/楕円 217"/>
        <xdr:cNvSpPr/>
      </xdr:nvSpPr>
      <xdr:spPr>
        <a:xfrm>
          <a:off x="4064000" y="141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17105</xdr:rowOff>
    </xdr:from>
    <xdr:ext cx="736600" cy="259045"/>
    <xdr:sp macro="" textlink="">
      <xdr:nvSpPr>
        <xdr:cNvPr id="219" name="テキスト ボックス 218"/>
        <xdr:cNvSpPr txBox="1"/>
      </xdr:nvSpPr>
      <xdr:spPr>
        <a:xfrm>
          <a:off x="3733800" y="1424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90781</xdr:rowOff>
    </xdr:from>
    <xdr:to>
      <xdr:col>4</xdr:col>
      <xdr:colOff>533400</xdr:colOff>
      <xdr:row>83</xdr:row>
      <xdr:rowOff>20931</xdr:rowOff>
    </xdr:to>
    <xdr:sp macro="" textlink="">
      <xdr:nvSpPr>
        <xdr:cNvPr id="220" name="円/楕円 219"/>
        <xdr:cNvSpPr/>
      </xdr:nvSpPr>
      <xdr:spPr>
        <a:xfrm>
          <a:off x="3175000" y="141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5708</xdr:rowOff>
    </xdr:from>
    <xdr:ext cx="762000" cy="259045"/>
    <xdr:sp macro="" textlink="">
      <xdr:nvSpPr>
        <xdr:cNvPr id="221" name="テキスト ボックス 220"/>
        <xdr:cNvSpPr txBox="1"/>
      </xdr:nvSpPr>
      <xdr:spPr>
        <a:xfrm>
          <a:off x="2844800" y="142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166,179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46270</xdr:rowOff>
    </xdr:from>
    <xdr:to>
      <xdr:col>3</xdr:col>
      <xdr:colOff>330200</xdr:colOff>
      <xdr:row>82</xdr:row>
      <xdr:rowOff>147870</xdr:rowOff>
    </xdr:to>
    <xdr:sp macro="" textlink="">
      <xdr:nvSpPr>
        <xdr:cNvPr id="222" name="円/楕円 221"/>
        <xdr:cNvSpPr/>
      </xdr:nvSpPr>
      <xdr:spPr>
        <a:xfrm>
          <a:off x="2286000" y="141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132647</xdr:rowOff>
    </xdr:from>
    <xdr:ext cx="762000" cy="259045"/>
    <xdr:sp macro="" textlink="">
      <xdr:nvSpPr>
        <xdr:cNvPr id="223" name="テキスト ボックス 222"/>
        <xdr:cNvSpPr txBox="1"/>
      </xdr:nvSpPr>
      <xdr:spPr>
        <a:xfrm>
          <a:off x="1955800" y="141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26256</xdr:rowOff>
    </xdr:from>
    <xdr:to>
      <xdr:col>2</xdr:col>
      <xdr:colOff>127000</xdr:colOff>
      <xdr:row>82</xdr:row>
      <xdr:rowOff>127856</xdr:rowOff>
    </xdr:to>
    <xdr:sp macro="" textlink="">
      <xdr:nvSpPr>
        <xdr:cNvPr id="224" name="円/楕円 223"/>
        <xdr:cNvSpPr/>
      </xdr:nvSpPr>
      <xdr:spPr>
        <a:xfrm>
          <a:off x="1397000" y="140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112633</xdr:rowOff>
    </xdr:from>
    <xdr:ext cx="762000" cy="259045"/>
    <xdr:sp macro="" textlink="">
      <xdr:nvSpPr>
        <xdr:cNvPr id="225" name="テキスト ボックス 224"/>
        <xdr:cNvSpPr txBox="1"/>
      </xdr:nvSpPr>
      <xdr:spPr>
        <a:xfrm>
          <a:off x="1066800" y="141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財政運営計画に基づき退職者不補充等により定員管理の適正化に努めて</a:t>
          </a:r>
          <a:r>
            <a:rPr lang="ja-JP" altLang="en-US" sz="1100" b="0" i="0" baseline="0">
              <a:solidFill>
                <a:schemeClr val="dk1"/>
              </a:solidFill>
              <a:effectLst/>
              <a:latin typeface="+mn-lt"/>
              <a:ea typeface="+mn-ea"/>
              <a:cs typeface="+mn-cs"/>
            </a:rPr>
            <a:t>いるが、平成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年度は道内市町村及び類似団体平均よりも若干上回っている。</a:t>
          </a:r>
          <a:r>
            <a:rPr lang="ja-JP" altLang="ja-JP" sz="1100" b="0" i="0" baseline="0">
              <a:solidFill>
                <a:schemeClr val="dk1"/>
              </a:solidFill>
              <a:effectLst/>
              <a:latin typeface="+mn-lt"/>
              <a:ea typeface="+mn-ea"/>
              <a:cs typeface="+mn-cs"/>
            </a:rPr>
            <a:t>引き続き、総人件費の適正化に努める。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45296</xdr:rowOff>
    </xdr:to>
    <xdr:cxnSp macro="">
      <xdr:nvCxnSpPr>
        <xdr:cNvPr id="259" name="直線コネクタ 258"/>
        <xdr:cNvCxnSpPr/>
      </xdr:nvCxnSpPr>
      <xdr:spPr>
        <a:xfrm>
          <a:off x="16179800" y="14653261"/>
          <a:ext cx="8382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88054</xdr:rowOff>
    </xdr:to>
    <xdr:cxnSp macro="">
      <xdr:nvCxnSpPr>
        <xdr:cNvPr id="262" name="直線コネクタ 261"/>
        <xdr:cNvCxnSpPr/>
      </xdr:nvCxnSpPr>
      <xdr:spPr>
        <a:xfrm flipV="1">
          <a:off x="15290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88054</xdr:rowOff>
    </xdr:to>
    <xdr:cxnSp macro="">
      <xdr:nvCxnSpPr>
        <xdr:cNvPr id="265" name="直線コネクタ 264"/>
        <xdr:cNvCxnSpPr/>
      </xdr:nvCxnSpPr>
      <xdr:spPr>
        <a:xfrm>
          <a:off x="14401800" y="146452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93980</xdr:rowOff>
    </xdr:to>
    <xdr:cxnSp macro="">
      <xdr:nvCxnSpPr>
        <xdr:cNvPr id="268" name="直線コネクタ 267"/>
        <xdr:cNvCxnSpPr/>
      </xdr:nvCxnSpPr>
      <xdr:spPr>
        <a:xfrm flipV="1">
          <a:off x="13512800" y="14645216"/>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8" name="円/楕円 277"/>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9"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80" name="円/楕円 279"/>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81" name="テキスト ボックス 280"/>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82" name="円/楕円 281"/>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83" name="テキスト ボックス 28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84" name="円/楕円 283"/>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132943</xdr:rowOff>
    </xdr:from>
    <xdr:ext cx="762000" cy="259045"/>
    <xdr:sp macro="" textlink="">
      <xdr:nvSpPr>
        <xdr:cNvPr id="285" name="テキスト ボックス 284"/>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6" name="円/楕円 285"/>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7" name="テキスト ボックス 286"/>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上回っているが、</a:t>
          </a:r>
          <a:r>
            <a:rPr lang="ja-JP" altLang="en-US" sz="1100" b="0" i="0" baseline="0">
              <a:solidFill>
                <a:schemeClr val="dk1"/>
              </a:solidFill>
              <a:effectLst/>
              <a:latin typeface="+mn-lt"/>
              <a:ea typeface="+mn-ea"/>
              <a:cs typeface="+mn-cs"/>
            </a:rPr>
            <a:t>道内市町村平均を下回る水準となっている。</a:t>
          </a:r>
          <a:r>
            <a:rPr lang="ja-JP" altLang="ja-JP" sz="1100" b="0" i="0" baseline="0">
              <a:solidFill>
                <a:schemeClr val="dk1"/>
              </a:solidFill>
              <a:effectLst/>
              <a:latin typeface="+mn-lt"/>
              <a:ea typeface="+mn-ea"/>
              <a:cs typeface="+mn-cs"/>
            </a:rPr>
            <a:t>平成17～21年度の集中改革プランによる目標値であった平成22年4月1日現在総職員数を達成した。（目標値:214名→実績:204名）引き続き第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期財政運営計画に基づき、定員管理の適正化に努める。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52494</xdr:rowOff>
    </xdr:from>
    <xdr:to>
      <xdr:col>24</xdr:col>
      <xdr:colOff>558800</xdr:colOff>
      <xdr:row>62</xdr:row>
      <xdr:rowOff>72027</xdr:rowOff>
    </xdr:to>
    <xdr:cxnSp macro="">
      <xdr:nvCxnSpPr>
        <xdr:cNvPr id="324" name="直線コネクタ 323"/>
        <xdr:cNvCxnSpPr/>
      </xdr:nvCxnSpPr>
      <xdr:spPr>
        <a:xfrm flipV="1">
          <a:off x="16179800" y="10682394"/>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72027</xdr:rowOff>
    </xdr:from>
    <xdr:to>
      <xdr:col>23</xdr:col>
      <xdr:colOff>406400</xdr:colOff>
      <xdr:row>62</xdr:row>
      <xdr:rowOff>84667</xdr:rowOff>
    </xdr:to>
    <xdr:cxnSp macro="">
      <xdr:nvCxnSpPr>
        <xdr:cNvPr id="327" name="直線コネクタ 326"/>
        <xdr:cNvCxnSpPr/>
      </xdr:nvCxnSpPr>
      <xdr:spPr>
        <a:xfrm flipV="1">
          <a:off x="15290800" y="1070192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84667</xdr:rowOff>
    </xdr:from>
    <xdr:to>
      <xdr:col>22</xdr:col>
      <xdr:colOff>203200</xdr:colOff>
      <xdr:row>62</xdr:row>
      <xdr:rowOff>88114</xdr:rowOff>
    </xdr:to>
    <xdr:cxnSp macro="">
      <xdr:nvCxnSpPr>
        <xdr:cNvPr id="330" name="直線コネクタ 329"/>
        <xdr:cNvCxnSpPr/>
      </xdr:nvCxnSpPr>
      <xdr:spPr>
        <a:xfrm flipV="1">
          <a:off x="14401800" y="1071456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73176</xdr:rowOff>
    </xdr:from>
    <xdr:to>
      <xdr:col>21</xdr:col>
      <xdr:colOff>0</xdr:colOff>
      <xdr:row>62</xdr:row>
      <xdr:rowOff>88114</xdr:rowOff>
    </xdr:to>
    <xdr:cxnSp macro="">
      <xdr:nvCxnSpPr>
        <xdr:cNvPr id="333" name="直線コネクタ 332"/>
        <xdr:cNvCxnSpPr/>
      </xdr:nvCxnSpPr>
      <xdr:spPr>
        <a:xfrm>
          <a:off x="13512800" y="1070307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1694</xdr:rowOff>
    </xdr:from>
    <xdr:to>
      <xdr:col>24</xdr:col>
      <xdr:colOff>609600</xdr:colOff>
      <xdr:row>62</xdr:row>
      <xdr:rowOff>103294</xdr:rowOff>
    </xdr:to>
    <xdr:sp macro="" textlink="">
      <xdr:nvSpPr>
        <xdr:cNvPr id="343" name="円/楕円 342"/>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145221</xdr:rowOff>
    </xdr:from>
    <xdr:ext cx="762000" cy="259045"/>
    <xdr:sp macro="" textlink="">
      <xdr:nvSpPr>
        <xdr:cNvPr id="344" name="定員管理の状況該当値テキスト"/>
        <xdr:cNvSpPr txBox="1"/>
      </xdr:nvSpPr>
      <xdr:spPr>
        <a:xfrm>
          <a:off x="17106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45" name="円/楕円 344"/>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46" name="テキスト ボックス 345"/>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47" name="円/楕円 346"/>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8" name="テキスト ボックス 347"/>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37314</xdr:rowOff>
    </xdr:from>
    <xdr:to>
      <xdr:col>21</xdr:col>
      <xdr:colOff>50800</xdr:colOff>
      <xdr:row>62</xdr:row>
      <xdr:rowOff>138914</xdr:rowOff>
    </xdr:to>
    <xdr:sp macro="" textlink="">
      <xdr:nvSpPr>
        <xdr:cNvPr id="349" name="円/楕円 348"/>
        <xdr:cNvSpPr/>
      </xdr:nvSpPr>
      <xdr:spPr>
        <a:xfrm>
          <a:off x="14351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123691</xdr:rowOff>
    </xdr:from>
    <xdr:ext cx="762000" cy="259045"/>
    <xdr:sp macro="" textlink="">
      <xdr:nvSpPr>
        <xdr:cNvPr id="350" name="テキスト ボックス 349"/>
        <xdr:cNvSpPr txBox="1"/>
      </xdr:nvSpPr>
      <xdr:spPr>
        <a:xfrm>
          <a:off x="14020800" y="107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22376</xdr:rowOff>
    </xdr:from>
    <xdr:to>
      <xdr:col>19</xdr:col>
      <xdr:colOff>533400</xdr:colOff>
      <xdr:row>62</xdr:row>
      <xdr:rowOff>123976</xdr:rowOff>
    </xdr:to>
    <xdr:sp macro="" textlink="">
      <xdr:nvSpPr>
        <xdr:cNvPr id="351" name="円/楕円 350"/>
        <xdr:cNvSpPr/>
      </xdr:nvSpPr>
      <xdr:spPr>
        <a:xfrm>
          <a:off x="13462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108753</xdr:rowOff>
    </xdr:from>
    <xdr:ext cx="762000" cy="259045"/>
    <xdr:sp macro="" textlink="">
      <xdr:nvSpPr>
        <xdr:cNvPr id="352" name="テキスト ボックス 351"/>
        <xdr:cNvSpPr txBox="1"/>
      </xdr:nvSpPr>
      <xdr:spPr>
        <a:xfrm>
          <a:off x="13131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と同様に、人口急増時の社会資本整備による地方債償還額が増加したため道内市町村平均を大きく上回っており、類似団体の中でも高い比率となっている。しかし、償還額については平成19年度をピークとして緩やかではあるが減少を続けており、引続き比率の低下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67628</xdr:rowOff>
    </xdr:to>
    <xdr:cxnSp macro="">
      <xdr:nvCxnSpPr>
        <xdr:cNvPr id="382" name="直線コネクタ 381"/>
        <xdr:cNvCxnSpPr/>
      </xdr:nvCxnSpPr>
      <xdr:spPr>
        <a:xfrm flipV="1">
          <a:off x="16179800" y="72202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67628</xdr:rowOff>
    </xdr:from>
    <xdr:to>
      <xdr:col>23</xdr:col>
      <xdr:colOff>406400</xdr:colOff>
      <xdr:row>42</xdr:row>
      <xdr:rowOff>109855</xdr:rowOff>
    </xdr:to>
    <xdr:cxnSp macro="">
      <xdr:nvCxnSpPr>
        <xdr:cNvPr id="385" name="直線コネクタ 384"/>
        <xdr:cNvCxnSpPr/>
      </xdr:nvCxnSpPr>
      <xdr:spPr>
        <a:xfrm flipV="1">
          <a:off x="15290800" y="726852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109855</xdr:rowOff>
    </xdr:from>
    <xdr:to>
      <xdr:col>22</xdr:col>
      <xdr:colOff>203200</xdr:colOff>
      <xdr:row>42</xdr:row>
      <xdr:rowOff>152082</xdr:rowOff>
    </xdr:to>
    <xdr:cxnSp macro="">
      <xdr:nvCxnSpPr>
        <xdr:cNvPr id="388" name="直線コネクタ 387"/>
        <xdr:cNvCxnSpPr/>
      </xdr:nvCxnSpPr>
      <xdr:spPr>
        <a:xfrm flipV="1">
          <a:off x="14401800" y="73107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34925</xdr:rowOff>
    </xdr:to>
    <xdr:cxnSp macro="">
      <xdr:nvCxnSpPr>
        <xdr:cNvPr id="391" name="直線コネクタ 390"/>
        <xdr:cNvCxnSpPr/>
      </xdr:nvCxnSpPr>
      <xdr:spPr>
        <a:xfrm flipV="1">
          <a:off x="13512800" y="73529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140018</xdr:rowOff>
    </xdr:from>
    <xdr:to>
      <xdr:col>24</xdr:col>
      <xdr:colOff>609600</xdr:colOff>
      <xdr:row>42</xdr:row>
      <xdr:rowOff>70168</xdr:rowOff>
    </xdr:to>
    <xdr:sp macro="" textlink="">
      <xdr:nvSpPr>
        <xdr:cNvPr id="401" name="円/楕円 400"/>
        <xdr:cNvSpPr/>
      </xdr:nvSpPr>
      <xdr:spPr>
        <a:xfrm>
          <a:off x="169672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112095</xdr:rowOff>
    </xdr:from>
    <xdr:ext cx="762000" cy="259045"/>
    <xdr:sp macro="" textlink="">
      <xdr:nvSpPr>
        <xdr:cNvPr id="402" name="公債費負担の状況該当値テキスト"/>
        <xdr:cNvSpPr txBox="1"/>
      </xdr:nvSpPr>
      <xdr:spPr>
        <a:xfrm>
          <a:off x="17106900" y="71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16828</xdr:rowOff>
    </xdr:from>
    <xdr:to>
      <xdr:col>23</xdr:col>
      <xdr:colOff>457200</xdr:colOff>
      <xdr:row>42</xdr:row>
      <xdr:rowOff>118428</xdr:rowOff>
    </xdr:to>
    <xdr:sp macro="" textlink="">
      <xdr:nvSpPr>
        <xdr:cNvPr id="403" name="円/楕円 402"/>
        <xdr:cNvSpPr/>
      </xdr:nvSpPr>
      <xdr:spPr>
        <a:xfrm>
          <a:off x="16129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103205</xdr:rowOff>
    </xdr:from>
    <xdr:ext cx="736600" cy="259045"/>
    <xdr:sp macro="" textlink="">
      <xdr:nvSpPr>
        <xdr:cNvPr id="404" name="テキスト ボックス 403"/>
        <xdr:cNvSpPr txBox="1"/>
      </xdr:nvSpPr>
      <xdr:spPr>
        <a:xfrm>
          <a:off x="15798800" y="7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59055</xdr:rowOff>
    </xdr:from>
    <xdr:to>
      <xdr:col>22</xdr:col>
      <xdr:colOff>254000</xdr:colOff>
      <xdr:row>42</xdr:row>
      <xdr:rowOff>160655</xdr:rowOff>
    </xdr:to>
    <xdr:sp macro="" textlink="">
      <xdr:nvSpPr>
        <xdr:cNvPr id="405" name="円/楕円 404"/>
        <xdr:cNvSpPr/>
      </xdr:nvSpPr>
      <xdr:spPr>
        <a:xfrm>
          <a:off x="15240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145432</xdr:rowOff>
    </xdr:from>
    <xdr:ext cx="762000" cy="259045"/>
    <xdr:sp macro="" textlink="">
      <xdr:nvSpPr>
        <xdr:cNvPr id="406" name="テキスト ボックス 405"/>
        <xdr:cNvSpPr txBox="1"/>
      </xdr:nvSpPr>
      <xdr:spPr>
        <a:xfrm>
          <a:off x="14909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7" name="円/楕円 406"/>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8" name="テキスト ボックス 407"/>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09" name="円/楕円 408"/>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70502</xdr:rowOff>
    </xdr:from>
    <xdr:ext cx="762000" cy="259045"/>
    <xdr:sp macro="" textlink="">
      <xdr:nvSpPr>
        <xdr:cNvPr id="410" name="テキスト ボックス 409"/>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急増時における社会資本整備のために発行した地方債や公営企業等への繰入等により、道内市町村及び類似団体平均を大幅に上回る比率となっている。地方債残高については、平成15年度末の197億円をピークに減少しており、今後も新規発行地方債を抑制するとともに充当可能基金の増額を図るなど、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33528</xdr:rowOff>
    </xdr:from>
    <xdr:to>
      <xdr:col>24</xdr:col>
      <xdr:colOff>558800</xdr:colOff>
      <xdr:row>17</xdr:row>
      <xdr:rowOff>54762</xdr:rowOff>
    </xdr:to>
    <xdr:cxnSp macro="">
      <xdr:nvCxnSpPr>
        <xdr:cNvPr id="442" name="直線コネクタ 441"/>
        <xdr:cNvCxnSpPr/>
      </xdr:nvCxnSpPr>
      <xdr:spPr>
        <a:xfrm flipV="1">
          <a:off x="16179800" y="2948178"/>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54762</xdr:rowOff>
    </xdr:from>
    <xdr:to>
      <xdr:col>23</xdr:col>
      <xdr:colOff>406400</xdr:colOff>
      <xdr:row>17</xdr:row>
      <xdr:rowOff>111227</xdr:rowOff>
    </xdr:to>
    <xdr:cxnSp macro="">
      <xdr:nvCxnSpPr>
        <xdr:cNvPr id="445" name="直線コネクタ 444"/>
        <xdr:cNvCxnSpPr/>
      </xdr:nvCxnSpPr>
      <xdr:spPr>
        <a:xfrm flipV="1">
          <a:off x="15290800" y="296941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111227</xdr:rowOff>
    </xdr:from>
    <xdr:to>
      <xdr:col>22</xdr:col>
      <xdr:colOff>203200</xdr:colOff>
      <xdr:row>17</xdr:row>
      <xdr:rowOff>142113</xdr:rowOff>
    </xdr:to>
    <xdr:cxnSp macro="">
      <xdr:nvCxnSpPr>
        <xdr:cNvPr id="448" name="直線コネクタ 447"/>
        <xdr:cNvCxnSpPr/>
      </xdr:nvCxnSpPr>
      <xdr:spPr>
        <a:xfrm flipV="1">
          <a:off x="14401800" y="3025877"/>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142113</xdr:rowOff>
    </xdr:from>
    <xdr:to>
      <xdr:col>21</xdr:col>
      <xdr:colOff>0</xdr:colOff>
      <xdr:row>18</xdr:row>
      <xdr:rowOff>87935</xdr:rowOff>
    </xdr:to>
    <xdr:cxnSp macro="">
      <xdr:nvCxnSpPr>
        <xdr:cNvPr id="451" name="直線コネクタ 450"/>
        <xdr:cNvCxnSpPr/>
      </xdr:nvCxnSpPr>
      <xdr:spPr>
        <a:xfrm flipV="1">
          <a:off x="13512800" y="3056763"/>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154178</xdr:rowOff>
    </xdr:from>
    <xdr:to>
      <xdr:col>24</xdr:col>
      <xdr:colOff>609600</xdr:colOff>
      <xdr:row>17</xdr:row>
      <xdr:rowOff>84328</xdr:rowOff>
    </xdr:to>
    <xdr:sp macro="" textlink="">
      <xdr:nvSpPr>
        <xdr:cNvPr id="461" name="円/楕円 460"/>
        <xdr:cNvSpPr/>
      </xdr:nvSpPr>
      <xdr:spPr>
        <a:xfrm>
          <a:off x="169672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126255</xdr:rowOff>
    </xdr:from>
    <xdr:ext cx="762000" cy="259045"/>
    <xdr:sp macro="" textlink="">
      <xdr:nvSpPr>
        <xdr:cNvPr id="462" name="将来負担の状況該当値テキスト"/>
        <xdr:cNvSpPr txBox="1"/>
      </xdr:nvSpPr>
      <xdr:spPr>
        <a:xfrm>
          <a:off x="17106900" y="28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3962</xdr:rowOff>
    </xdr:from>
    <xdr:to>
      <xdr:col>23</xdr:col>
      <xdr:colOff>457200</xdr:colOff>
      <xdr:row>17</xdr:row>
      <xdr:rowOff>105562</xdr:rowOff>
    </xdr:to>
    <xdr:sp macro="" textlink="">
      <xdr:nvSpPr>
        <xdr:cNvPr id="463" name="円/楕円 462"/>
        <xdr:cNvSpPr/>
      </xdr:nvSpPr>
      <xdr:spPr>
        <a:xfrm>
          <a:off x="161290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90339</xdr:rowOff>
    </xdr:from>
    <xdr:ext cx="736600" cy="259045"/>
    <xdr:sp macro="" textlink="">
      <xdr:nvSpPr>
        <xdr:cNvPr id="464" name="テキスト ボックス 463"/>
        <xdr:cNvSpPr txBox="1"/>
      </xdr:nvSpPr>
      <xdr:spPr>
        <a:xfrm>
          <a:off x="15798800" y="300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60427</xdr:rowOff>
    </xdr:from>
    <xdr:to>
      <xdr:col>22</xdr:col>
      <xdr:colOff>254000</xdr:colOff>
      <xdr:row>17</xdr:row>
      <xdr:rowOff>162027</xdr:rowOff>
    </xdr:to>
    <xdr:sp macro="" textlink="">
      <xdr:nvSpPr>
        <xdr:cNvPr id="465" name="円/楕円 464"/>
        <xdr:cNvSpPr/>
      </xdr:nvSpPr>
      <xdr:spPr>
        <a:xfrm>
          <a:off x="15240000" y="29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146804</xdr:rowOff>
    </xdr:from>
    <xdr:ext cx="762000" cy="259045"/>
    <xdr:sp macro="" textlink="">
      <xdr:nvSpPr>
        <xdr:cNvPr id="466" name="テキスト ボックス 465"/>
        <xdr:cNvSpPr txBox="1"/>
      </xdr:nvSpPr>
      <xdr:spPr>
        <a:xfrm>
          <a:off x="14909800" y="30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91313</xdr:rowOff>
    </xdr:from>
    <xdr:to>
      <xdr:col>21</xdr:col>
      <xdr:colOff>50800</xdr:colOff>
      <xdr:row>18</xdr:row>
      <xdr:rowOff>21463</xdr:rowOff>
    </xdr:to>
    <xdr:sp macro="" textlink="">
      <xdr:nvSpPr>
        <xdr:cNvPr id="467" name="円/楕円 466"/>
        <xdr:cNvSpPr/>
      </xdr:nvSpPr>
      <xdr:spPr>
        <a:xfrm>
          <a:off x="14351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6240</xdr:rowOff>
    </xdr:from>
    <xdr:ext cx="762000" cy="259045"/>
    <xdr:sp macro="" textlink="">
      <xdr:nvSpPr>
        <xdr:cNvPr id="468" name="テキスト ボックス 467"/>
        <xdr:cNvSpPr txBox="1"/>
      </xdr:nvSpPr>
      <xdr:spPr>
        <a:xfrm>
          <a:off x="14020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37135</xdr:rowOff>
    </xdr:from>
    <xdr:to>
      <xdr:col>19</xdr:col>
      <xdr:colOff>533400</xdr:colOff>
      <xdr:row>18</xdr:row>
      <xdr:rowOff>138735</xdr:rowOff>
    </xdr:to>
    <xdr:sp macro="" textlink="">
      <xdr:nvSpPr>
        <xdr:cNvPr id="469" name="円/楕円 468"/>
        <xdr:cNvSpPr/>
      </xdr:nvSpPr>
      <xdr:spPr>
        <a:xfrm>
          <a:off x="13462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123512</xdr:rowOff>
    </xdr:from>
    <xdr:ext cx="762000" cy="259045"/>
    <xdr:sp macro="" textlink="">
      <xdr:nvSpPr>
        <xdr:cNvPr id="470" name="テキスト ボックス 469"/>
        <xdr:cNvSpPr txBox="1"/>
      </xdr:nvSpPr>
      <xdr:spPr>
        <a:xfrm>
          <a:off x="13131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年度は、類似団体平均を下回っているが、道内市町村平均を</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上回っている。引き続き第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期財政運営計画により、人件費の抑制と定員管理の適正化に努める。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6" name="直線コネクタ 65"/>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39370</xdr:rowOff>
    </xdr:to>
    <xdr:cxnSp macro="">
      <xdr:nvCxnSpPr>
        <xdr:cNvPr id="69" name="直線コネクタ 68"/>
        <xdr:cNvCxnSpPr/>
      </xdr:nvCxnSpPr>
      <xdr:spPr>
        <a:xfrm flipV="1">
          <a:off x="3098800" y="6253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39370</xdr:rowOff>
    </xdr:to>
    <xdr:cxnSp macro="">
      <xdr:nvCxnSpPr>
        <xdr:cNvPr id="72" name="直線コネクタ 71"/>
        <xdr:cNvCxnSpPr/>
      </xdr:nvCxnSpPr>
      <xdr:spPr>
        <a:xfrm>
          <a:off x="2209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31750</xdr:rowOff>
    </xdr:to>
    <xdr:cxnSp macro="">
      <xdr:nvCxnSpPr>
        <xdr:cNvPr id="75" name="直線コネクタ 74"/>
        <xdr:cNvCxnSpPr/>
      </xdr:nvCxnSpPr>
      <xdr:spPr>
        <a:xfrm>
          <a:off x="1320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道内市町村及び類似団体平均より低い水準となっている。財政運営計画に沿い毎年度事務事業の評価・見直しを行っており、今後も引き続き行政コストの削減に努める。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16510</xdr:rowOff>
    </xdr:to>
    <xdr:cxnSp macro="">
      <xdr:nvCxnSpPr>
        <xdr:cNvPr id="127" name="直線コネクタ 126"/>
        <xdr:cNvCxnSpPr/>
      </xdr:nvCxnSpPr>
      <xdr:spPr>
        <a:xfrm>
          <a:off x="15671800" y="251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119380</xdr:rowOff>
    </xdr:to>
    <xdr:cxnSp macro="">
      <xdr:nvCxnSpPr>
        <xdr:cNvPr id="130" name="直線コネクタ 129"/>
        <xdr:cNvCxnSpPr/>
      </xdr:nvCxnSpPr>
      <xdr:spPr>
        <a:xfrm flipV="1">
          <a:off x="14782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14</xdr:row>
      <xdr:rowOff>119380</xdr:rowOff>
    </xdr:to>
    <xdr:cxnSp macro="">
      <xdr:nvCxnSpPr>
        <xdr:cNvPr id="133" name="直線コネクタ 132"/>
        <xdr:cNvCxnSpPr/>
      </xdr:nvCxnSpPr>
      <xdr:spPr>
        <a:xfrm>
          <a:off x="13893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66040</xdr:rowOff>
    </xdr:to>
    <xdr:cxnSp macro="">
      <xdr:nvCxnSpPr>
        <xdr:cNvPr id="136" name="直線コネクタ 135"/>
        <xdr:cNvCxnSpPr/>
      </xdr:nvCxnSpPr>
      <xdr:spPr>
        <a:xfrm>
          <a:off x="13004800" y="245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6" name="円/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7"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8" name="円/楕円 147"/>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9" name="テキスト ボックス 148"/>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50" name="円/楕円 149"/>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51" name="テキスト ボックス 150"/>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2" name="円/楕円 151"/>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3" name="テキスト ボックス 152"/>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道内市町村及び類似団体平均より低い水準となっており、今後も引き続き維持するよう努める。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90" name="直線コネクタ 189"/>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3" name="直線コネクタ 192"/>
        <xdr:cNvCxnSpPr/>
      </xdr:nvCxnSpPr>
      <xdr:spPr>
        <a:xfrm flipV="1">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20865</xdr:rowOff>
    </xdr:to>
    <xdr:cxnSp macro="">
      <xdr:nvCxnSpPr>
        <xdr:cNvPr id="196" name="直線コネクタ 195"/>
        <xdr:cNvCxnSpPr/>
      </xdr:nvCxnSpPr>
      <xdr:spPr>
        <a:xfrm>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9" name="直線コネクタ 198"/>
        <xdr:cNvCxnSpPr/>
      </xdr:nvCxnSpPr>
      <xdr:spPr>
        <a:xfrm flipV="1">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その他のうち</a:t>
          </a:r>
          <a:r>
            <a:rPr lang="ja-JP" altLang="en-US" sz="1100" b="0" i="0" baseline="0">
              <a:solidFill>
                <a:schemeClr val="dk1"/>
              </a:solidFill>
              <a:effectLst/>
              <a:latin typeface="+mn-lt"/>
              <a:ea typeface="+mn-ea"/>
              <a:cs typeface="+mn-cs"/>
            </a:rPr>
            <a:t>繰出金に</a:t>
          </a:r>
          <a:r>
            <a:rPr lang="ja-JP" altLang="ja-JP" sz="1100" b="0" i="0" baseline="0">
              <a:solidFill>
                <a:schemeClr val="dk1"/>
              </a:solidFill>
              <a:effectLst/>
              <a:latin typeface="+mn-lt"/>
              <a:ea typeface="+mn-ea"/>
              <a:cs typeface="+mn-cs"/>
            </a:rPr>
            <a:t>ついては、人口1人当たりの決算額で</a:t>
          </a:r>
          <a:r>
            <a:rPr lang="ja-JP" altLang="en-US" sz="1100" b="0" i="0" baseline="0">
              <a:solidFill>
                <a:schemeClr val="dk1"/>
              </a:solidFill>
              <a:effectLst/>
              <a:latin typeface="+mn-lt"/>
              <a:ea typeface="+mn-ea"/>
              <a:cs typeface="+mn-cs"/>
            </a:rPr>
            <a:t>道内市町村及び</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各特別会計の事業内容を注視し、過大になることがないよう適正化に努める。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58420</xdr:rowOff>
    </xdr:to>
    <xdr:cxnSp macro="">
      <xdr:nvCxnSpPr>
        <xdr:cNvPr id="251" name="直線コネクタ 250"/>
        <xdr:cNvCxnSpPr/>
      </xdr:nvCxnSpPr>
      <xdr:spPr>
        <a:xfrm>
          <a:off x="15671800" y="991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50800</xdr:rowOff>
    </xdr:to>
    <xdr:cxnSp macro="">
      <xdr:nvCxnSpPr>
        <xdr:cNvPr id="254" name="直線コネクタ 253"/>
        <xdr:cNvCxnSpPr/>
      </xdr:nvCxnSpPr>
      <xdr:spPr>
        <a:xfrm flipV="1">
          <a:off x="14782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119380</xdr:rowOff>
    </xdr:to>
    <xdr:cxnSp macro="">
      <xdr:nvCxnSpPr>
        <xdr:cNvPr id="257" name="直線コネクタ 256"/>
        <xdr:cNvCxnSpPr/>
      </xdr:nvCxnSpPr>
      <xdr:spPr>
        <a:xfrm flipV="1">
          <a:off x="13893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119380</xdr:rowOff>
    </xdr:to>
    <xdr:cxnSp macro="">
      <xdr:nvCxnSpPr>
        <xdr:cNvPr id="260" name="直線コネクタ 259"/>
        <xdr:cNvCxnSpPr/>
      </xdr:nvCxnSpPr>
      <xdr:spPr>
        <a:xfrm>
          <a:off x="13004800" y="997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0" name="円/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4" name="円/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6" name="円/楕円 275"/>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7" name="テキスト ボックス 276"/>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水道事業に対する高料金対策繰出金等により、</a:t>
          </a:r>
          <a:r>
            <a:rPr lang="ja-JP" altLang="ja-JP" sz="1100" b="0" i="0" baseline="0">
              <a:solidFill>
                <a:schemeClr val="dk1"/>
              </a:solidFill>
              <a:effectLst/>
              <a:latin typeface="+mn-lt"/>
              <a:ea typeface="+mn-ea"/>
              <a:cs typeface="+mn-cs"/>
            </a:rPr>
            <a:t>道内市町村及び類似団体平均を上回っている</a:t>
          </a:r>
          <a:r>
            <a:rPr lang="ja-JP" altLang="en-US" sz="1100" b="0" i="0" baseline="0">
              <a:solidFill>
                <a:schemeClr val="dk1"/>
              </a:solidFill>
              <a:effectLst/>
              <a:latin typeface="+mn-lt"/>
              <a:ea typeface="+mn-ea"/>
              <a:cs typeface="+mn-cs"/>
            </a:rPr>
            <a:t>。今後も事業内容を注視し、適正化に努める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78994</xdr:rowOff>
    </xdr:to>
    <xdr:cxnSp macro="">
      <xdr:nvCxnSpPr>
        <xdr:cNvPr id="309" name="直線コネクタ 308"/>
        <xdr:cNvCxnSpPr/>
      </xdr:nvCxnSpPr>
      <xdr:spPr>
        <a:xfrm>
          <a:off x="15671800" y="6422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37</xdr:row>
      <xdr:rowOff>78994</xdr:rowOff>
    </xdr:to>
    <xdr:cxnSp macro="">
      <xdr:nvCxnSpPr>
        <xdr:cNvPr id="312" name="直線コネクタ 311"/>
        <xdr:cNvCxnSpPr/>
      </xdr:nvCxnSpPr>
      <xdr:spPr>
        <a:xfrm>
          <a:off x="14782800" y="62169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94996</xdr:rowOff>
    </xdr:to>
    <xdr:cxnSp macro="">
      <xdr:nvCxnSpPr>
        <xdr:cNvPr id="315" name="直線コネクタ 314"/>
        <xdr:cNvCxnSpPr/>
      </xdr:nvCxnSpPr>
      <xdr:spPr>
        <a:xfrm flipV="1">
          <a:off x="13893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94996</xdr:rowOff>
    </xdr:to>
    <xdr:cxnSp macro="">
      <xdr:nvCxnSpPr>
        <xdr:cNvPr id="318" name="直線コネクタ 317"/>
        <xdr:cNvCxnSpPr/>
      </xdr:nvCxnSpPr>
      <xdr:spPr>
        <a:xfrm>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30" name="円/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2" name="円/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3" name="テキスト ボックス 332"/>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4" name="円/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5" name="テキスト ボックス 33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平成3年度から平成10年度の人口急増時に実施した社会資本整備事業に伴う地方債の発行により地方債残高が増加した影響で、地方債の元利償還金は類似団体平均額</a:t>
          </a:r>
          <a:r>
            <a:rPr lang="ja-JP" altLang="en-US" sz="1100" b="0" i="0" baseline="0">
              <a:solidFill>
                <a:schemeClr val="dk1"/>
              </a:solidFill>
              <a:effectLst/>
              <a:latin typeface="+mn-lt"/>
              <a:ea typeface="+mn-ea"/>
              <a:cs typeface="+mn-cs"/>
            </a:rPr>
            <a:t>を大幅に上回って</a:t>
          </a:r>
          <a:r>
            <a:rPr lang="ja-JP" altLang="ja-JP" sz="1100" b="0" i="0" baseline="0">
              <a:solidFill>
                <a:schemeClr val="dk1"/>
              </a:solidFill>
              <a:effectLst/>
              <a:latin typeface="+mn-lt"/>
              <a:ea typeface="+mn-ea"/>
              <a:cs typeface="+mn-cs"/>
            </a:rPr>
            <a:t>いる。</a:t>
          </a:r>
          <a:endParaRPr lang="ja-JP" altLang="ja-JP" sz="1400">
            <a:effectLst/>
          </a:endParaRPr>
        </a:p>
        <a:p>
          <a:pPr rtl="0"/>
          <a:r>
            <a:rPr lang="ja-JP" altLang="ja-JP" sz="1100" b="0" i="0" baseline="0">
              <a:solidFill>
                <a:schemeClr val="dk1"/>
              </a:solidFill>
              <a:effectLst/>
              <a:latin typeface="+mn-lt"/>
              <a:ea typeface="+mn-ea"/>
              <a:cs typeface="+mn-cs"/>
            </a:rPr>
            <a:t>しかし、償還額については平成19年度をピークに緩やかではあるが減少を続けており、引き続き第２期財政運営計画により新規発行地方債を抑制し、公債費の縮減に努める。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78994</xdr:rowOff>
    </xdr:to>
    <xdr:cxnSp macro="">
      <xdr:nvCxnSpPr>
        <xdr:cNvPr id="367" name="直線コネクタ 366"/>
        <xdr:cNvCxnSpPr/>
      </xdr:nvCxnSpPr>
      <xdr:spPr>
        <a:xfrm flipV="1">
          <a:off x="3987800" y="135321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78994</xdr:rowOff>
    </xdr:from>
    <xdr:to>
      <xdr:col>5</xdr:col>
      <xdr:colOff>549275</xdr:colOff>
      <xdr:row>80</xdr:row>
      <xdr:rowOff>21844</xdr:rowOff>
    </xdr:to>
    <xdr:cxnSp macro="">
      <xdr:nvCxnSpPr>
        <xdr:cNvPr id="370" name="直線コネクタ 369"/>
        <xdr:cNvCxnSpPr/>
      </xdr:nvCxnSpPr>
      <xdr:spPr>
        <a:xfrm flipV="1">
          <a:off x="3098800" y="136235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80</xdr:row>
      <xdr:rowOff>40132</xdr:rowOff>
    </xdr:to>
    <xdr:cxnSp macro="">
      <xdr:nvCxnSpPr>
        <xdr:cNvPr id="373" name="直線コネクタ 372"/>
        <xdr:cNvCxnSpPr/>
      </xdr:nvCxnSpPr>
      <xdr:spPr>
        <a:xfrm flipV="1">
          <a:off x="2209800" y="13737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40132</xdr:rowOff>
    </xdr:from>
    <xdr:to>
      <xdr:col>3</xdr:col>
      <xdr:colOff>142875</xdr:colOff>
      <xdr:row>80</xdr:row>
      <xdr:rowOff>67563</xdr:rowOff>
    </xdr:to>
    <xdr:cxnSp macro="">
      <xdr:nvCxnSpPr>
        <xdr:cNvPr id="376" name="直線コネクタ 375"/>
        <xdr:cNvCxnSpPr/>
      </xdr:nvCxnSpPr>
      <xdr:spPr>
        <a:xfrm flipV="1">
          <a:off x="1320800" y="137561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86" name="円/楕円 385"/>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87"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88" name="円/楕円 387"/>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89" name="テキスト ボックス 388"/>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90" name="円/楕円 389"/>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91" name="テキスト ボックス 390"/>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160782</xdr:rowOff>
    </xdr:from>
    <xdr:to>
      <xdr:col>3</xdr:col>
      <xdr:colOff>193675</xdr:colOff>
      <xdr:row>80</xdr:row>
      <xdr:rowOff>90932</xdr:rowOff>
    </xdr:to>
    <xdr:sp macro="" textlink="">
      <xdr:nvSpPr>
        <xdr:cNvPr id="392" name="円/楕円 391"/>
        <xdr:cNvSpPr/>
      </xdr:nvSpPr>
      <xdr:spPr>
        <a:xfrm>
          <a:off x="2159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75709</xdr:rowOff>
    </xdr:from>
    <xdr:ext cx="762000" cy="259045"/>
    <xdr:sp macro="" textlink="">
      <xdr:nvSpPr>
        <xdr:cNvPr id="393" name="テキスト ボックス 392"/>
        <xdr:cNvSpPr txBox="1"/>
      </xdr:nvSpPr>
      <xdr:spPr>
        <a:xfrm>
          <a:off x="1828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xdr:rowOff>
    </xdr:from>
    <xdr:to>
      <xdr:col>1</xdr:col>
      <xdr:colOff>676275</xdr:colOff>
      <xdr:row>80</xdr:row>
      <xdr:rowOff>118363</xdr:rowOff>
    </xdr:to>
    <xdr:sp macro="" textlink="">
      <xdr:nvSpPr>
        <xdr:cNvPr id="394" name="円/楕円 393"/>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103140</xdr:rowOff>
    </xdr:from>
    <xdr:ext cx="762000" cy="259045"/>
    <xdr:sp macro="" textlink="">
      <xdr:nvSpPr>
        <xdr:cNvPr id="395" name="テキスト ボックス 394"/>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公債費以外に係る比率は道内市町村及び類似団体平均より低い水準となっている</a:t>
          </a:r>
          <a:r>
            <a:rPr lang="ja-JP" altLang="en-US" sz="1100" b="0" i="0" baseline="0">
              <a:solidFill>
                <a:schemeClr val="dk1"/>
              </a:solidFill>
              <a:effectLst/>
              <a:latin typeface="+mn-lt"/>
              <a:ea typeface="+mn-ea"/>
              <a:cs typeface="+mn-cs"/>
            </a:rPr>
            <a:t>が、人件費については道内市町村平均を若干上回っているため、人件費の抑制と定員管理の適正化に努める。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75</xdr:row>
      <xdr:rowOff>12700</xdr:rowOff>
    </xdr:to>
    <xdr:cxnSp macro="">
      <xdr:nvCxnSpPr>
        <xdr:cNvPr id="428" name="直線コネクタ 427"/>
        <xdr:cNvCxnSpPr/>
      </xdr:nvCxnSpPr>
      <xdr:spPr>
        <a:xfrm>
          <a:off x="15671800" y="12776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43180</xdr:rowOff>
    </xdr:from>
    <xdr:to>
      <xdr:col>22</xdr:col>
      <xdr:colOff>565150</xdr:colOff>
      <xdr:row>74</xdr:row>
      <xdr:rowOff>88900</xdr:rowOff>
    </xdr:to>
    <xdr:cxnSp macro="">
      <xdr:nvCxnSpPr>
        <xdr:cNvPr id="431" name="直線コネクタ 430"/>
        <xdr:cNvCxnSpPr/>
      </xdr:nvCxnSpPr>
      <xdr:spPr>
        <a:xfrm>
          <a:off x="14782800" y="12730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74</xdr:row>
      <xdr:rowOff>69850</xdr:rowOff>
    </xdr:to>
    <xdr:cxnSp macro="">
      <xdr:nvCxnSpPr>
        <xdr:cNvPr id="434" name="直線コネクタ 433"/>
        <xdr:cNvCxnSpPr/>
      </xdr:nvCxnSpPr>
      <xdr:spPr>
        <a:xfrm flipV="1">
          <a:off x="13893800" y="12730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xdr:rowOff>
    </xdr:from>
    <xdr:to>
      <xdr:col>20</xdr:col>
      <xdr:colOff>158750</xdr:colOff>
      <xdr:row>74</xdr:row>
      <xdr:rowOff>69850</xdr:rowOff>
    </xdr:to>
    <xdr:cxnSp macro="">
      <xdr:nvCxnSpPr>
        <xdr:cNvPr id="437" name="直線コネクタ 436"/>
        <xdr:cNvCxnSpPr/>
      </xdr:nvCxnSpPr>
      <xdr:spPr>
        <a:xfrm>
          <a:off x="13004800" y="126961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133350</xdr:rowOff>
    </xdr:from>
    <xdr:to>
      <xdr:col>24</xdr:col>
      <xdr:colOff>82550</xdr:colOff>
      <xdr:row>75</xdr:row>
      <xdr:rowOff>63500</xdr:rowOff>
    </xdr:to>
    <xdr:sp macro="" textlink="">
      <xdr:nvSpPr>
        <xdr:cNvPr id="447" name="円/楕円 446"/>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149877</xdr:rowOff>
    </xdr:from>
    <xdr:ext cx="762000" cy="259045"/>
    <xdr:sp macro="" textlink="">
      <xdr:nvSpPr>
        <xdr:cNvPr id="448" name="公債費以外該当値テキスト"/>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38100</xdr:rowOff>
    </xdr:from>
    <xdr:to>
      <xdr:col>22</xdr:col>
      <xdr:colOff>615950</xdr:colOff>
      <xdr:row>74</xdr:row>
      <xdr:rowOff>139700</xdr:rowOff>
    </xdr:to>
    <xdr:sp macro="" textlink="">
      <xdr:nvSpPr>
        <xdr:cNvPr id="449" name="円/楕円 448"/>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149877</xdr:rowOff>
    </xdr:from>
    <xdr:ext cx="736600" cy="259045"/>
    <xdr:sp macro="" textlink="">
      <xdr:nvSpPr>
        <xdr:cNvPr id="450" name="テキスト ボックス 449"/>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163830</xdr:rowOff>
    </xdr:from>
    <xdr:to>
      <xdr:col>21</xdr:col>
      <xdr:colOff>412750</xdr:colOff>
      <xdr:row>74</xdr:row>
      <xdr:rowOff>93980</xdr:rowOff>
    </xdr:to>
    <xdr:sp macro="" textlink="">
      <xdr:nvSpPr>
        <xdr:cNvPr id="451" name="円/楕円 450"/>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104157</xdr:rowOff>
    </xdr:from>
    <xdr:ext cx="762000" cy="259045"/>
    <xdr:sp macro="" textlink="">
      <xdr:nvSpPr>
        <xdr:cNvPr id="452" name="テキスト ボックス 451"/>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19050</xdr:rowOff>
    </xdr:from>
    <xdr:to>
      <xdr:col>20</xdr:col>
      <xdr:colOff>209550</xdr:colOff>
      <xdr:row>74</xdr:row>
      <xdr:rowOff>120650</xdr:rowOff>
    </xdr:to>
    <xdr:sp macro="" textlink="">
      <xdr:nvSpPr>
        <xdr:cNvPr id="453" name="円/楕円 452"/>
        <xdr:cNvSpPr/>
      </xdr:nvSpPr>
      <xdr:spPr>
        <a:xfrm>
          <a:off x="13843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130827</xdr:rowOff>
    </xdr:from>
    <xdr:ext cx="762000" cy="259045"/>
    <xdr:sp macro="" textlink="">
      <xdr:nvSpPr>
        <xdr:cNvPr id="454" name="テキスト ボックス 453"/>
        <xdr:cNvSpPr txBox="1"/>
      </xdr:nvSpPr>
      <xdr:spPr>
        <a:xfrm>
          <a:off x="13512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129540</xdr:rowOff>
    </xdr:from>
    <xdr:to>
      <xdr:col>19</xdr:col>
      <xdr:colOff>6350</xdr:colOff>
      <xdr:row>74</xdr:row>
      <xdr:rowOff>59690</xdr:rowOff>
    </xdr:to>
    <xdr:sp macro="" textlink="">
      <xdr:nvSpPr>
        <xdr:cNvPr id="455" name="円/楕円 454"/>
        <xdr:cNvSpPr/>
      </xdr:nvSpPr>
      <xdr:spPr>
        <a:xfrm>
          <a:off x="12954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69867</xdr:rowOff>
    </xdr:from>
    <xdr:ext cx="762000" cy="259045"/>
    <xdr:sp macro="" textlink="">
      <xdr:nvSpPr>
        <xdr:cNvPr id="456" name="テキスト ボックス 455"/>
        <xdr:cNvSpPr txBox="1"/>
      </xdr:nvSpPr>
      <xdr:spPr>
        <a:xfrm>
          <a:off x="12623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北海道当別町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121753</xdr:rowOff>
    </xdr:from>
    <xdr:to>
      <xdr:col>4</xdr:col>
      <xdr:colOff>1117600</xdr:colOff>
      <xdr:row>15</xdr:row>
      <xdr:rowOff>133167</xdr:rowOff>
    </xdr:to>
    <xdr:cxnSp macro="">
      <xdr:nvCxnSpPr>
        <xdr:cNvPr id="52" name="直線コネクタ 51"/>
        <xdr:cNvCxnSpPr/>
      </xdr:nvCxnSpPr>
      <xdr:spPr bwMode="auto">
        <a:xfrm flipV="1">
          <a:off x="5003800" y="2741128"/>
          <a:ext cx="647700" cy="1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133167</xdr:rowOff>
    </xdr:from>
    <xdr:to>
      <xdr:col>4</xdr:col>
      <xdr:colOff>469900</xdr:colOff>
      <xdr:row>15</xdr:row>
      <xdr:rowOff>145576</xdr:rowOff>
    </xdr:to>
    <xdr:cxnSp macro="">
      <xdr:nvCxnSpPr>
        <xdr:cNvPr id="55" name="直線コネクタ 54"/>
        <xdr:cNvCxnSpPr/>
      </xdr:nvCxnSpPr>
      <xdr:spPr bwMode="auto">
        <a:xfrm flipV="1">
          <a:off x="4305300" y="2752542"/>
          <a:ext cx="6985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145576</xdr:rowOff>
    </xdr:from>
    <xdr:to>
      <xdr:col>3</xdr:col>
      <xdr:colOff>904875</xdr:colOff>
      <xdr:row>16</xdr:row>
      <xdr:rowOff>47491</xdr:rowOff>
    </xdr:to>
    <xdr:cxnSp macro="">
      <xdr:nvCxnSpPr>
        <xdr:cNvPr id="58" name="直線コネクタ 57"/>
        <xdr:cNvCxnSpPr/>
      </xdr:nvCxnSpPr>
      <xdr:spPr bwMode="auto">
        <a:xfrm flipV="1">
          <a:off x="3606800" y="2764951"/>
          <a:ext cx="698500" cy="7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35032</xdr:rowOff>
    </xdr:from>
    <xdr:to>
      <xdr:col>3</xdr:col>
      <xdr:colOff>206375</xdr:colOff>
      <xdr:row>16</xdr:row>
      <xdr:rowOff>47491</xdr:rowOff>
    </xdr:to>
    <xdr:cxnSp macro="">
      <xdr:nvCxnSpPr>
        <xdr:cNvPr id="61" name="直線コネクタ 60"/>
        <xdr:cNvCxnSpPr/>
      </xdr:nvCxnSpPr>
      <xdr:spPr bwMode="auto">
        <a:xfrm>
          <a:off x="2908300" y="2825857"/>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70953</xdr:rowOff>
    </xdr:from>
    <xdr:to>
      <xdr:col>5</xdr:col>
      <xdr:colOff>34925</xdr:colOff>
      <xdr:row>16</xdr:row>
      <xdr:rowOff>1103</xdr:rowOff>
    </xdr:to>
    <xdr:sp macro="" textlink="">
      <xdr:nvSpPr>
        <xdr:cNvPr id="71" name="円/楕円 70"/>
        <xdr:cNvSpPr/>
      </xdr:nvSpPr>
      <xdr:spPr bwMode="auto">
        <a:xfrm>
          <a:off x="5600700" y="269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87480</xdr:rowOff>
    </xdr:from>
    <xdr:ext cx="762000" cy="259045"/>
    <xdr:sp macro="" textlink="">
      <xdr:nvSpPr>
        <xdr:cNvPr id="72" name="人口1人当たり決算額の推移該当値テキスト130"/>
        <xdr:cNvSpPr txBox="1"/>
      </xdr:nvSpPr>
      <xdr:spPr>
        <a:xfrm>
          <a:off x="5740400" y="253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82367</xdr:rowOff>
    </xdr:from>
    <xdr:to>
      <xdr:col>4</xdr:col>
      <xdr:colOff>520700</xdr:colOff>
      <xdr:row>16</xdr:row>
      <xdr:rowOff>12517</xdr:rowOff>
    </xdr:to>
    <xdr:sp macro="" textlink="">
      <xdr:nvSpPr>
        <xdr:cNvPr id="73" name="円/楕円 72"/>
        <xdr:cNvSpPr/>
      </xdr:nvSpPr>
      <xdr:spPr bwMode="auto">
        <a:xfrm>
          <a:off x="4953000" y="270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22694</xdr:rowOff>
    </xdr:from>
    <xdr:ext cx="736600" cy="259045"/>
    <xdr:sp macro="" textlink="">
      <xdr:nvSpPr>
        <xdr:cNvPr id="74" name="テキスト ボックス 73"/>
        <xdr:cNvSpPr txBox="1"/>
      </xdr:nvSpPr>
      <xdr:spPr>
        <a:xfrm>
          <a:off x="4622800" y="247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94776</xdr:rowOff>
    </xdr:from>
    <xdr:to>
      <xdr:col>3</xdr:col>
      <xdr:colOff>955675</xdr:colOff>
      <xdr:row>16</xdr:row>
      <xdr:rowOff>24926</xdr:rowOff>
    </xdr:to>
    <xdr:sp macro="" textlink="">
      <xdr:nvSpPr>
        <xdr:cNvPr id="75" name="円/楕円 74"/>
        <xdr:cNvSpPr/>
      </xdr:nvSpPr>
      <xdr:spPr bwMode="auto">
        <a:xfrm>
          <a:off x="4254500" y="271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35103</xdr:rowOff>
    </xdr:from>
    <xdr:ext cx="762000" cy="259045"/>
    <xdr:sp macro="" textlink="">
      <xdr:nvSpPr>
        <xdr:cNvPr id="76" name="テキスト ボックス 75"/>
        <xdr:cNvSpPr txBox="1"/>
      </xdr:nvSpPr>
      <xdr:spPr>
        <a:xfrm>
          <a:off x="3924300" y="248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111,779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168141</xdr:rowOff>
    </xdr:from>
    <xdr:to>
      <xdr:col>3</xdr:col>
      <xdr:colOff>257175</xdr:colOff>
      <xdr:row>16</xdr:row>
      <xdr:rowOff>98291</xdr:rowOff>
    </xdr:to>
    <xdr:sp macro="" textlink="">
      <xdr:nvSpPr>
        <xdr:cNvPr id="77" name="円/楕円 76"/>
        <xdr:cNvSpPr/>
      </xdr:nvSpPr>
      <xdr:spPr bwMode="auto">
        <a:xfrm>
          <a:off x="3556000" y="278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108468</xdr:rowOff>
    </xdr:from>
    <xdr:ext cx="762000" cy="259045"/>
    <xdr:sp macro="" textlink="">
      <xdr:nvSpPr>
        <xdr:cNvPr id="78" name="テキスト ボックス 77"/>
        <xdr:cNvSpPr txBox="1"/>
      </xdr:nvSpPr>
      <xdr:spPr>
        <a:xfrm>
          <a:off x="3225800" y="25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155682</xdr:rowOff>
    </xdr:from>
    <xdr:to>
      <xdr:col>2</xdr:col>
      <xdr:colOff>692150</xdr:colOff>
      <xdr:row>16</xdr:row>
      <xdr:rowOff>85832</xdr:rowOff>
    </xdr:to>
    <xdr:sp macro="" textlink="">
      <xdr:nvSpPr>
        <xdr:cNvPr id="79" name="円/楕円 78"/>
        <xdr:cNvSpPr/>
      </xdr:nvSpPr>
      <xdr:spPr bwMode="auto">
        <a:xfrm>
          <a:off x="2857500" y="277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96009</xdr:rowOff>
    </xdr:from>
    <xdr:ext cx="762000" cy="259045"/>
    <xdr:sp macro="" textlink="">
      <xdr:nvSpPr>
        <xdr:cNvPr id="80" name="テキスト ボックス 79"/>
        <xdr:cNvSpPr txBox="1"/>
      </xdr:nvSpPr>
      <xdr:spPr>
        <a:xfrm>
          <a:off x="2527300" y="254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61506</xdr:rowOff>
    </xdr:from>
    <xdr:to>
      <xdr:col>4</xdr:col>
      <xdr:colOff>1117600</xdr:colOff>
      <xdr:row>34</xdr:row>
      <xdr:rowOff>150051</xdr:rowOff>
    </xdr:to>
    <xdr:cxnSp macro="">
      <xdr:nvCxnSpPr>
        <xdr:cNvPr id="113" name="直線コネクタ 112"/>
        <xdr:cNvCxnSpPr/>
      </xdr:nvCxnSpPr>
      <xdr:spPr bwMode="auto">
        <a:xfrm>
          <a:off x="5003800" y="6328956"/>
          <a:ext cx="647700" cy="88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61506</xdr:rowOff>
    </xdr:from>
    <xdr:to>
      <xdr:col>4</xdr:col>
      <xdr:colOff>469900</xdr:colOff>
      <xdr:row>34</xdr:row>
      <xdr:rowOff>66783</xdr:rowOff>
    </xdr:to>
    <xdr:cxnSp macro="">
      <xdr:nvCxnSpPr>
        <xdr:cNvPr id="116" name="直線コネクタ 115"/>
        <xdr:cNvCxnSpPr/>
      </xdr:nvCxnSpPr>
      <xdr:spPr bwMode="auto">
        <a:xfrm flipV="1">
          <a:off x="4305300" y="6328956"/>
          <a:ext cx="698500" cy="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55715</xdr:rowOff>
    </xdr:from>
    <xdr:to>
      <xdr:col>3</xdr:col>
      <xdr:colOff>904875</xdr:colOff>
      <xdr:row>34</xdr:row>
      <xdr:rowOff>66783</xdr:rowOff>
    </xdr:to>
    <xdr:cxnSp macro="">
      <xdr:nvCxnSpPr>
        <xdr:cNvPr id="119" name="直線コネクタ 118"/>
        <xdr:cNvCxnSpPr/>
      </xdr:nvCxnSpPr>
      <xdr:spPr bwMode="auto">
        <a:xfrm>
          <a:off x="3606800" y="6323165"/>
          <a:ext cx="698500" cy="1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17025</xdr:rowOff>
    </xdr:from>
    <xdr:to>
      <xdr:col>3</xdr:col>
      <xdr:colOff>206375</xdr:colOff>
      <xdr:row>34</xdr:row>
      <xdr:rowOff>55715</xdr:rowOff>
    </xdr:to>
    <xdr:cxnSp macro="">
      <xdr:nvCxnSpPr>
        <xdr:cNvPr id="122" name="直線コネクタ 121"/>
        <xdr:cNvCxnSpPr/>
      </xdr:nvCxnSpPr>
      <xdr:spPr bwMode="auto">
        <a:xfrm>
          <a:off x="2908300" y="6284475"/>
          <a:ext cx="698500" cy="3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99251</xdr:rowOff>
    </xdr:from>
    <xdr:to>
      <xdr:col>5</xdr:col>
      <xdr:colOff>34925</xdr:colOff>
      <xdr:row>34</xdr:row>
      <xdr:rowOff>200851</xdr:rowOff>
    </xdr:to>
    <xdr:sp macro="" textlink="">
      <xdr:nvSpPr>
        <xdr:cNvPr id="132" name="円/楕円 131"/>
        <xdr:cNvSpPr/>
      </xdr:nvSpPr>
      <xdr:spPr bwMode="auto">
        <a:xfrm>
          <a:off x="5600700" y="636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287228</xdr:rowOff>
    </xdr:from>
    <xdr:ext cx="762000" cy="259045"/>
    <xdr:sp macro="" textlink="">
      <xdr:nvSpPr>
        <xdr:cNvPr id="133" name="人口1人当たり決算額の推移該当値テキスト445"/>
        <xdr:cNvSpPr txBox="1"/>
      </xdr:nvSpPr>
      <xdr:spPr>
        <a:xfrm>
          <a:off x="5740400" y="621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39,790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10706</xdr:rowOff>
    </xdr:from>
    <xdr:to>
      <xdr:col>4</xdr:col>
      <xdr:colOff>520700</xdr:colOff>
      <xdr:row>34</xdr:row>
      <xdr:rowOff>112306</xdr:rowOff>
    </xdr:to>
    <xdr:sp macro="" textlink="">
      <xdr:nvSpPr>
        <xdr:cNvPr id="134" name="円/楕円 133"/>
        <xdr:cNvSpPr/>
      </xdr:nvSpPr>
      <xdr:spPr bwMode="auto">
        <a:xfrm>
          <a:off x="4953000" y="627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122483</xdr:rowOff>
    </xdr:from>
    <xdr:ext cx="736600" cy="259045"/>
    <xdr:sp macro="" textlink="">
      <xdr:nvSpPr>
        <xdr:cNvPr id="135" name="テキスト ボックス 134"/>
        <xdr:cNvSpPr txBox="1"/>
      </xdr:nvSpPr>
      <xdr:spPr>
        <a:xfrm>
          <a:off x="4622800" y="6047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15983</xdr:rowOff>
    </xdr:from>
    <xdr:to>
      <xdr:col>3</xdr:col>
      <xdr:colOff>955675</xdr:colOff>
      <xdr:row>34</xdr:row>
      <xdr:rowOff>117583</xdr:rowOff>
    </xdr:to>
    <xdr:sp macro="" textlink="">
      <xdr:nvSpPr>
        <xdr:cNvPr id="136" name="円/楕円 135"/>
        <xdr:cNvSpPr/>
      </xdr:nvSpPr>
      <xdr:spPr bwMode="auto">
        <a:xfrm>
          <a:off x="4254500" y="62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127760</xdr:rowOff>
    </xdr:from>
    <xdr:ext cx="762000" cy="259045"/>
    <xdr:sp macro="" textlink="">
      <xdr:nvSpPr>
        <xdr:cNvPr id="137" name="テキスト ボックス 136"/>
        <xdr:cNvSpPr txBox="1"/>
      </xdr:nvSpPr>
      <xdr:spPr>
        <a:xfrm>
          <a:off x="3924300" y="60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4915</xdr:rowOff>
    </xdr:from>
    <xdr:to>
      <xdr:col>3</xdr:col>
      <xdr:colOff>257175</xdr:colOff>
      <xdr:row>34</xdr:row>
      <xdr:rowOff>106515</xdr:rowOff>
    </xdr:to>
    <xdr:sp macro="" textlink="">
      <xdr:nvSpPr>
        <xdr:cNvPr id="138" name="円/楕円 137"/>
        <xdr:cNvSpPr/>
      </xdr:nvSpPr>
      <xdr:spPr bwMode="auto">
        <a:xfrm>
          <a:off x="3556000" y="627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116692</xdr:rowOff>
    </xdr:from>
    <xdr:ext cx="762000" cy="259045"/>
    <xdr:sp macro="" textlink="">
      <xdr:nvSpPr>
        <xdr:cNvPr id="139" name="テキスト ボックス 138"/>
        <xdr:cNvSpPr txBox="1"/>
      </xdr:nvSpPr>
      <xdr:spPr>
        <a:xfrm>
          <a:off x="3225800" y="604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309125</xdr:rowOff>
    </xdr:from>
    <xdr:to>
      <xdr:col>2</xdr:col>
      <xdr:colOff>692150</xdr:colOff>
      <xdr:row>34</xdr:row>
      <xdr:rowOff>67825</xdr:rowOff>
    </xdr:to>
    <xdr:sp macro="" textlink="">
      <xdr:nvSpPr>
        <xdr:cNvPr id="140" name="円/楕円 139"/>
        <xdr:cNvSpPr/>
      </xdr:nvSpPr>
      <xdr:spPr bwMode="auto">
        <a:xfrm>
          <a:off x="2857500" y="623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78002</xdr:rowOff>
    </xdr:from>
    <xdr:ext cx="762000" cy="259045"/>
    <xdr:sp macro="" textlink="">
      <xdr:nvSpPr>
        <xdr:cNvPr id="141" name="テキスト ボックス 140"/>
        <xdr:cNvSpPr txBox="1"/>
      </xdr:nvSpPr>
      <xdr:spPr>
        <a:xfrm>
          <a:off x="2527300" y="60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59608</xdr:rowOff>
    </xdr:from>
    <xdr:to>
      <xdr:col>6</xdr:col>
      <xdr:colOff>511175</xdr:colOff>
      <xdr:row>34</xdr:row>
      <xdr:rowOff>62188</xdr:rowOff>
    </xdr:to>
    <xdr:cxnSp macro="">
      <xdr:nvCxnSpPr>
        <xdr:cNvPr id="63" name="直線コネクタ 62"/>
        <xdr:cNvCxnSpPr/>
      </xdr:nvCxnSpPr>
      <xdr:spPr>
        <a:xfrm flipV="1">
          <a:off x="3797300" y="5888908"/>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62107</xdr:rowOff>
    </xdr:from>
    <xdr:to>
      <xdr:col>5</xdr:col>
      <xdr:colOff>358775</xdr:colOff>
      <xdr:row>34</xdr:row>
      <xdr:rowOff>62188</xdr:rowOff>
    </xdr:to>
    <xdr:cxnSp macro="">
      <xdr:nvCxnSpPr>
        <xdr:cNvPr id="66" name="直線コネクタ 65"/>
        <xdr:cNvCxnSpPr/>
      </xdr:nvCxnSpPr>
      <xdr:spPr>
        <a:xfrm>
          <a:off x="2908300" y="5891407"/>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62107</xdr:rowOff>
    </xdr:from>
    <xdr:to>
      <xdr:col>4</xdr:col>
      <xdr:colOff>155575</xdr:colOff>
      <xdr:row>34</xdr:row>
      <xdr:rowOff>93294</xdr:rowOff>
    </xdr:to>
    <xdr:cxnSp macro="">
      <xdr:nvCxnSpPr>
        <xdr:cNvPr id="69" name="直線コネクタ 68"/>
        <xdr:cNvCxnSpPr/>
      </xdr:nvCxnSpPr>
      <xdr:spPr>
        <a:xfrm flipV="1">
          <a:off x="2019300" y="5891407"/>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93294</xdr:rowOff>
    </xdr:from>
    <xdr:to>
      <xdr:col>2</xdr:col>
      <xdr:colOff>638175</xdr:colOff>
      <xdr:row>34</xdr:row>
      <xdr:rowOff>93343</xdr:rowOff>
    </xdr:to>
    <xdr:cxnSp macro="">
      <xdr:nvCxnSpPr>
        <xdr:cNvPr id="72" name="直線コネクタ 71"/>
        <xdr:cNvCxnSpPr/>
      </xdr:nvCxnSpPr>
      <xdr:spPr>
        <a:xfrm flipV="1">
          <a:off x="1130300" y="592259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8808</xdr:rowOff>
    </xdr:from>
    <xdr:to>
      <xdr:col>6</xdr:col>
      <xdr:colOff>561975</xdr:colOff>
      <xdr:row>34</xdr:row>
      <xdr:rowOff>110408</xdr:rowOff>
    </xdr:to>
    <xdr:sp macro="" textlink="">
      <xdr:nvSpPr>
        <xdr:cNvPr id="82" name="円/楕円 81"/>
        <xdr:cNvSpPr/>
      </xdr:nvSpPr>
      <xdr:spPr>
        <a:xfrm>
          <a:off x="4584700" y="58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31685</xdr:rowOff>
    </xdr:from>
    <xdr:ext cx="534377" cy="259045"/>
    <xdr:sp macro="" textlink="">
      <xdr:nvSpPr>
        <xdr:cNvPr id="83" name="人件費該当値テキスト"/>
        <xdr:cNvSpPr txBox="1"/>
      </xdr:nvSpPr>
      <xdr:spPr>
        <a:xfrm>
          <a:off x="4686300" y="568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11388</xdr:rowOff>
    </xdr:from>
    <xdr:to>
      <xdr:col>5</xdr:col>
      <xdr:colOff>409575</xdr:colOff>
      <xdr:row>34</xdr:row>
      <xdr:rowOff>112988</xdr:rowOff>
    </xdr:to>
    <xdr:sp macro="" textlink="">
      <xdr:nvSpPr>
        <xdr:cNvPr id="84" name="円/楕円 83"/>
        <xdr:cNvSpPr/>
      </xdr:nvSpPr>
      <xdr:spPr>
        <a:xfrm>
          <a:off x="3746500" y="58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129515</xdr:rowOff>
    </xdr:from>
    <xdr:ext cx="534377" cy="259045"/>
    <xdr:sp macro="" textlink="">
      <xdr:nvSpPr>
        <xdr:cNvPr id="85" name="テキスト ボックス 84"/>
        <xdr:cNvSpPr txBox="1"/>
      </xdr:nvSpPr>
      <xdr:spPr>
        <a:xfrm>
          <a:off x="3530111" y="561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11307</xdr:rowOff>
    </xdr:from>
    <xdr:to>
      <xdr:col>4</xdr:col>
      <xdr:colOff>206375</xdr:colOff>
      <xdr:row>34</xdr:row>
      <xdr:rowOff>112907</xdr:rowOff>
    </xdr:to>
    <xdr:sp macro="" textlink="">
      <xdr:nvSpPr>
        <xdr:cNvPr id="86" name="円/楕円 85"/>
        <xdr:cNvSpPr/>
      </xdr:nvSpPr>
      <xdr:spPr>
        <a:xfrm>
          <a:off x="2857500" y="58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129434</xdr:rowOff>
    </xdr:from>
    <xdr:ext cx="534377" cy="259045"/>
    <xdr:sp macro="" textlink="">
      <xdr:nvSpPr>
        <xdr:cNvPr id="87" name="テキスト ボックス 86"/>
        <xdr:cNvSpPr txBox="1"/>
      </xdr:nvSpPr>
      <xdr:spPr>
        <a:xfrm>
          <a:off x="2641111" y="56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42494</xdr:rowOff>
    </xdr:from>
    <xdr:to>
      <xdr:col>3</xdr:col>
      <xdr:colOff>3175</xdr:colOff>
      <xdr:row>34</xdr:row>
      <xdr:rowOff>144094</xdr:rowOff>
    </xdr:to>
    <xdr:sp macro="" textlink="">
      <xdr:nvSpPr>
        <xdr:cNvPr id="88" name="円/楕円 87"/>
        <xdr:cNvSpPr/>
      </xdr:nvSpPr>
      <xdr:spPr>
        <a:xfrm>
          <a:off x="1968500" y="58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160621</xdr:rowOff>
    </xdr:from>
    <xdr:ext cx="534377" cy="259045"/>
    <xdr:sp macro="" textlink="">
      <xdr:nvSpPr>
        <xdr:cNvPr id="89" name="テキスト ボックス 88"/>
        <xdr:cNvSpPr txBox="1"/>
      </xdr:nvSpPr>
      <xdr:spPr>
        <a:xfrm>
          <a:off x="1752111" y="564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42543</xdr:rowOff>
    </xdr:from>
    <xdr:to>
      <xdr:col>1</xdr:col>
      <xdr:colOff>485775</xdr:colOff>
      <xdr:row>34</xdr:row>
      <xdr:rowOff>144143</xdr:rowOff>
    </xdr:to>
    <xdr:sp macro="" textlink="">
      <xdr:nvSpPr>
        <xdr:cNvPr id="90" name="円/楕円 89"/>
        <xdr:cNvSpPr/>
      </xdr:nvSpPr>
      <xdr:spPr>
        <a:xfrm>
          <a:off x="1079500" y="5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160670</xdr:rowOff>
    </xdr:from>
    <xdr:ext cx="534377" cy="259045"/>
    <xdr:sp macro="" textlink="">
      <xdr:nvSpPr>
        <xdr:cNvPr id="91" name="テキスト ボックス 90"/>
        <xdr:cNvSpPr txBox="1"/>
      </xdr:nvSpPr>
      <xdr:spPr>
        <a:xfrm>
          <a:off x="863111" y="56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87426</xdr:rowOff>
    </xdr:from>
    <xdr:to>
      <xdr:col>6</xdr:col>
      <xdr:colOff>511175</xdr:colOff>
      <xdr:row>58</xdr:row>
      <xdr:rowOff>130678</xdr:rowOff>
    </xdr:to>
    <xdr:cxnSp macro="">
      <xdr:nvCxnSpPr>
        <xdr:cNvPr id="121" name="直線コネクタ 120"/>
        <xdr:cNvCxnSpPr/>
      </xdr:nvCxnSpPr>
      <xdr:spPr>
        <a:xfrm flipV="1">
          <a:off x="3797300" y="10031526"/>
          <a:ext cx="8382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130678</xdr:rowOff>
    </xdr:from>
    <xdr:to>
      <xdr:col>5</xdr:col>
      <xdr:colOff>358775</xdr:colOff>
      <xdr:row>59</xdr:row>
      <xdr:rowOff>4361</xdr:rowOff>
    </xdr:to>
    <xdr:cxnSp macro="">
      <xdr:nvCxnSpPr>
        <xdr:cNvPr id="124" name="直線コネクタ 123"/>
        <xdr:cNvCxnSpPr/>
      </xdr:nvCxnSpPr>
      <xdr:spPr>
        <a:xfrm flipV="1">
          <a:off x="2908300" y="10074778"/>
          <a:ext cx="889000" cy="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4361</xdr:rowOff>
    </xdr:from>
    <xdr:to>
      <xdr:col>4</xdr:col>
      <xdr:colOff>155575</xdr:colOff>
      <xdr:row>59</xdr:row>
      <xdr:rowOff>36114</xdr:rowOff>
    </xdr:to>
    <xdr:cxnSp macro="">
      <xdr:nvCxnSpPr>
        <xdr:cNvPr id="127" name="直線コネクタ 126"/>
        <xdr:cNvCxnSpPr/>
      </xdr:nvCxnSpPr>
      <xdr:spPr>
        <a:xfrm flipV="1">
          <a:off x="2019300" y="10119911"/>
          <a:ext cx="8890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36114</xdr:rowOff>
    </xdr:from>
    <xdr:to>
      <xdr:col>2</xdr:col>
      <xdr:colOff>638175</xdr:colOff>
      <xdr:row>59</xdr:row>
      <xdr:rowOff>58867</xdr:rowOff>
    </xdr:to>
    <xdr:cxnSp macro="">
      <xdr:nvCxnSpPr>
        <xdr:cNvPr id="130" name="直線コネクタ 129"/>
        <xdr:cNvCxnSpPr/>
      </xdr:nvCxnSpPr>
      <xdr:spPr>
        <a:xfrm flipV="1">
          <a:off x="1130300" y="10151664"/>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36626</xdr:rowOff>
    </xdr:from>
    <xdr:to>
      <xdr:col>6</xdr:col>
      <xdr:colOff>561975</xdr:colOff>
      <xdr:row>58</xdr:row>
      <xdr:rowOff>138226</xdr:rowOff>
    </xdr:to>
    <xdr:sp macro="" textlink="">
      <xdr:nvSpPr>
        <xdr:cNvPr id="140" name="円/楕円 139"/>
        <xdr:cNvSpPr/>
      </xdr:nvSpPr>
      <xdr:spPr>
        <a:xfrm>
          <a:off x="4584700" y="99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15053</xdr:rowOff>
    </xdr:from>
    <xdr:ext cx="534377" cy="259045"/>
    <xdr:sp macro="" textlink="">
      <xdr:nvSpPr>
        <xdr:cNvPr id="141" name="物件費該当値テキスト"/>
        <xdr:cNvSpPr txBox="1"/>
      </xdr:nvSpPr>
      <xdr:spPr>
        <a:xfrm>
          <a:off x="4686300" y="99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79878</xdr:rowOff>
    </xdr:from>
    <xdr:to>
      <xdr:col>5</xdr:col>
      <xdr:colOff>409575</xdr:colOff>
      <xdr:row>59</xdr:row>
      <xdr:rowOff>10028</xdr:rowOff>
    </xdr:to>
    <xdr:sp macro="" textlink="">
      <xdr:nvSpPr>
        <xdr:cNvPr id="142" name="円/楕円 141"/>
        <xdr:cNvSpPr/>
      </xdr:nvSpPr>
      <xdr:spPr>
        <a:xfrm>
          <a:off x="3746500" y="100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1155</xdr:rowOff>
    </xdr:from>
    <xdr:ext cx="534377" cy="259045"/>
    <xdr:sp macro="" textlink="">
      <xdr:nvSpPr>
        <xdr:cNvPr id="143" name="テキスト ボックス 142"/>
        <xdr:cNvSpPr txBox="1"/>
      </xdr:nvSpPr>
      <xdr:spPr>
        <a:xfrm>
          <a:off x="3530111"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125011</xdr:rowOff>
    </xdr:from>
    <xdr:to>
      <xdr:col>4</xdr:col>
      <xdr:colOff>206375</xdr:colOff>
      <xdr:row>59</xdr:row>
      <xdr:rowOff>55161</xdr:rowOff>
    </xdr:to>
    <xdr:sp macro="" textlink="">
      <xdr:nvSpPr>
        <xdr:cNvPr id="144" name="円/楕円 143"/>
        <xdr:cNvSpPr/>
      </xdr:nvSpPr>
      <xdr:spPr>
        <a:xfrm>
          <a:off x="2857500" y="100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46288</xdr:rowOff>
    </xdr:from>
    <xdr:ext cx="534377" cy="259045"/>
    <xdr:sp macro="" textlink="">
      <xdr:nvSpPr>
        <xdr:cNvPr id="145" name="テキスト ボックス 144"/>
        <xdr:cNvSpPr txBox="1"/>
      </xdr:nvSpPr>
      <xdr:spPr>
        <a:xfrm>
          <a:off x="2641111" y="101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156764</xdr:rowOff>
    </xdr:from>
    <xdr:to>
      <xdr:col>3</xdr:col>
      <xdr:colOff>3175</xdr:colOff>
      <xdr:row>59</xdr:row>
      <xdr:rowOff>86914</xdr:rowOff>
    </xdr:to>
    <xdr:sp macro="" textlink="">
      <xdr:nvSpPr>
        <xdr:cNvPr id="146" name="円/楕円 145"/>
        <xdr:cNvSpPr/>
      </xdr:nvSpPr>
      <xdr:spPr>
        <a:xfrm>
          <a:off x="1968500" y="101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78041</xdr:rowOff>
    </xdr:from>
    <xdr:ext cx="534377" cy="259045"/>
    <xdr:sp macro="" textlink="">
      <xdr:nvSpPr>
        <xdr:cNvPr id="147" name="テキスト ボックス 146"/>
        <xdr:cNvSpPr txBox="1"/>
      </xdr:nvSpPr>
      <xdr:spPr>
        <a:xfrm>
          <a:off x="1752111" y="101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8067</xdr:rowOff>
    </xdr:from>
    <xdr:to>
      <xdr:col>1</xdr:col>
      <xdr:colOff>485775</xdr:colOff>
      <xdr:row>59</xdr:row>
      <xdr:rowOff>109667</xdr:rowOff>
    </xdr:to>
    <xdr:sp macro="" textlink="">
      <xdr:nvSpPr>
        <xdr:cNvPr id="148" name="円/楕円 147"/>
        <xdr:cNvSpPr/>
      </xdr:nvSpPr>
      <xdr:spPr>
        <a:xfrm>
          <a:off x="1079500" y="1012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100794</xdr:rowOff>
    </xdr:from>
    <xdr:ext cx="534377" cy="259045"/>
    <xdr:sp macro="" textlink="">
      <xdr:nvSpPr>
        <xdr:cNvPr id="149" name="テキスト ボックス 148"/>
        <xdr:cNvSpPr txBox="1"/>
      </xdr:nvSpPr>
      <xdr:spPr>
        <a:xfrm>
          <a:off x="863111" y="1021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22085</xdr:rowOff>
    </xdr:from>
    <xdr:to>
      <xdr:col>6</xdr:col>
      <xdr:colOff>511175</xdr:colOff>
      <xdr:row>74</xdr:row>
      <xdr:rowOff>105981</xdr:rowOff>
    </xdr:to>
    <xdr:cxnSp macro="">
      <xdr:nvCxnSpPr>
        <xdr:cNvPr id="178" name="直線コネクタ 177"/>
        <xdr:cNvCxnSpPr/>
      </xdr:nvCxnSpPr>
      <xdr:spPr>
        <a:xfrm flipV="1">
          <a:off x="3797300" y="12709385"/>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117487</xdr:rowOff>
    </xdr:from>
    <xdr:to>
      <xdr:col>5</xdr:col>
      <xdr:colOff>358775</xdr:colOff>
      <xdr:row>74</xdr:row>
      <xdr:rowOff>105981</xdr:rowOff>
    </xdr:to>
    <xdr:cxnSp macro="">
      <xdr:nvCxnSpPr>
        <xdr:cNvPr id="181" name="直線コネクタ 180"/>
        <xdr:cNvCxnSpPr/>
      </xdr:nvCxnSpPr>
      <xdr:spPr>
        <a:xfrm>
          <a:off x="2908300" y="12633337"/>
          <a:ext cx="8890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117487</xdr:rowOff>
    </xdr:from>
    <xdr:to>
      <xdr:col>4</xdr:col>
      <xdr:colOff>155575</xdr:colOff>
      <xdr:row>74</xdr:row>
      <xdr:rowOff>2083</xdr:rowOff>
    </xdr:to>
    <xdr:cxnSp macro="">
      <xdr:nvCxnSpPr>
        <xdr:cNvPr id="184" name="直線コネクタ 183"/>
        <xdr:cNvCxnSpPr/>
      </xdr:nvCxnSpPr>
      <xdr:spPr>
        <a:xfrm flipV="1">
          <a:off x="2019300" y="12633337"/>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2083</xdr:rowOff>
    </xdr:from>
    <xdr:to>
      <xdr:col>2</xdr:col>
      <xdr:colOff>638175</xdr:colOff>
      <xdr:row>74</xdr:row>
      <xdr:rowOff>85141</xdr:rowOff>
    </xdr:to>
    <xdr:cxnSp macro="">
      <xdr:nvCxnSpPr>
        <xdr:cNvPr id="187" name="直線コネクタ 186"/>
        <xdr:cNvCxnSpPr/>
      </xdr:nvCxnSpPr>
      <xdr:spPr>
        <a:xfrm flipV="1">
          <a:off x="1130300" y="1268938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142735</xdr:rowOff>
    </xdr:from>
    <xdr:to>
      <xdr:col>6</xdr:col>
      <xdr:colOff>561975</xdr:colOff>
      <xdr:row>74</xdr:row>
      <xdr:rowOff>72885</xdr:rowOff>
    </xdr:to>
    <xdr:sp macro="" textlink="">
      <xdr:nvSpPr>
        <xdr:cNvPr id="197" name="円/楕円 196"/>
        <xdr:cNvSpPr/>
      </xdr:nvSpPr>
      <xdr:spPr>
        <a:xfrm>
          <a:off x="4584700" y="126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165612</xdr:rowOff>
    </xdr:from>
    <xdr:ext cx="534377" cy="259045"/>
    <xdr:sp macro="" textlink="">
      <xdr:nvSpPr>
        <xdr:cNvPr id="198" name="維持補修費該当値テキスト"/>
        <xdr:cNvSpPr txBox="1"/>
      </xdr:nvSpPr>
      <xdr:spPr>
        <a:xfrm>
          <a:off x="4686300" y="125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55181</xdr:rowOff>
    </xdr:from>
    <xdr:to>
      <xdr:col>5</xdr:col>
      <xdr:colOff>409575</xdr:colOff>
      <xdr:row>74</xdr:row>
      <xdr:rowOff>156781</xdr:rowOff>
    </xdr:to>
    <xdr:sp macro="" textlink="">
      <xdr:nvSpPr>
        <xdr:cNvPr id="199" name="円/楕円 198"/>
        <xdr:cNvSpPr/>
      </xdr:nvSpPr>
      <xdr:spPr>
        <a:xfrm>
          <a:off x="37465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1858</xdr:rowOff>
    </xdr:from>
    <xdr:ext cx="534377" cy="259045"/>
    <xdr:sp macro="" textlink="">
      <xdr:nvSpPr>
        <xdr:cNvPr id="200" name="テキスト ボックス 199"/>
        <xdr:cNvSpPr txBox="1"/>
      </xdr:nvSpPr>
      <xdr:spPr>
        <a:xfrm>
          <a:off x="3530111"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66687</xdr:rowOff>
    </xdr:from>
    <xdr:to>
      <xdr:col>4</xdr:col>
      <xdr:colOff>206375</xdr:colOff>
      <xdr:row>73</xdr:row>
      <xdr:rowOff>168287</xdr:rowOff>
    </xdr:to>
    <xdr:sp macro="" textlink="">
      <xdr:nvSpPr>
        <xdr:cNvPr id="201" name="円/楕円 200"/>
        <xdr:cNvSpPr/>
      </xdr:nvSpPr>
      <xdr:spPr>
        <a:xfrm>
          <a:off x="2857500" y="12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13364</xdr:rowOff>
    </xdr:from>
    <xdr:ext cx="534377" cy="259045"/>
    <xdr:sp macro="" textlink="">
      <xdr:nvSpPr>
        <xdr:cNvPr id="202" name="テキスト ボックス 201"/>
        <xdr:cNvSpPr txBox="1"/>
      </xdr:nvSpPr>
      <xdr:spPr>
        <a:xfrm>
          <a:off x="2641111"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122733</xdr:rowOff>
    </xdr:from>
    <xdr:to>
      <xdr:col>3</xdr:col>
      <xdr:colOff>3175</xdr:colOff>
      <xdr:row>74</xdr:row>
      <xdr:rowOff>52883</xdr:rowOff>
    </xdr:to>
    <xdr:sp macro="" textlink="">
      <xdr:nvSpPr>
        <xdr:cNvPr id="203" name="円/楕円 202"/>
        <xdr:cNvSpPr/>
      </xdr:nvSpPr>
      <xdr:spPr>
        <a:xfrm>
          <a:off x="1968500" y="12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69410</xdr:rowOff>
    </xdr:from>
    <xdr:ext cx="534377" cy="259045"/>
    <xdr:sp macro="" textlink="">
      <xdr:nvSpPr>
        <xdr:cNvPr id="204" name="テキスト ボックス 203"/>
        <xdr:cNvSpPr txBox="1"/>
      </xdr:nvSpPr>
      <xdr:spPr>
        <a:xfrm>
          <a:off x="1752111" y="124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34341</xdr:rowOff>
    </xdr:from>
    <xdr:to>
      <xdr:col>1</xdr:col>
      <xdr:colOff>485775</xdr:colOff>
      <xdr:row>74</xdr:row>
      <xdr:rowOff>135941</xdr:rowOff>
    </xdr:to>
    <xdr:sp macro="" textlink="">
      <xdr:nvSpPr>
        <xdr:cNvPr id="205" name="円/楕円 204"/>
        <xdr:cNvSpPr/>
      </xdr:nvSpPr>
      <xdr:spPr>
        <a:xfrm>
          <a:off x="1079500" y="127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152468</xdr:rowOff>
    </xdr:from>
    <xdr:ext cx="534377" cy="259045"/>
    <xdr:sp macro="" textlink="">
      <xdr:nvSpPr>
        <xdr:cNvPr id="206" name="テキスト ボックス 205"/>
        <xdr:cNvSpPr txBox="1"/>
      </xdr:nvSpPr>
      <xdr:spPr>
        <a:xfrm>
          <a:off x="863111" y="124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163376</xdr:rowOff>
    </xdr:from>
    <xdr:to>
      <xdr:col>6</xdr:col>
      <xdr:colOff>511175</xdr:colOff>
      <xdr:row>96</xdr:row>
      <xdr:rowOff>62106</xdr:rowOff>
    </xdr:to>
    <xdr:cxnSp macro="">
      <xdr:nvCxnSpPr>
        <xdr:cNvPr id="238" name="直線コネクタ 237"/>
        <xdr:cNvCxnSpPr/>
      </xdr:nvCxnSpPr>
      <xdr:spPr>
        <a:xfrm flipV="1">
          <a:off x="3797300" y="16451126"/>
          <a:ext cx="8382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62106</xdr:rowOff>
    </xdr:from>
    <xdr:to>
      <xdr:col>5</xdr:col>
      <xdr:colOff>358775</xdr:colOff>
      <xdr:row>96</xdr:row>
      <xdr:rowOff>91286</xdr:rowOff>
    </xdr:to>
    <xdr:cxnSp macro="">
      <xdr:nvCxnSpPr>
        <xdr:cNvPr id="241" name="直線コネクタ 240"/>
        <xdr:cNvCxnSpPr/>
      </xdr:nvCxnSpPr>
      <xdr:spPr>
        <a:xfrm flipV="1">
          <a:off x="2908300" y="16521306"/>
          <a:ext cx="889000" cy="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91286</xdr:rowOff>
    </xdr:from>
    <xdr:to>
      <xdr:col>4</xdr:col>
      <xdr:colOff>155575</xdr:colOff>
      <xdr:row>97</xdr:row>
      <xdr:rowOff>13709</xdr:rowOff>
    </xdr:to>
    <xdr:cxnSp macro="">
      <xdr:nvCxnSpPr>
        <xdr:cNvPr id="244" name="直線コネクタ 243"/>
        <xdr:cNvCxnSpPr/>
      </xdr:nvCxnSpPr>
      <xdr:spPr>
        <a:xfrm flipV="1">
          <a:off x="2019300" y="16550486"/>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163686</xdr:rowOff>
    </xdr:from>
    <xdr:to>
      <xdr:col>2</xdr:col>
      <xdr:colOff>638175</xdr:colOff>
      <xdr:row>97</xdr:row>
      <xdr:rowOff>13709</xdr:rowOff>
    </xdr:to>
    <xdr:cxnSp macro="">
      <xdr:nvCxnSpPr>
        <xdr:cNvPr id="247" name="直線コネクタ 246"/>
        <xdr:cNvCxnSpPr/>
      </xdr:nvCxnSpPr>
      <xdr:spPr>
        <a:xfrm>
          <a:off x="1130300" y="16622886"/>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112576</xdr:rowOff>
    </xdr:from>
    <xdr:to>
      <xdr:col>6</xdr:col>
      <xdr:colOff>561975</xdr:colOff>
      <xdr:row>96</xdr:row>
      <xdr:rowOff>42726</xdr:rowOff>
    </xdr:to>
    <xdr:sp macro="" textlink="">
      <xdr:nvSpPr>
        <xdr:cNvPr id="257" name="円/楕円 256"/>
        <xdr:cNvSpPr/>
      </xdr:nvSpPr>
      <xdr:spPr>
        <a:xfrm>
          <a:off x="4584700" y="164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91003</xdr:rowOff>
    </xdr:from>
    <xdr:ext cx="534377" cy="259045"/>
    <xdr:sp macro="" textlink="">
      <xdr:nvSpPr>
        <xdr:cNvPr id="258" name="扶助費該当値テキスト"/>
        <xdr:cNvSpPr txBox="1"/>
      </xdr:nvSpPr>
      <xdr:spPr>
        <a:xfrm>
          <a:off x="4686300" y="163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11306</xdr:rowOff>
    </xdr:from>
    <xdr:to>
      <xdr:col>5</xdr:col>
      <xdr:colOff>409575</xdr:colOff>
      <xdr:row>96</xdr:row>
      <xdr:rowOff>112906</xdr:rowOff>
    </xdr:to>
    <xdr:sp macro="" textlink="">
      <xdr:nvSpPr>
        <xdr:cNvPr id="259" name="円/楕円 258"/>
        <xdr:cNvSpPr/>
      </xdr:nvSpPr>
      <xdr:spPr>
        <a:xfrm>
          <a:off x="3746500" y="164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104033</xdr:rowOff>
    </xdr:from>
    <xdr:ext cx="534377" cy="259045"/>
    <xdr:sp macro="" textlink="">
      <xdr:nvSpPr>
        <xdr:cNvPr id="260" name="テキスト ボックス 259"/>
        <xdr:cNvSpPr txBox="1"/>
      </xdr:nvSpPr>
      <xdr:spPr>
        <a:xfrm>
          <a:off x="3530111" y="165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40486</xdr:rowOff>
    </xdr:from>
    <xdr:to>
      <xdr:col>4</xdr:col>
      <xdr:colOff>206375</xdr:colOff>
      <xdr:row>96</xdr:row>
      <xdr:rowOff>142086</xdr:rowOff>
    </xdr:to>
    <xdr:sp macro="" textlink="">
      <xdr:nvSpPr>
        <xdr:cNvPr id="261" name="円/楕円 260"/>
        <xdr:cNvSpPr/>
      </xdr:nvSpPr>
      <xdr:spPr>
        <a:xfrm>
          <a:off x="2857500" y="16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133213</xdr:rowOff>
    </xdr:from>
    <xdr:ext cx="534377" cy="259045"/>
    <xdr:sp macro="" textlink="">
      <xdr:nvSpPr>
        <xdr:cNvPr id="262" name="テキスト ボックス 261"/>
        <xdr:cNvSpPr txBox="1"/>
      </xdr:nvSpPr>
      <xdr:spPr>
        <a:xfrm>
          <a:off x="2641111" y="165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134359</xdr:rowOff>
    </xdr:from>
    <xdr:to>
      <xdr:col>3</xdr:col>
      <xdr:colOff>3175</xdr:colOff>
      <xdr:row>97</xdr:row>
      <xdr:rowOff>64509</xdr:rowOff>
    </xdr:to>
    <xdr:sp macro="" textlink="">
      <xdr:nvSpPr>
        <xdr:cNvPr id="263" name="円/楕円 262"/>
        <xdr:cNvSpPr/>
      </xdr:nvSpPr>
      <xdr:spPr>
        <a:xfrm>
          <a:off x="1968500" y="165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55636</xdr:rowOff>
    </xdr:from>
    <xdr:ext cx="534377" cy="259045"/>
    <xdr:sp macro="" textlink="">
      <xdr:nvSpPr>
        <xdr:cNvPr id="264" name="テキスト ボックス 263"/>
        <xdr:cNvSpPr txBox="1"/>
      </xdr:nvSpPr>
      <xdr:spPr>
        <a:xfrm>
          <a:off x="1752111" y="166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112886</xdr:rowOff>
    </xdr:from>
    <xdr:to>
      <xdr:col>1</xdr:col>
      <xdr:colOff>485775</xdr:colOff>
      <xdr:row>97</xdr:row>
      <xdr:rowOff>43036</xdr:rowOff>
    </xdr:to>
    <xdr:sp macro="" textlink="">
      <xdr:nvSpPr>
        <xdr:cNvPr id="265" name="円/楕円 264"/>
        <xdr:cNvSpPr/>
      </xdr:nvSpPr>
      <xdr:spPr>
        <a:xfrm>
          <a:off x="1079500" y="165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34163</xdr:rowOff>
    </xdr:from>
    <xdr:ext cx="534377" cy="259045"/>
    <xdr:sp macro="" textlink="">
      <xdr:nvSpPr>
        <xdr:cNvPr id="266" name="テキスト ボックス 265"/>
        <xdr:cNvSpPr txBox="1"/>
      </xdr:nvSpPr>
      <xdr:spPr>
        <a:xfrm>
          <a:off x="863111" y="166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93037</xdr:rowOff>
    </xdr:from>
    <xdr:to>
      <xdr:col>15</xdr:col>
      <xdr:colOff>180340</xdr:colOff>
      <xdr:row>38</xdr:row>
      <xdr:rowOff>163712</xdr:rowOff>
    </xdr:to>
    <xdr:cxnSp macro="">
      <xdr:nvCxnSpPr>
        <xdr:cNvPr id="294" name="直線コネクタ 293"/>
        <xdr:cNvCxnSpPr/>
      </xdr:nvCxnSpPr>
      <xdr:spPr>
        <a:xfrm flipV="1">
          <a:off x="10475595" y="5579437"/>
          <a:ext cx="1270" cy="109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167539</xdr:rowOff>
    </xdr:from>
    <xdr:ext cx="534377" cy="259045"/>
    <xdr:sp macro="" textlink="">
      <xdr:nvSpPr>
        <xdr:cNvPr id="295" name="補助費等最小値テキスト"/>
        <xdr:cNvSpPr txBox="1"/>
      </xdr:nvSpPr>
      <xdr:spPr>
        <a:xfrm>
          <a:off x="10528300" y="66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163712</xdr:rowOff>
    </xdr:from>
    <xdr:to>
      <xdr:col>15</xdr:col>
      <xdr:colOff>269875</xdr:colOff>
      <xdr:row>38</xdr:row>
      <xdr:rowOff>163712</xdr:rowOff>
    </xdr:to>
    <xdr:cxnSp macro="">
      <xdr:nvCxnSpPr>
        <xdr:cNvPr id="296" name="直線コネクタ 295"/>
        <xdr:cNvCxnSpPr/>
      </xdr:nvCxnSpPr>
      <xdr:spPr>
        <a:xfrm>
          <a:off x="10388600" y="667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39714</xdr:rowOff>
    </xdr:from>
    <xdr:ext cx="599010" cy="259045"/>
    <xdr:sp macro="" textlink="">
      <xdr:nvSpPr>
        <xdr:cNvPr id="297" name="補助費等最大値テキスト"/>
        <xdr:cNvSpPr txBox="1"/>
      </xdr:nvSpPr>
      <xdr:spPr>
        <a:xfrm>
          <a:off x="10528300" y="535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32</xdr:row>
      <xdr:rowOff>93037</xdr:rowOff>
    </xdr:from>
    <xdr:to>
      <xdr:col>15</xdr:col>
      <xdr:colOff>269875</xdr:colOff>
      <xdr:row>32</xdr:row>
      <xdr:rowOff>93037</xdr:rowOff>
    </xdr:to>
    <xdr:cxnSp macro="">
      <xdr:nvCxnSpPr>
        <xdr:cNvPr id="298" name="直線コネクタ 297"/>
        <xdr:cNvCxnSpPr/>
      </xdr:nvCxnSpPr>
      <xdr:spPr>
        <a:xfrm>
          <a:off x="10388600" y="557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139281</xdr:rowOff>
    </xdr:from>
    <xdr:to>
      <xdr:col>15</xdr:col>
      <xdr:colOff>180975</xdr:colOff>
      <xdr:row>33</xdr:row>
      <xdr:rowOff>142405</xdr:rowOff>
    </xdr:to>
    <xdr:cxnSp macro="">
      <xdr:nvCxnSpPr>
        <xdr:cNvPr id="299" name="直線コネクタ 298"/>
        <xdr:cNvCxnSpPr/>
      </xdr:nvCxnSpPr>
      <xdr:spPr>
        <a:xfrm>
          <a:off x="9639300" y="5282781"/>
          <a:ext cx="838200" cy="5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152519</xdr:rowOff>
    </xdr:from>
    <xdr:ext cx="534377" cy="259045"/>
    <xdr:sp macro="" textlink="">
      <xdr:nvSpPr>
        <xdr:cNvPr id="300" name="補助費等平均値テキスト"/>
        <xdr:cNvSpPr txBox="1"/>
      </xdr:nvSpPr>
      <xdr:spPr>
        <a:xfrm>
          <a:off x="10528300" y="6153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2642</xdr:rowOff>
    </xdr:from>
    <xdr:to>
      <xdr:col>15</xdr:col>
      <xdr:colOff>231775</xdr:colOff>
      <xdr:row>36</xdr:row>
      <xdr:rowOff>104242</xdr:rowOff>
    </xdr:to>
    <xdr:sp macro="" textlink="">
      <xdr:nvSpPr>
        <xdr:cNvPr id="301" name="フローチャート : 判断 300"/>
        <xdr:cNvSpPr/>
      </xdr:nvSpPr>
      <xdr:spPr>
        <a:xfrm>
          <a:off x="10426700" y="617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139281</xdr:rowOff>
    </xdr:from>
    <xdr:to>
      <xdr:col>14</xdr:col>
      <xdr:colOff>28575</xdr:colOff>
      <xdr:row>36</xdr:row>
      <xdr:rowOff>60328</xdr:rowOff>
    </xdr:to>
    <xdr:cxnSp macro="">
      <xdr:nvCxnSpPr>
        <xdr:cNvPr id="302" name="直線コネクタ 301"/>
        <xdr:cNvCxnSpPr/>
      </xdr:nvCxnSpPr>
      <xdr:spPr>
        <a:xfrm flipV="1">
          <a:off x="8750300" y="5282781"/>
          <a:ext cx="889000" cy="9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24273</xdr:rowOff>
    </xdr:from>
    <xdr:to>
      <xdr:col>14</xdr:col>
      <xdr:colOff>79375</xdr:colOff>
      <xdr:row>36</xdr:row>
      <xdr:rowOff>125873</xdr:rowOff>
    </xdr:to>
    <xdr:sp macro="" textlink="">
      <xdr:nvSpPr>
        <xdr:cNvPr id="303" name="フローチャート : 判断 302"/>
        <xdr:cNvSpPr/>
      </xdr:nvSpPr>
      <xdr:spPr>
        <a:xfrm>
          <a:off x="95885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117000</xdr:rowOff>
    </xdr:from>
    <xdr:ext cx="534377" cy="259045"/>
    <xdr:sp macro="" textlink="">
      <xdr:nvSpPr>
        <xdr:cNvPr id="304" name="テキスト ボックス 303"/>
        <xdr:cNvSpPr txBox="1"/>
      </xdr:nvSpPr>
      <xdr:spPr>
        <a:xfrm>
          <a:off x="9372111" y="62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60328</xdr:rowOff>
    </xdr:from>
    <xdr:to>
      <xdr:col>12</xdr:col>
      <xdr:colOff>511175</xdr:colOff>
      <xdr:row>36</xdr:row>
      <xdr:rowOff>125060</xdr:rowOff>
    </xdr:to>
    <xdr:cxnSp macro="">
      <xdr:nvCxnSpPr>
        <xdr:cNvPr id="305" name="直線コネクタ 304"/>
        <xdr:cNvCxnSpPr/>
      </xdr:nvCxnSpPr>
      <xdr:spPr>
        <a:xfrm flipV="1">
          <a:off x="7861300" y="6232528"/>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27683</xdr:rowOff>
    </xdr:from>
    <xdr:to>
      <xdr:col>12</xdr:col>
      <xdr:colOff>561975</xdr:colOff>
      <xdr:row>36</xdr:row>
      <xdr:rowOff>129283</xdr:rowOff>
    </xdr:to>
    <xdr:sp macro="" textlink="">
      <xdr:nvSpPr>
        <xdr:cNvPr id="306" name="フローチャート : 判断 305"/>
        <xdr:cNvSpPr/>
      </xdr:nvSpPr>
      <xdr:spPr>
        <a:xfrm>
          <a:off x="8699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120410</xdr:rowOff>
    </xdr:from>
    <xdr:ext cx="534377" cy="259045"/>
    <xdr:sp macro="" textlink="">
      <xdr:nvSpPr>
        <xdr:cNvPr id="307" name="テキスト ボックス 306"/>
        <xdr:cNvSpPr txBox="1"/>
      </xdr:nvSpPr>
      <xdr:spPr>
        <a:xfrm>
          <a:off x="8483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123050</xdr:rowOff>
    </xdr:from>
    <xdr:to>
      <xdr:col>11</xdr:col>
      <xdr:colOff>307975</xdr:colOff>
      <xdr:row>36</xdr:row>
      <xdr:rowOff>125060</xdr:rowOff>
    </xdr:to>
    <xdr:cxnSp macro="">
      <xdr:nvCxnSpPr>
        <xdr:cNvPr id="308" name="直線コネクタ 307"/>
        <xdr:cNvCxnSpPr/>
      </xdr:nvCxnSpPr>
      <xdr:spPr>
        <a:xfrm>
          <a:off x="6972300" y="6295250"/>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32293</xdr:rowOff>
    </xdr:from>
    <xdr:to>
      <xdr:col>11</xdr:col>
      <xdr:colOff>358775</xdr:colOff>
      <xdr:row>36</xdr:row>
      <xdr:rowOff>133893</xdr:rowOff>
    </xdr:to>
    <xdr:sp macro="" textlink="">
      <xdr:nvSpPr>
        <xdr:cNvPr id="309" name="フローチャート : 判断 308"/>
        <xdr:cNvSpPr/>
      </xdr:nvSpPr>
      <xdr:spPr>
        <a:xfrm>
          <a:off x="7810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150420</xdr:rowOff>
    </xdr:from>
    <xdr:ext cx="534377" cy="259045"/>
    <xdr:sp macro="" textlink="">
      <xdr:nvSpPr>
        <xdr:cNvPr id="310" name="テキスト ボックス 309"/>
        <xdr:cNvSpPr txBox="1"/>
      </xdr:nvSpPr>
      <xdr:spPr>
        <a:xfrm>
          <a:off x="7594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93606</xdr:rowOff>
    </xdr:from>
    <xdr:to>
      <xdr:col>10</xdr:col>
      <xdr:colOff>155575</xdr:colOff>
      <xdr:row>36</xdr:row>
      <xdr:rowOff>23756</xdr:rowOff>
    </xdr:to>
    <xdr:sp macro="" textlink="">
      <xdr:nvSpPr>
        <xdr:cNvPr id="311" name="フローチャート : 判断 310"/>
        <xdr:cNvSpPr/>
      </xdr:nvSpPr>
      <xdr:spPr>
        <a:xfrm>
          <a:off x="6921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40283</xdr:rowOff>
    </xdr:from>
    <xdr:ext cx="534377" cy="259045"/>
    <xdr:sp macro="" textlink="">
      <xdr:nvSpPr>
        <xdr:cNvPr id="312" name="テキスト ボックス 311"/>
        <xdr:cNvSpPr txBox="1"/>
      </xdr:nvSpPr>
      <xdr:spPr>
        <a:xfrm>
          <a:off x="6705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91605</xdr:rowOff>
    </xdr:from>
    <xdr:to>
      <xdr:col>15</xdr:col>
      <xdr:colOff>231775</xdr:colOff>
      <xdr:row>34</xdr:row>
      <xdr:rowOff>21755</xdr:rowOff>
    </xdr:to>
    <xdr:sp macro="" textlink="">
      <xdr:nvSpPr>
        <xdr:cNvPr id="318" name="円/楕円 317"/>
        <xdr:cNvSpPr/>
      </xdr:nvSpPr>
      <xdr:spPr>
        <a:xfrm>
          <a:off x="10426700" y="57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114482</xdr:rowOff>
    </xdr:from>
    <xdr:ext cx="599010" cy="259045"/>
    <xdr:sp macro="" textlink="">
      <xdr:nvSpPr>
        <xdr:cNvPr id="319" name="補助費等該当値テキスト"/>
        <xdr:cNvSpPr txBox="1"/>
      </xdr:nvSpPr>
      <xdr:spPr>
        <a:xfrm>
          <a:off x="10528300" y="56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107,716</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88481</xdr:rowOff>
    </xdr:from>
    <xdr:to>
      <xdr:col>14</xdr:col>
      <xdr:colOff>79375</xdr:colOff>
      <xdr:row>31</xdr:row>
      <xdr:rowOff>18631</xdr:rowOff>
    </xdr:to>
    <xdr:sp macro="" textlink="">
      <xdr:nvSpPr>
        <xdr:cNvPr id="320" name="円/楕円 319"/>
        <xdr:cNvSpPr/>
      </xdr:nvSpPr>
      <xdr:spPr>
        <a:xfrm>
          <a:off x="9588500" y="5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35158</xdr:rowOff>
    </xdr:from>
    <xdr:ext cx="599010" cy="259045"/>
    <xdr:sp macro="" textlink="">
      <xdr:nvSpPr>
        <xdr:cNvPr id="321" name="テキスト ボックス 320"/>
        <xdr:cNvSpPr txBox="1"/>
      </xdr:nvSpPr>
      <xdr:spPr>
        <a:xfrm>
          <a:off x="9339794" y="500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9528</xdr:rowOff>
    </xdr:from>
    <xdr:to>
      <xdr:col>12</xdr:col>
      <xdr:colOff>561975</xdr:colOff>
      <xdr:row>36</xdr:row>
      <xdr:rowOff>111128</xdr:rowOff>
    </xdr:to>
    <xdr:sp macro="" textlink="">
      <xdr:nvSpPr>
        <xdr:cNvPr id="322" name="円/楕円 321"/>
        <xdr:cNvSpPr/>
      </xdr:nvSpPr>
      <xdr:spPr>
        <a:xfrm>
          <a:off x="8699500" y="61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127655</xdr:rowOff>
    </xdr:from>
    <xdr:ext cx="534377" cy="259045"/>
    <xdr:sp macro="" textlink="">
      <xdr:nvSpPr>
        <xdr:cNvPr id="323" name="テキスト ボックス 322"/>
        <xdr:cNvSpPr txBox="1"/>
      </xdr:nvSpPr>
      <xdr:spPr>
        <a:xfrm>
          <a:off x="8483111" y="5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74260</xdr:rowOff>
    </xdr:from>
    <xdr:to>
      <xdr:col>11</xdr:col>
      <xdr:colOff>358775</xdr:colOff>
      <xdr:row>37</xdr:row>
      <xdr:rowOff>4410</xdr:rowOff>
    </xdr:to>
    <xdr:sp macro="" textlink="">
      <xdr:nvSpPr>
        <xdr:cNvPr id="324" name="円/楕円 323"/>
        <xdr:cNvSpPr/>
      </xdr:nvSpPr>
      <xdr:spPr>
        <a:xfrm>
          <a:off x="7810500" y="62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166987</xdr:rowOff>
    </xdr:from>
    <xdr:ext cx="534377" cy="259045"/>
    <xdr:sp macro="" textlink="">
      <xdr:nvSpPr>
        <xdr:cNvPr id="325" name="テキスト ボックス 324"/>
        <xdr:cNvSpPr txBox="1"/>
      </xdr:nvSpPr>
      <xdr:spPr>
        <a:xfrm>
          <a:off x="7594111" y="633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72250</xdr:rowOff>
    </xdr:from>
    <xdr:to>
      <xdr:col>10</xdr:col>
      <xdr:colOff>155575</xdr:colOff>
      <xdr:row>37</xdr:row>
      <xdr:rowOff>2400</xdr:rowOff>
    </xdr:to>
    <xdr:sp macro="" textlink="">
      <xdr:nvSpPr>
        <xdr:cNvPr id="326" name="円/楕円 325"/>
        <xdr:cNvSpPr/>
      </xdr:nvSpPr>
      <xdr:spPr>
        <a:xfrm>
          <a:off x="6921500" y="62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164977</xdr:rowOff>
    </xdr:from>
    <xdr:ext cx="534377" cy="259045"/>
    <xdr:sp macro="" textlink="">
      <xdr:nvSpPr>
        <xdr:cNvPr id="327" name="テキスト ボックス 326"/>
        <xdr:cNvSpPr txBox="1"/>
      </xdr:nvSpPr>
      <xdr:spPr>
        <a:xfrm>
          <a:off x="6705111" y="6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9" name="テキスト ボックス 33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2" name="直線コネクタ 34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3" name="テキスト ボックス 34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7" name="直線コネクタ 346"/>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8"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9" name="直線コネクタ 348"/>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50"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51" name="直線コネクタ 350"/>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71806</xdr:rowOff>
    </xdr:from>
    <xdr:to>
      <xdr:col>15</xdr:col>
      <xdr:colOff>180975</xdr:colOff>
      <xdr:row>57</xdr:row>
      <xdr:rowOff>42185</xdr:rowOff>
    </xdr:to>
    <xdr:cxnSp macro="">
      <xdr:nvCxnSpPr>
        <xdr:cNvPr id="352" name="直線コネクタ 351"/>
        <xdr:cNvCxnSpPr/>
      </xdr:nvCxnSpPr>
      <xdr:spPr>
        <a:xfrm flipV="1">
          <a:off x="9639300" y="9673006"/>
          <a:ext cx="8382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3"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4" name="フローチャート : 判断 353"/>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42185</xdr:rowOff>
    </xdr:from>
    <xdr:to>
      <xdr:col>14</xdr:col>
      <xdr:colOff>28575</xdr:colOff>
      <xdr:row>57</xdr:row>
      <xdr:rowOff>95197</xdr:rowOff>
    </xdr:to>
    <xdr:cxnSp macro="">
      <xdr:nvCxnSpPr>
        <xdr:cNvPr id="355" name="直線コネクタ 354"/>
        <xdr:cNvCxnSpPr/>
      </xdr:nvCxnSpPr>
      <xdr:spPr>
        <a:xfrm flipV="1">
          <a:off x="8750300" y="9814835"/>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6" name="フローチャート : 判断 355"/>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7" name="テキスト ボックス 356"/>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84419</xdr:rowOff>
    </xdr:from>
    <xdr:to>
      <xdr:col>12</xdr:col>
      <xdr:colOff>511175</xdr:colOff>
      <xdr:row>57</xdr:row>
      <xdr:rowOff>95197</xdr:rowOff>
    </xdr:to>
    <xdr:cxnSp macro="">
      <xdr:nvCxnSpPr>
        <xdr:cNvPr id="358" name="直線コネクタ 357"/>
        <xdr:cNvCxnSpPr/>
      </xdr:nvCxnSpPr>
      <xdr:spPr>
        <a:xfrm>
          <a:off x="7861300" y="9857069"/>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9" name="フローチャート : 判断 358"/>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60" name="テキスト ボックス 359"/>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84419</xdr:rowOff>
    </xdr:from>
    <xdr:to>
      <xdr:col>11</xdr:col>
      <xdr:colOff>307975</xdr:colOff>
      <xdr:row>57</xdr:row>
      <xdr:rowOff>140780</xdr:rowOff>
    </xdr:to>
    <xdr:cxnSp macro="">
      <xdr:nvCxnSpPr>
        <xdr:cNvPr id="361" name="直線コネクタ 360"/>
        <xdr:cNvCxnSpPr/>
      </xdr:nvCxnSpPr>
      <xdr:spPr>
        <a:xfrm flipV="1">
          <a:off x="6972300" y="9857069"/>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2" name="フローチャート : 判断 361"/>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3" name="テキスト ボックス 362"/>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4" name="フローチャート : 判断 363"/>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5" name="テキスト ボックス 364"/>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21006</xdr:rowOff>
    </xdr:from>
    <xdr:to>
      <xdr:col>15</xdr:col>
      <xdr:colOff>231775</xdr:colOff>
      <xdr:row>56</xdr:row>
      <xdr:rowOff>122606</xdr:rowOff>
    </xdr:to>
    <xdr:sp macro="" textlink="">
      <xdr:nvSpPr>
        <xdr:cNvPr id="371" name="円/楕円 370"/>
        <xdr:cNvSpPr/>
      </xdr:nvSpPr>
      <xdr:spPr>
        <a:xfrm>
          <a:off x="10426700" y="96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170883</xdr:rowOff>
    </xdr:from>
    <xdr:ext cx="534377" cy="259045"/>
    <xdr:sp macro="" textlink="">
      <xdr:nvSpPr>
        <xdr:cNvPr id="372" name="普通建設事業費該当値テキスト"/>
        <xdr:cNvSpPr txBox="1"/>
      </xdr:nvSpPr>
      <xdr:spPr>
        <a:xfrm>
          <a:off x="10528300" y="96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162835</xdr:rowOff>
    </xdr:from>
    <xdr:to>
      <xdr:col>14</xdr:col>
      <xdr:colOff>79375</xdr:colOff>
      <xdr:row>57</xdr:row>
      <xdr:rowOff>92985</xdr:rowOff>
    </xdr:to>
    <xdr:sp macro="" textlink="">
      <xdr:nvSpPr>
        <xdr:cNvPr id="373" name="円/楕円 372"/>
        <xdr:cNvSpPr/>
      </xdr:nvSpPr>
      <xdr:spPr>
        <a:xfrm>
          <a:off x="9588500" y="97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84112</xdr:rowOff>
    </xdr:from>
    <xdr:ext cx="534377" cy="259045"/>
    <xdr:sp macro="" textlink="">
      <xdr:nvSpPr>
        <xdr:cNvPr id="374" name="テキスト ボックス 373"/>
        <xdr:cNvSpPr txBox="1"/>
      </xdr:nvSpPr>
      <xdr:spPr>
        <a:xfrm>
          <a:off x="9372111" y="985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44397</xdr:rowOff>
    </xdr:from>
    <xdr:to>
      <xdr:col>12</xdr:col>
      <xdr:colOff>561975</xdr:colOff>
      <xdr:row>57</xdr:row>
      <xdr:rowOff>145997</xdr:rowOff>
    </xdr:to>
    <xdr:sp macro="" textlink="">
      <xdr:nvSpPr>
        <xdr:cNvPr id="375" name="円/楕円 374"/>
        <xdr:cNvSpPr/>
      </xdr:nvSpPr>
      <xdr:spPr>
        <a:xfrm>
          <a:off x="8699500" y="98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137124</xdr:rowOff>
    </xdr:from>
    <xdr:ext cx="534377" cy="259045"/>
    <xdr:sp macro="" textlink="">
      <xdr:nvSpPr>
        <xdr:cNvPr id="376" name="テキスト ボックス 375"/>
        <xdr:cNvSpPr txBox="1"/>
      </xdr:nvSpPr>
      <xdr:spPr>
        <a:xfrm>
          <a:off x="8483111" y="99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33619</xdr:rowOff>
    </xdr:from>
    <xdr:to>
      <xdr:col>11</xdr:col>
      <xdr:colOff>358775</xdr:colOff>
      <xdr:row>57</xdr:row>
      <xdr:rowOff>135219</xdr:rowOff>
    </xdr:to>
    <xdr:sp macro="" textlink="">
      <xdr:nvSpPr>
        <xdr:cNvPr id="377" name="円/楕円 376"/>
        <xdr:cNvSpPr/>
      </xdr:nvSpPr>
      <xdr:spPr>
        <a:xfrm>
          <a:off x="7810500" y="98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126346</xdr:rowOff>
    </xdr:from>
    <xdr:ext cx="534377" cy="259045"/>
    <xdr:sp macro="" textlink="">
      <xdr:nvSpPr>
        <xdr:cNvPr id="378" name="テキスト ボックス 377"/>
        <xdr:cNvSpPr txBox="1"/>
      </xdr:nvSpPr>
      <xdr:spPr>
        <a:xfrm>
          <a:off x="7594111" y="98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89980</xdr:rowOff>
    </xdr:from>
    <xdr:to>
      <xdr:col>10</xdr:col>
      <xdr:colOff>155575</xdr:colOff>
      <xdr:row>58</xdr:row>
      <xdr:rowOff>20130</xdr:rowOff>
    </xdr:to>
    <xdr:sp macro="" textlink="">
      <xdr:nvSpPr>
        <xdr:cNvPr id="379" name="円/楕円 378"/>
        <xdr:cNvSpPr/>
      </xdr:nvSpPr>
      <xdr:spPr>
        <a:xfrm>
          <a:off x="6921500" y="98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11257</xdr:rowOff>
    </xdr:from>
    <xdr:ext cx="469744" cy="259045"/>
    <xdr:sp macro="" textlink="">
      <xdr:nvSpPr>
        <xdr:cNvPr id="380" name="テキスト ボックス 379"/>
        <xdr:cNvSpPr txBox="1"/>
      </xdr:nvSpPr>
      <xdr:spPr>
        <a:xfrm>
          <a:off x="6737427" y="995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6" name="直線コネクタ 405"/>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9"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10" name="直線コネクタ 409"/>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103222</xdr:rowOff>
    </xdr:from>
    <xdr:to>
      <xdr:col>15</xdr:col>
      <xdr:colOff>180975</xdr:colOff>
      <xdr:row>77</xdr:row>
      <xdr:rowOff>101312</xdr:rowOff>
    </xdr:to>
    <xdr:cxnSp macro="">
      <xdr:nvCxnSpPr>
        <xdr:cNvPr id="411" name="直線コネクタ 410"/>
        <xdr:cNvCxnSpPr/>
      </xdr:nvCxnSpPr>
      <xdr:spPr>
        <a:xfrm flipV="1">
          <a:off x="9639300" y="12961972"/>
          <a:ext cx="838200" cy="34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2"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3" name="フローチャート : 判断 412"/>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101312</xdr:rowOff>
    </xdr:from>
    <xdr:to>
      <xdr:col>14</xdr:col>
      <xdr:colOff>28575</xdr:colOff>
      <xdr:row>78</xdr:row>
      <xdr:rowOff>70827</xdr:rowOff>
    </xdr:to>
    <xdr:cxnSp macro="">
      <xdr:nvCxnSpPr>
        <xdr:cNvPr id="414" name="直線コネクタ 413"/>
        <xdr:cNvCxnSpPr/>
      </xdr:nvCxnSpPr>
      <xdr:spPr>
        <a:xfrm flipV="1">
          <a:off x="8750300" y="13302962"/>
          <a:ext cx="889000" cy="1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5" name="フローチャート : 判断 414"/>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6" name="テキスト ボックス 415"/>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7" name="フローチャート : 判断 416"/>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8" name="テキスト ボックス 417"/>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52422</xdr:rowOff>
    </xdr:from>
    <xdr:to>
      <xdr:col>15</xdr:col>
      <xdr:colOff>231775</xdr:colOff>
      <xdr:row>75</xdr:row>
      <xdr:rowOff>154022</xdr:rowOff>
    </xdr:to>
    <xdr:sp macro="" textlink="">
      <xdr:nvSpPr>
        <xdr:cNvPr id="424" name="円/楕円 423"/>
        <xdr:cNvSpPr/>
      </xdr:nvSpPr>
      <xdr:spPr>
        <a:xfrm>
          <a:off x="10426700" y="129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75299</xdr:rowOff>
    </xdr:from>
    <xdr:ext cx="534377" cy="259045"/>
    <xdr:sp macro="" textlink="">
      <xdr:nvSpPr>
        <xdr:cNvPr id="425" name="普通建設事業費 （ うち新規整備　）該当値テキスト"/>
        <xdr:cNvSpPr txBox="1"/>
      </xdr:nvSpPr>
      <xdr:spPr>
        <a:xfrm>
          <a:off x="10528300" y="127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50512</xdr:rowOff>
    </xdr:from>
    <xdr:to>
      <xdr:col>14</xdr:col>
      <xdr:colOff>79375</xdr:colOff>
      <xdr:row>77</xdr:row>
      <xdr:rowOff>152112</xdr:rowOff>
    </xdr:to>
    <xdr:sp macro="" textlink="">
      <xdr:nvSpPr>
        <xdr:cNvPr id="426" name="円/楕円 425"/>
        <xdr:cNvSpPr/>
      </xdr:nvSpPr>
      <xdr:spPr>
        <a:xfrm>
          <a:off x="9588500" y="132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143239</xdr:rowOff>
    </xdr:from>
    <xdr:ext cx="534377" cy="259045"/>
    <xdr:sp macro="" textlink="">
      <xdr:nvSpPr>
        <xdr:cNvPr id="427" name="テキスト ボックス 426"/>
        <xdr:cNvSpPr txBox="1"/>
      </xdr:nvSpPr>
      <xdr:spPr>
        <a:xfrm>
          <a:off x="9372111" y="133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20027</xdr:rowOff>
    </xdr:from>
    <xdr:to>
      <xdr:col>12</xdr:col>
      <xdr:colOff>561975</xdr:colOff>
      <xdr:row>78</xdr:row>
      <xdr:rowOff>121627</xdr:rowOff>
    </xdr:to>
    <xdr:sp macro="" textlink="">
      <xdr:nvSpPr>
        <xdr:cNvPr id="428" name="円/楕円 427"/>
        <xdr:cNvSpPr/>
      </xdr:nvSpPr>
      <xdr:spPr>
        <a:xfrm>
          <a:off x="8699500" y="133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112754</xdr:rowOff>
    </xdr:from>
    <xdr:ext cx="534377" cy="259045"/>
    <xdr:sp macro="" textlink="">
      <xdr:nvSpPr>
        <xdr:cNvPr id="429" name="テキスト ボックス 428"/>
        <xdr:cNvSpPr txBox="1"/>
      </xdr:nvSpPr>
      <xdr:spPr>
        <a:xfrm>
          <a:off x="8483111" y="134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3" name="直線コネクタ 452"/>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4"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5" name="直線コネクタ 454"/>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6"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7" name="直線コネクタ 456"/>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106350</xdr:rowOff>
    </xdr:from>
    <xdr:to>
      <xdr:col>15</xdr:col>
      <xdr:colOff>180975</xdr:colOff>
      <xdr:row>98</xdr:row>
      <xdr:rowOff>160440</xdr:rowOff>
    </xdr:to>
    <xdr:cxnSp macro="">
      <xdr:nvCxnSpPr>
        <xdr:cNvPr id="458" name="直線コネクタ 457"/>
        <xdr:cNvCxnSpPr/>
      </xdr:nvCxnSpPr>
      <xdr:spPr>
        <a:xfrm flipV="1">
          <a:off x="9639300" y="16908450"/>
          <a:ext cx="8382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9"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60" name="フローチャート : 判断 459"/>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160440</xdr:rowOff>
    </xdr:from>
    <xdr:to>
      <xdr:col>14</xdr:col>
      <xdr:colOff>28575</xdr:colOff>
      <xdr:row>99</xdr:row>
      <xdr:rowOff>3442</xdr:rowOff>
    </xdr:to>
    <xdr:cxnSp macro="">
      <xdr:nvCxnSpPr>
        <xdr:cNvPr id="461" name="直線コネクタ 460"/>
        <xdr:cNvCxnSpPr/>
      </xdr:nvCxnSpPr>
      <xdr:spPr>
        <a:xfrm flipV="1">
          <a:off x="8750300" y="16962540"/>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2" name="フローチャート : 判断 461"/>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3" name="テキスト ボックス 462"/>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4" name="フローチャート : 判断 463"/>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5" name="テキスト ボックス 464"/>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55550</xdr:rowOff>
    </xdr:from>
    <xdr:to>
      <xdr:col>15</xdr:col>
      <xdr:colOff>231775</xdr:colOff>
      <xdr:row>98</xdr:row>
      <xdr:rowOff>157150</xdr:rowOff>
    </xdr:to>
    <xdr:sp macro="" textlink="">
      <xdr:nvSpPr>
        <xdr:cNvPr id="471" name="円/楕円 470"/>
        <xdr:cNvSpPr/>
      </xdr:nvSpPr>
      <xdr:spPr>
        <a:xfrm>
          <a:off x="10426700" y="16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141927</xdr:rowOff>
    </xdr:from>
    <xdr:ext cx="469744" cy="259045"/>
    <xdr:sp macro="" textlink="">
      <xdr:nvSpPr>
        <xdr:cNvPr id="472" name="普通建設事業費 （ うち更新整備　）該当値テキスト"/>
        <xdr:cNvSpPr txBox="1"/>
      </xdr:nvSpPr>
      <xdr:spPr>
        <a:xfrm>
          <a:off x="10528300" y="167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109640</xdr:rowOff>
    </xdr:from>
    <xdr:to>
      <xdr:col>14</xdr:col>
      <xdr:colOff>79375</xdr:colOff>
      <xdr:row>99</xdr:row>
      <xdr:rowOff>39790</xdr:rowOff>
    </xdr:to>
    <xdr:sp macro="" textlink="">
      <xdr:nvSpPr>
        <xdr:cNvPr id="473" name="円/楕円 472"/>
        <xdr:cNvSpPr/>
      </xdr:nvSpPr>
      <xdr:spPr>
        <a:xfrm>
          <a:off x="9588500" y="169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30917</xdr:rowOff>
    </xdr:from>
    <xdr:ext cx="469744" cy="259045"/>
    <xdr:sp macro="" textlink="">
      <xdr:nvSpPr>
        <xdr:cNvPr id="474" name="テキスト ボックス 473"/>
        <xdr:cNvSpPr txBox="1"/>
      </xdr:nvSpPr>
      <xdr:spPr>
        <a:xfrm>
          <a:off x="9404427" y="170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124092</xdr:rowOff>
    </xdr:from>
    <xdr:to>
      <xdr:col>12</xdr:col>
      <xdr:colOff>561975</xdr:colOff>
      <xdr:row>99</xdr:row>
      <xdr:rowOff>54242</xdr:rowOff>
    </xdr:to>
    <xdr:sp macro="" textlink="">
      <xdr:nvSpPr>
        <xdr:cNvPr id="475" name="円/楕円 474"/>
        <xdr:cNvSpPr/>
      </xdr:nvSpPr>
      <xdr:spPr>
        <a:xfrm>
          <a:off x="8699500" y="169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45369</xdr:rowOff>
    </xdr:from>
    <xdr:ext cx="469744" cy="259045"/>
    <xdr:sp macro="" textlink="">
      <xdr:nvSpPr>
        <xdr:cNvPr id="476" name="テキスト ボックス 475"/>
        <xdr:cNvSpPr txBox="1"/>
      </xdr:nvSpPr>
      <xdr:spPr>
        <a:xfrm>
          <a:off x="8515427" y="170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8" name="テキスト ボックス 49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2" name="直線コネクタ 501"/>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3"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5"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6" name="直線コネクタ 505"/>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8"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9" name="フローチャート : 判断 508"/>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11" name="フローチャート : 判断 510"/>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2" name="テキスト ボックス 511"/>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4" name="フローチャート : 判断 513"/>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5" name="テキスト ボックス 514"/>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7" name="フローチャート : 判断 516"/>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8" name="テキスト ボックス 517"/>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9" name="フローチャート : 判断 518"/>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20" name="テキスト ボックス 519"/>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6" name="円/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7"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8" name="円/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9" name="テキスト ボックス 528"/>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30" name="円/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31" name="テキスト ボックス 530"/>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2" name="円/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3" name="テキスト ボックス 532"/>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4" name="円/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5" name="テキスト ボックス 534"/>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9" name="テキスト ボックス 54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51" name="テキスト ボックス 55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5" name="直線コネクタ 554"/>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6"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8"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9" name="直線コネクタ 558"/>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61"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2" name="フローチャート : 判断 561"/>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4" name="フローチャート : 判断 563"/>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5" name="テキスト ボックス 564"/>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7" name="フローチャート : 判断 56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8" name="テキスト ボックス 56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70" name="フローチャート : 判断 56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71" name="テキスト ボックス 57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2" name="フローチャート : 判断 571"/>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3" name="テキスト ボックス 572"/>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9" name="円/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80"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81" name="円/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2" name="テキスト ボックス 58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3" name="円/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4" name="テキスト ボックス 58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5" name="円/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6" name="テキスト ボックス 58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7" name="円/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8" name="テキスト ボックス 58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2" name="直線コネクタ 611"/>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3"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4" name="直線コネクタ 613"/>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5"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6" name="直線コネクタ 615"/>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40122</xdr:rowOff>
    </xdr:from>
    <xdr:to>
      <xdr:col>23</xdr:col>
      <xdr:colOff>517525</xdr:colOff>
      <xdr:row>75</xdr:row>
      <xdr:rowOff>102705</xdr:rowOff>
    </xdr:to>
    <xdr:cxnSp macro="">
      <xdr:nvCxnSpPr>
        <xdr:cNvPr id="617" name="直線コネクタ 616"/>
        <xdr:cNvCxnSpPr/>
      </xdr:nvCxnSpPr>
      <xdr:spPr>
        <a:xfrm>
          <a:off x="15481300" y="12898872"/>
          <a:ext cx="8382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8"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9" name="フローチャート : 判断 618"/>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9368</xdr:rowOff>
    </xdr:from>
    <xdr:to>
      <xdr:col>22</xdr:col>
      <xdr:colOff>365125</xdr:colOff>
      <xdr:row>75</xdr:row>
      <xdr:rowOff>40122</xdr:rowOff>
    </xdr:to>
    <xdr:cxnSp macro="">
      <xdr:nvCxnSpPr>
        <xdr:cNvPr id="620" name="直線コネクタ 619"/>
        <xdr:cNvCxnSpPr/>
      </xdr:nvCxnSpPr>
      <xdr:spPr>
        <a:xfrm>
          <a:off x="14592300" y="12868118"/>
          <a:ext cx="8890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21" name="フローチャート : 判断 620"/>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2" name="テキスト ボックス 621"/>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7965</xdr:rowOff>
    </xdr:from>
    <xdr:to>
      <xdr:col>21</xdr:col>
      <xdr:colOff>161925</xdr:colOff>
      <xdr:row>75</xdr:row>
      <xdr:rowOff>9368</xdr:rowOff>
    </xdr:to>
    <xdr:cxnSp macro="">
      <xdr:nvCxnSpPr>
        <xdr:cNvPr id="623" name="直線コネクタ 622"/>
        <xdr:cNvCxnSpPr/>
      </xdr:nvCxnSpPr>
      <xdr:spPr>
        <a:xfrm>
          <a:off x="13703300" y="12866715"/>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4" name="フローチャート : 判断 62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5" name="テキスト ボックス 624"/>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165585</xdr:rowOff>
    </xdr:from>
    <xdr:to>
      <xdr:col>19</xdr:col>
      <xdr:colOff>644525</xdr:colOff>
      <xdr:row>75</xdr:row>
      <xdr:rowOff>7965</xdr:rowOff>
    </xdr:to>
    <xdr:cxnSp macro="">
      <xdr:nvCxnSpPr>
        <xdr:cNvPr id="626" name="直線コネクタ 625"/>
        <xdr:cNvCxnSpPr/>
      </xdr:nvCxnSpPr>
      <xdr:spPr>
        <a:xfrm>
          <a:off x="12814300" y="12852885"/>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7" name="フローチャート : 判断 62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8" name="テキスト ボックス 627"/>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9" name="フローチャート : 判断 62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30" name="テキスト ボックス 629"/>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51905</xdr:rowOff>
    </xdr:from>
    <xdr:to>
      <xdr:col>23</xdr:col>
      <xdr:colOff>568325</xdr:colOff>
      <xdr:row>75</xdr:row>
      <xdr:rowOff>153504</xdr:rowOff>
    </xdr:to>
    <xdr:sp macro="" textlink="">
      <xdr:nvSpPr>
        <xdr:cNvPr id="636" name="円/楕円 635"/>
        <xdr:cNvSpPr/>
      </xdr:nvSpPr>
      <xdr:spPr>
        <a:xfrm>
          <a:off x="16268700" y="12910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74782</xdr:rowOff>
    </xdr:from>
    <xdr:ext cx="534377" cy="259045"/>
    <xdr:sp macro="" textlink="">
      <xdr:nvSpPr>
        <xdr:cNvPr id="637" name="公債費該当値テキスト"/>
        <xdr:cNvSpPr txBox="1"/>
      </xdr:nvSpPr>
      <xdr:spPr>
        <a:xfrm>
          <a:off x="16370300"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160772</xdr:rowOff>
    </xdr:from>
    <xdr:to>
      <xdr:col>22</xdr:col>
      <xdr:colOff>415925</xdr:colOff>
      <xdr:row>75</xdr:row>
      <xdr:rowOff>90922</xdr:rowOff>
    </xdr:to>
    <xdr:sp macro="" textlink="">
      <xdr:nvSpPr>
        <xdr:cNvPr id="638" name="円/楕円 637"/>
        <xdr:cNvSpPr/>
      </xdr:nvSpPr>
      <xdr:spPr>
        <a:xfrm>
          <a:off x="15430500" y="128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107449</xdr:rowOff>
    </xdr:from>
    <xdr:ext cx="534377" cy="259045"/>
    <xdr:sp macro="" textlink="">
      <xdr:nvSpPr>
        <xdr:cNvPr id="639" name="テキスト ボックス 638"/>
        <xdr:cNvSpPr txBox="1"/>
      </xdr:nvSpPr>
      <xdr:spPr>
        <a:xfrm>
          <a:off x="15214111" y="126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130018</xdr:rowOff>
    </xdr:from>
    <xdr:to>
      <xdr:col>21</xdr:col>
      <xdr:colOff>212725</xdr:colOff>
      <xdr:row>75</xdr:row>
      <xdr:rowOff>60168</xdr:rowOff>
    </xdr:to>
    <xdr:sp macro="" textlink="">
      <xdr:nvSpPr>
        <xdr:cNvPr id="640" name="円/楕円 639"/>
        <xdr:cNvSpPr/>
      </xdr:nvSpPr>
      <xdr:spPr>
        <a:xfrm>
          <a:off x="14541500" y="128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76695</xdr:rowOff>
    </xdr:from>
    <xdr:ext cx="534377" cy="259045"/>
    <xdr:sp macro="" textlink="">
      <xdr:nvSpPr>
        <xdr:cNvPr id="641" name="テキスト ボックス 640"/>
        <xdr:cNvSpPr txBox="1"/>
      </xdr:nvSpPr>
      <xdr:spPr>
        <a:xfrm>
          <a:off x="14325111" y="1259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128615</xdr:rowOff>
    </xdr:from>
    <xdr:to>
      <xdr:col>20</xdr:col>
      <xdr:colOff>9525</xdr:colOff>
      <xdr:row>75</xdr:row>
      <xdr:rowOff>58765</xdr:rowOff>
    </xdr:to>
    <xdr:sp macro="" textlink="">
      <xdr:nvSpPr>
        <xdr:cNvPr id="642" name="円/楕円 641"/>
        <xdr:cNvSpPr/>
      </xdr:nvSpPr>
      <xdr:spPr>
        <a:xfrm>
          <a:off x="13652500" y="128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75292</xdr:rowOff>
    </xdr:from>
    <xdr:ext cx="534377" cy="259045"/>
    <xdr:sp macro="" textlink="">
      <xdr:nvSpPr>
        <xdr:cNvPr id="643" name="テキスト ボックス 642"/>
        <xdr:cNvSpPr txBox="1"/>
      </xdr:nvSpPr>
      <xdr:spPr>
        <a:xfrm>
          <a:off x="13436111" y="1259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114785</xdr:rowOff>
    </xdr:from>
    <xdr:to>
      <xdr:col>18</xdr:col>
      <xdr:colOff>492125</xdr:colOff>
      <xdr:row>75</xdr:row>
      <xdr:rowOff>44935</xdr:rowOff>
    </xdr:to>
    <xdr:sp macro="" textlink="">
      <xdr:nvSpPr>
        <xdr:cNvPr id="644" name="円/楕円 643"/>
        <xdr:cNvSpPr/>
      </xdr:nvSpPr>
      <xdr:spPr>
        <a:xfrm>
          <a:off x="12763500" y="128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61462</xdr:rowOff>
    </xdr:from>
    <xdr:ext cx="534377" cy="259045"/>
    <xdr:sp macro="" textlink="">
      <xdr:nvSpPr>
        <xdr:cNvPr id="645" name="テキスト ボックス 644"/>
        <xdr:cNvSpPr txBox="1"/>
      </xdr:nvSpPr>
      <xdr:spPr>
        <a:xfrm>
          <a:off x="12547111" y="125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9" name="直線コネクタ 668"/>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70"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71" name="直線コネクタ 670"/>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2"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3" name="直線コネクタ 672"/>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66142</xdr:rowOff>
    </xdr:from>
    <xdr:to>
      <xdr:col>23</xdr:col>
      <xdr:colOff>517525</xdr:colOff>
      <xdr:row>95</xdr:row>
      <xdr:rowOff>140081</xdr:rowOff>
    </xdr:to>
    <xdr:cxnSp macro="">
      <xdr:nvCxnSpPr>
        <xdr:cNvPr id="674" name="直線コネクタ 673"/>
        <xdr:cNvCxnSpPr/>
      </xdr:nvCxnSpPr>
      <xdr:spPr>
        <a:xfrm>
          <a:off x="15481300" y="16353892"/>
          <a:ext cx="838200" cy="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5"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6" name="フローチャート : 判断 675"/>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66142</xdr:rowOff>
    </xdr:from>
    <xdr:to>
      <xdr:col>22</xdr:col>
      <xdr:colOff>365125</xdr:colOff>
      <xdr:row>97</xdr:row>
      <xdr:rowOff>135192</xdr:rowOff>
    </xdr:to>
    <xdr:cxnSp macro="">
      <xdr:nvCxnSpPr>
        <xdr:cNvPr id="677" name="直線コネクタ 676"/>
        <xdr:cNvCxnSpPr/>
      </xdr:nvCxnSpPr>
      <xdr:spPr>
        <a:xfrm flipV="1">
          <a:off x="14592300" y="16353892"/>
          <a:ext cx="889000" cy="4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8" name="フローチャート : 判断 677"/>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9" name="テキスト ボックス 678"/>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124600</xdr:rowOff>
    </xdr:from>
    <xdr:to>
      <xdr:col>21</xdr:col>
      <xdr:colOff>161925</xdr:colOff>
      <xdr:row>97</xdr:row>
      <xdr:rowOff>135192</xdr:rowOff>
    </xdr:to>
    <xdr:cxnSp macro="">
      <xdr:nvCxnSpPr>
        <xdr:cNvPr id="680" name="直線コネクタ 679"/>
        <xdr:cNvCxnSpPr/>
      </xdr:nvCxnSpPr>
      <xdr:spPr>
        <a:xfrm>
          <a:off x="13703300" y="1675525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81" name="フローチャート : 判断 680"/>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2" name="テキスト ボックス 681"/>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124600</xdr:rowOff>
    </xdr:from>
    <xdr:to>
      <xdr:col>19</xdr:col>
      <xdr:colOff>644525</xdr:colOff>
      <xdr:row>97</xdr:row>
      <xdr:rowOff>132665</xdr:rowOff>
    </xdr:to>
    <xdr:cxnSp macro="">
      <xdr:nvCxnSpPr>
        <xdr:cNvPr id="683" name="直線コネクタ 682"/>
        <xdr:cNvCxnSpPr/>
      </xdr:nvCxnSpPr>
      <xdr:spPr>
        <a:xfrm flipV="1">
          <a:off x="12814300" y="16755250"/>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4" name="フローチャート : 判断 683"/>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5" name="テキスト ボックス 684"/>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6" name="フローチャート : 判断 685"/>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7" name="テキスト ボックス 686"/>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89281</xdr:rowOff>
    </xdr:from>
    <xdr:to>
      <xdr:col>23</xdr:col>
      <xdr:colOff>568325</xdr:colOff>
      <xdr:row>96</xdr:row>
      <xdr:rowOff>19431</xdr:rowOff>
    </xdr:to>
    <xdr:sp macro="" textlink="">
      <xdr:nvSpPr>
        <xdr:cNvPr id="693" name="円/楕円 692"/>
        <xdr:cNvSpPr/>
      </xdr:nvSpPr>
      <xdr:spPr>
        <a:xfrm>
          <a:off x="16268700" y="163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112158</xdr:rowOff>
    </xdr:from>
    <xdr:ext cx="534377" cy="259045"/>
    <xdr:sp macro="" textlink="">
      <xdr:nvSpPr>
        <xdr:cNvPr id="694" name="積立金該当値テキスト"/>
        <xdr:cNvSpPr txBox="1"/>
      </xdr:nvSpPr>
      <xdr:spPr>
        <a:xfrm>
          <a:off x="16370300"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15342</xdr:rowOff>
    </xdr:from>
    <xdr:to>
      <xdr:col>22</xdr:col>
      <xdr:colOff>415925</xdr:colOff>
      <xdr:row>95</xdr:row>
      <xdr:rowOff>116942</xdr:rowOff>
    </xdr:to>
    <xdr:sp macro="" textlink="">
      <xdr:nvSpPr>
        <xdr:cNvPr id="695" name="円/楕円 694"/>
        <xdr:cNvSpPr/>
      </xdr:nvSpPr>
      <xdr:spPr>
        <a:xfrm>
          <a:off x="15430500" y="163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133469</xdr:rowOff>
    </xdr:from>
    <xdr:ext cx="534377" cy="259045"/>
    <xdr:sp macro="" textlink="">
      <xdr:nvSpPr>
        <xdr:cNvPr id="696" name="テキスト ボックス 695"/>
        <xdr:cNvSpPr txBox="1"/>
      </xdr:nvSpPr>
      <xdr:spPr>
        <a:xfrm>
          <a:off x="15214111" y="160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84392</xdr:rowOff>
    </xdr:from>
    <xdr:to>
      <xdr:col>21</xdr:col>
      <xdr:colOff>212725</xdr:colOff>
      <xdr:row>98</xdr:row>
      <xdr:rowOff>14542</xdr:rowOff>
    </xdr:to>
    <xdr:sp macro="" textlink="">
      <xdr:nvSpPr>
        <xdr:cNvPr id="697" name="円/楕円 696"/>
        <xdr:cNvSpPr/>
      </xdr:nvSpPr>
      <xdr:spPr>
        <a:xfrm>
          <a:off x="14541500" y="167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5669</xdr:rowOff>
    </xdr:from>
    <xdr:ext cx="534377" cy="259045"/>
    <xdr:sp macro="" textlink="">
      <xdr:nvSpPr>
        <xdr:cNvPr id="698" name="テキスト ボックス 697"/>
        <xdr:cNvSpPr txBox="1"/>
      </xdr:nvSpPr>
      <xdr:spPr>
        <a:xfrm>
          <a:off x="14325111" y="168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73800</xdr:rowOff>
    </xdr:from>
    <xdr:to>
      <xdr:col>20</xdr:col>
      <xdr:colOff>9525</xdr:colOff>
      <xdr:row>98</xdr:row>
      <xdr:rowOff>3950</xdr:rowOff>
    </xdr:to>
    <xdr:sp macro="" textlink="">
      <xdr:nvSpPr>
        <xdr:cNvPr id="699" name="円/楕円 698"/>
        <xdr:cNvSpPr/>
      </xdr:nvSpPr>
      <xdr:spPr>
        <a:xfrm>
          <a:off x="13652500" y="167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166527</xdr:rowOff>
    </xdr:from>
    <xdr:ext cx="534377" cy="259045"/>
    <xdr:sp macro="" textlink="">
      <xdr:nvSpPr>
        <xdr:cNvPr id="700" name="テキスト ボックス 699"/>
        <xdr:cNvSpPr txBox="1"/>
      </xdr:nvSpPr>
      <xdr:spPr>
        <a:xfrm>
          <a:off x="13436111" y="167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81865</xdr:rowOff>
    </xdr:from>
    <xdr:to>
      <xdr:col>18</xdr:col>
      <xdr:colOff>492125</xdr:colOff>
      <xdr:row>98</xdr:row>
      <xdr:rowOff>12015</xdr:rowOff>
    </xdr:to>
    <xdr:sp macro="" textlink="">
      <xdr:nvSpPr>
        <xdr:cNvPr id="701" name="円/楕円 700"/>
        <xdr:cNvSpPr/>
      </xdr:nvSpPr>
      <xdr:spPr>
        <a:xfrm>
          <a:off x="12763500" y="167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3142</xdr:rowOff>
    </xdr:from>
    <xdr:ext cx="534377" cy="259045"/>
    <xdr:sp macro="" textlink="">
      <xdr:nvSpPr>
        <xdr:cNvPr id="702" name="テキスト ボックス 701"/>
        <xdr:cNvSpPr txBox="1"/>
      </xdr:nvSpPr>
      <xdr:spPr>
        <a:xfrm>
          <a:off x="12547111" y="168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6" name="直線コネクタ 725"/>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9"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0" name="直線コネクタ 729"/>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81407</xdr:rowOff>
    </xdr:from>
    <xdr:to>
      <xdr:col>32</xdr:col>
      <xdr:colOff>187325</xdr:colOff>
      <xdr:row>39</xdr:row>
      <xdr:rowOff>44450</xdr:rowOff>
    </xdr:to>
    <xdr:cxnSp macro="">
      <xdr:nvCxnSpPr>
        <xdr:cNvPr id="731" name="直線コネクタ 730"/>
        <xdr:cNvCxnSpPr/>
      </xdr:nvCxnSpPr>
      <xdr:spPr>
        <a:xfrm flipV="1">
          <a:off x="21323300" y="6425057"/>
          <a:ext cx="838200" cy="3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2"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3" name="フローチャート : 判断 732"/>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5" name="フローチャート : 判断 73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6" name="テキスト ボックス 735"/>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8" name="フローチャート : 判断 737"/>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9" name="テキスト ボックス 738"/>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46609</xdr:rowOff>
    </xdr:from>
    <xdr:to>
      <xdr:col>28</xdr:col>
      <xdr:colOff>314325</xdr:colOff>
      <xdr:row>39</xdr:row>
      <xdr:rowOff>44450</xdr:rowOff>
    </xdr:to>
    <xdr:cxnSp macro="">
      <xdr:nvCxnSpPr>
        <xdr:cNvPr id="740" name="直線コネクタ 739"/>
        <xdr:cNvCxnSpPr/>
      </xdr:nvCxnSpPr>
      <xdr:spPr>
        <a:xfrm>
          <a:off x="18656300" y="5704459"/>
          <a:ext cx="889000" cy="10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41" name="フローチャート : 判断 740"/>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2" name="テキスト ボックス 741"/>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3" name="フローチャート : 判断 742"/>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4" name="テキスト ボックス 743"/>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30607</xdr:rowOff>
    </xdr:from>
    <xdr:to>
      <xdr:col>32</xdr:col>
      <xdr:colOff>238125</xdr:colOff>
      <xdr:row>37</xdr:row>
      <xdr:rowOff>132207</xdr:rowOff>
    </xdr:to>
    <xdr:sp macro="" textlink="">
      <xdr:nvSpPr>
        <xdr:cNvPr id="750" name="円/楕円 749"/>
        <xdr:cNvSpPr/>
      </xdr:nvSpPr>
      <xdr:spPr>
        <a:xfrm>
          <a:off x="221107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53484</xdr:rowOff>
    </xdr:from>
    <xdr:ext cx="469744" cy="259045"/>
    <xdr:sp macro="" textlink="">
      <xdr:nvSpPr>
        <xdr:cNvPr id="751" name="投資及び出資金該当値テキスト"/>
        <xdr:cNvSpPr txBox="1"/>
      </xdr:nvSpPr>
      <xdr:spPr>
        <a:xfrm>
          <a:off x="22212300"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167259</xdr:rowOff>
    </xdr:from>
    <xdr:to>
      <xdr:col>27</xdr:col>
      <xdr:colOff>161925</xdr:colOff>
      <xdr:row>33</xdr:row>
      <xdr:rowOff>97409</xdr:rowOff>
    </xdr:to>
    <xdr:sp macro="" textlink="">
      <xdr:nvSpPr>
        <xdr:cNvPr id="758" name="円/楕円 757"/>
        <xdr:cNvSpPr/>
      </xdr:nvSpPr>
      <xdr:spPr>
        <a:xfrm>
          <a:off x="18605500" y="56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113936</xdr:rowOff>
    </xdr:from>
    <xdr:ext cx="469744" cy="259045"/>
    <xdr:sp macro="" textlink="">
      <xdr:nvSpPr>
        <xdr:cNvPr id="759" name="テキスト ボックス 758"/>
        <xdr:cNvSpPr txBox="1"/>
      </xdr:nvSpPr>
      <xdr:spPr>
        <a:xfrm>
          <a:off x="18421427" y="542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1" name="直線コネクタ 780"/>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4"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5" name="直線コネクタ 784"/>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57084</xdr:rowOff>
    </xdr:from>
    <xdr:to>
      <xdr:col>32</xdr:col>
      <xdr:colOff>187325</xdr:colOff>
      <xdr:row>58</xdr:row>
      <xdr:rowOff>58684</xdr:rowOff>
    </xdr:to>
    <xdr:cxnSp macro="">
      <xdr:nvCxnSpPr>
        <xdr:cNvPr id="786" name="直線コネクタ 785"/>
        <xdr:cNvCxnSpPr/>
      </xdr:nvCxnSpPr>
      <xdr:spPr>
        <a:xfrm flipV="1">
          <a:off x="21323300" y="1000118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7"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8" name="フローチャート : 判断 787"/>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58684</xdr:rowOff>
    </xdr:from>
    <xdr:to>
      <xdr:col>31</xdr:col>
      <xdr:colOff>34925</xdr:colOff>
      <xdr:row>58</xdr:row>
      <xdr:rowOff>60193</xdr:rowOff>
    </xdr:to>
    <xdr:cxnSp macro="">
      <xdr:nvCxnSpPr>
        <xdr:cNvPr id="789" name="直線コネクタ 788"/>
        <xdr:cNvCxnSpPr/>
      </xdr:nvCxnSpPr>
      <xdr:spPr>
        <a:xfrm flipV="1">
          <a:off x="20434300" y="1000278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0" name="フローチャート : 判断 789"/>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91" name="テキスト ボックス 790"/>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60193</xdr:rowOff>
    </xdr:from>
    <xdr:to>
      <xdr:col>29</xdr:col>
      <xdr:colOff>517525</xdr:colOff>
      <xdr:row>58</xdr:row>
      <xdr:rowOff>61793</xdr:rowOff>
    </xdr:to>
    <xdr:cxnSp macro="">
      <xdr:nvCxnSpPr>
        <xdr:cNvPr id="792" name="直線コネクタ 791"/>
        <xdr:cNvCxnSpPr/>
      </xdr:nvCxnSpPr>
      <xdr:spPr>
        <a:xfrm flipV="1">
          <a:off x="19545300" y="1000429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3" name="フローチャート : 判断 792"/>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4" name="テキスト ボックス 793"/>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61793</xdr:rowOff>
    </xdr:from>
    <xdr:to>
      <xdr:col>28</xdr:col>
      <xdr:colOff>314325</xdr:colOff>
      <xdr:row>58</xdr:row>
      <xdr:rowOff>62799</xdr:rowOff>
    </xdr:to>
    <xdr:cxnSp macro="">
      <xdr:nvCxnSpPr>
        <xdr:cNvPr id="795" name="直線コネクタ 794"/>
        <xdr:cNvCxnSpPr/>
      </xdr:nvCxnSpPr>
      <xdr:spPr>
        <a:xfrm flipV="1">
          <a:off x="18656300" y="100058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6" name="フローチャート : 判断 795"/>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7" name="テキスト ボックス 796"/>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8" name="フローチャート : 判断 797"/>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9" name="テキスト ボックス 798"/>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6284</xdr:rowOff>
    </xdr:from>
    <xdr:to>
      <xdr:col>32</xdr:col>
      <xdr:colOff>238125</xdr:colOff>
      <xdr:row>58</xdr:row>
      <xdr:rowOff>107884</xdr:rowOff>
    </xdr:to>
    <xdr:sp macro="" textlink="">
      <xdr:nvSpPr>
        <xdr:cNvPr id="805" name="円/楕円 804"/>
        <xdr:cNvSpPr/>
      </xdr:nvSpPr>
      <xdr:spPr>
        <a:xfrm>
          <a:off x="221107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139427</xdr:rowOff>
    </xdr:from>
    <xdr:ext cx="469744" cy="259045"/>
    <xdr:sp macro="" textlink="">
      <xdr:nvSpPr>
        <xdr:cNvPr id="806" name="貸付金該当値テキスト"/>
        <xdr:cNvSpPr txBox="1"/>
      </xdr:nvSpPr>
      <xdr:spPr>
        <a:xfrm>
          <a:off x="22212300" y="991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7884</xdr:rowOff>
    </xdr:from>
    <xdr:to>
      <xdr:col>31</xdr:col>
      <xdr:colOff>85725</xdr:colOff>
      <xdr:row>58</xdr:row>
      <xdr:rowOff>109484</xdr:rowOff>
    </xdr:to>
    <xdr:sp macro="" textlink="">
      <xdr:nvSpPr>
        <xdr:cNvPr id="807" name="円/楕円 806"/>
        <xdr:cNvSpPr/>
      </xdr:nvSpPr>
      <xdr:spPr>
        <a:xfrm>
          <a:off x="212725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126011</xdr:rowOff>
    </xdr:from>
    <xdr:ext cx="469744" cy="259045"/>
    <xdr:sp macro="" textlink="">
      <xdr:nvSpPr>
        <xdr:cNvPr id="808" name="テキスト ボックス 807"/>
        <xdr:cNvSpPr txBox="1"/>
      </xdr:nvSpPr>
      <xdr:spPr>
        <a:xfrm>
          <a:off x="21088427" y="972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9393</xdr:rowOff>
    </xdr:from>
    <xdr:to>
      <xdr:col>29</xdr:col>
      <xdr:colOff>568325</xdr:colOff>
      <xdr:row>58</xdr:row>
      <xdr:rowOff>110993</xdr:rowOff>
    </xdr:to>
    <xdr:sp macro="" textlink="">
      <xdr:nvSpPr>
        <xdr:cNvPr id="809" name="円/楕円 808"/>
        <xdr:cNvSpPr/>
      </xdr:nvSpPr>
      <xdr:spPr>
        <a:xfrm>
          <a:off x="20383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102120</xdr:rowOff>
    </xdr:from>
    <xdr:ext cx="469744" cy="259045"/>
    <xdr:sp macro="" textlink="">
      <xdr:nvSpPr>
        <xdr:cNvPr id="810" name="テキスト ボックス 809"/>
        <xdr:cNvSpPr txBox="1"/>
      </xdr:nvSpPr>
      <xdr:spPr>
        <a:xfrm>
          <a:off x="20199427" y="100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10993</xdr:rowOff>
    </xdr:from>
    <xdr:to>
      <xdr:col>28</xdr:col>
      <xdr:colOff>365125</xdr:colOff>
      <xdr:row>58</xdr:row>
      <xdr:rowOff>112593</xdr:rowOff>
    </xdr:to>
    <xdr:sp macro="" textlink="">
      <xdr:nvSpPr>
        <xdr:cNvPr id="811" name="円/楕円 810"/>
        <xdr:cNvSpPr/>
      </xdr:nvSpPr>
      <xdr:spPr>
        <a:xfrm>
          <a:off x="19494500" y="99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103720</xdr:rowOff>
    </xdr:from>
    <xdr:ext cx="469744" cy="259045"/>
    <xdr:sp macro="" textlink="">
      <xdr:nvSpPr>
        <xdr:cNvPr id="812" name="テキスト ボックス 811"/>
        <xdr:cNvSpPr txBox="1"/>
      </xdr:nvSpPr>
      <xdr:spPr>
        <a:xfrm>
          <a:off x="19310427" y="1004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11999</xdr:rowOff>
    </xdr:from>
    <xdr:to>
      <xdr:col>27</xdr:col>
      <xdr:colOff>161925</xdr:colOff>
      <xdr:row>58</xdr:row>
      <xdr:rowOff>113599</xdr:rowOff>
    </xdr:to>
    <xdr:sp macro="" textlink="">
      <xdr:nvSpPr>
        <xdr:cNvPr id="813" name="円/楕円 812"/>
        <xdr:cNvSpPr/>
      </xdr:nvSpPr>
      <xdr:spPr>
        <a:xfrm>
          <a:off x="18605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104726</xdr:rowOff>
    </xdr:from>
    <xdr:ext cx="469744" cy="259045"/>
    <xdr:sp macro="" textlink="">
      <xdr:nvSpPr>
        <xdr:cNvPr id="814" name="テキスト ボックス 813"/>
        <xdr:cNvSpPr txBox="1"/>
      </xdr:nvSpPr>
      <xdr:spPr>
        <a:xfrm>
          <a:off x="18421427" y="1004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117281</xdr:rowOff>
    </xdr:from>
    <xdr:to>
      <xdr:col>32</xdr:col>
      <xdr:colOff>187325</xdr:colOff>
      <xdr:row>74</xdr:row>
      <xdr:rowOff>170773</xdr:rowOff>
    </xdr:to>
    <xdr:cxnSp macro="">
      <xdr:nvCxnSpPr>
        <xdr:cNvPr id="846" name="直線コネクタ 845"/>
        <xdr:cNvCxnSpPr/>
      </xdr:nvCxnSpPr>
      <xdr:spPr>
        <a:xfrm flipV="1">
          <a:off x="21323300" y="12804581"/>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7"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170773</xdr:rowOff>
    </xdr:from>
    <xdr:to>
      <xdr:col>31</xdr:col>
      <xdr:colOff>34925</xdr:colOff>
      <xdr:row>75</xdr:row>
      <xdr:rowOff>78598</xdr:rowOff>
    </xdr:to>
    <xdr:cxnSp macro="">
      <xdr:nvCxnSpPr>
        <xdr:cNvPr id="849" name="直線コネクタ 848"/>
        <xdr:cNvCxnSpPr/>
      </xdr:nvCxnSpPr>
      <xdr:spPr>
        <a:xfrm flipV="1">
          <a:off x="20434300" y="12858073"/>
          <a:ext cx="889000" cy="7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0" name="フローチャート : 判断 849"/>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51" name="テキスト ボックス 850"/>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78598</xdr:rowOff>
    </xdr:from>
    <xdr:to>
      <xdr:col>29</xdr:col>
      <xdr:colOff>517525</xdr:colOff>
      <xdr:row>76</xdr:row>
      <xdr:rowOff>53338</xdr:rowOff>
    </xdr:to>
    <xdr:cxnSp macro="">
      <xdr:nvCxnSpPr>
        <xdr:cNvPr id="852" name="直線コネクタ 851"/>
        <xdr:cNvCxnSpPr/>
      </xdr:nvCxnSpPr>
      <xdr:spPr>
        <a:xfrm flipV="1">
          <a:off x="19545300" y="12937348"/>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3" name="フローチャート : 判断 852"/>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4" name="テキスト ボックス 853"/>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16926</xdr:rowOff>
    </xdr:from>
    <xdr:to>
      <xdr:col>28</xdr:col>
      <xdr:colOff>314325</xdr:colOff>
      <xdr:row>76</xdr:row>
      <xdr:rowOff>53338</xdr:rowOff>
    </xdr:to>
    <xdr:cxnSp macro="">
      <xdr:nvCxnSpPr>
        <xdr:cNvPr id="855" name="直線コネクタ 854"/>
        <xdr:cNvCxnSpPr/>
      </xdr:nvCxnSpPr>
      <xdr:spPr>
        <a:xfrm>
          <a:off x="18656300" y="13047126"/>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6" name="フローチャート : 判断 855"/>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7" name="テキスト ボックス 856"/>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8" name="フローチャート : 判断 857"/>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9" name="テキスト ボックス 858"/>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66481</xdr:rowOff>
    </xdr:from>
    <xdr:to>
      <xdr:col>32</xdr:col>
      <xdr:colOff>238125</xdr:colOff>
      <xdr:row>74</xdr:row>
      <xdr:rowOff>168081</xdr:rowOff>
    </xdr:to>
    <xdr:sp macro="" textlink="">
      <xdr:nvSpPr>
        <xdr:cNvPr id="865" name="円/楕円 864"/>
        <xdr:cNvSpPr/>
      </xdr:nvSpPr>
      <xdr:spPr>
        <a:xfrm>
          <a:off x="221107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89358</xdr:rowOff>
    </xdr:from>
    <xdr:ext cx="534377" cy="259045"/>
    <xdr:sp macro="" textlink="">
      <xdr:nvSpPr>
        <xdr:cNvPr id="866" name="繰出金該当値テキスト"/>
        <xdr:cNvSpPr txBox="1"/>
      </xdr:nvSpPr>
      <xdr:spPr>
        <a:xfrm>
          <a:off x="22212300" y="126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71,373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119973</xdr:rowOff>
    </xdr:from>
    <xdr:to>
      <xdr:col>31</xdr:col>
      <xdr:colOff>85725</xdr:colOff>
      <xdr:row>75</xdr:row>
      <xdr:rowOff>50123</xdr:rowOff>
    </xdr:to>
    <xdr:sp macro="" textlink="">
      <xdr:nvSpPr>
        <xdr:cNvPr id="867" name="円/楕円 866"/>
        <xdr:cNvSpPr/>
      </xdr:nvSpPr>
      <xdr:spPr>
        <a:xfrm>
          <a:off x="21272500" y="12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66650</xdr:rowOff>
    </xdr:from>
    <xdr:ext cx="534377" cy="259045"/>
    <xdr:sp macro="" textlink="">
      <xdr:nvSpPr>
        <xdr:cNvPr id="868" name="テキスト ボックス 867"/>
        <xdr:cNvSpPr txBox="1"/>
      </xdr:nvSpPr>
      <xdr:spPr>
        <a:xfrm>
          <a:off x="21056111" y="125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27798</xdr:rowOff>
    </xdr:from>
    <xdr:to>
      <xdr:col>29</xdr:col>
      <xdr:colOff>568325</xdr:colOff>
      <xdr:row>75</xdr:row>
      <xdr:rowOff>129398</xdr:rowOff>
    </xdr:to>
    <xdr:sp macro="" textlink="">
      <xdr:nvSpPr>
        <xdr:cNvPr id="869" name="円/楕円 868"/>
        <xdr:cNvSpPr/>
      </xdr:nvSpPr>
      <xdr:spPr>
        <a:xfrm>
          <a:off x="20383500" y="12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145925</xdr:rowOff>
    </xdr:from>
    <xdr:ext cx="534377" cy="259045"/>
    <xdr:sp macro="" textlink="">
      <xdr:nvSpPr>
        <xdr:cNvPr id="870" name="テキスト ボックス 869"/>
        <xdr:cNvSpPr txBox="1"/>
      </xdr:nvSpPr>
      <xdr:spPr>
        <a:xfrm>
          <a:off x="20167111" y="126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2538</xdr:rowOff>
    </xdr:from>
    <xdr:to>
      <xdr:col>28</xdr:col>
      <xdr:colOff>365125</xdr:colOff>
      <xdr:row>76</xdr:row>
      <xdr:rowOff>104138</xdr:rowOff>
    </xdr:to>
    <xdr:sp macro="" textlink="">
      <xdr:nvSpPr>
        <xdr:cNvPr id="871" name="円/楕円 870"/>
        <xdr:cNvSpPr/>
      </xdr:nvSpPr>
      <xdr:spPr>
        <a:xfrm>
          <a:off x="19494500" y="13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120665</xdr:rowOff>
    </xdr:from>
    <xdr:ext cx="534377" cy="259045"/>
    <xdr:sp macro="" textlink="">
      <xdr:nvSpPr>
        <xdr:cNvPr id="872" name="テキスト ボックス 871"/>
        <xdr:cNvSpPr txBox="1"/>
      </xdr:nvSpPr>
      <xdr:spPr>
        <a:xfrm>
          <a:off x="19278111" y="12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137575</xdr:rowOff>
    </xdr:from>
    <xdr:to>
      <xdr:col>27</xdr:col>
      <xdr:colOff>161925</xdr:colOff>
      <xdr:row>76</xdr:row>
      <xdr:rowOff>67726</xdr:rowOff>
    </xdr:to>
    <xdr:sp macro="" textlink="">
      <xdr:nvSpPr>
        <xdr:cNvPr id="873" name="円/楕円 872"/>
        <xdr:cNvSpPr/>
      </xdr:nvSpPr>
      <xdr:spPr>
        <a:xfrm>
          <a:off x="18605500" y="12996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84252</xdr:rowOff>
    </xdr:from>
    <xdr:ext cx="534377" cy="259045"/>
    <xdr:sp macro="" textlink="">
      <xdr:nvSpPr>
        <xdr:cNvPr id="874" name="テキスト ボックス 873"/>
        <xdr:cNvSpPr txBox="1"/>
      </xdr:nvSpPr>
      <xdr:spPr>
        <a:xfrm>
          <a:off x="18389111" y="127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年度は道内市町村及び類似団体平均を上回っている。引き続き第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期財政運営計画により、人件費の抑制と定員管理の適正に努める。</a:t>
          </a:r>
          <a:endParaRPr lang="ja-JP" altLang="ja-JP" sz="1400">
            <a:effectLst/>
          </a:endParaRPr>
        </a:p>
        <a:p>
          <a:r>
            <a:rPr kumimoji="1" lang="ja-JP" altLang="ja-JP" sz="1100">
              <a:solidFill>
                <a:schemeClr val="dk1"/>
              </a:solidFill>
              <a:effectLst/>
              <a:latin typeface="+mn-lt"/>
              <a:ea typeface="+mn-ea"/>
              <a:cs typeface="+mn-cs"/>
            </a:rPr>
            <a:t>物件費、普通建設事業費～道内市町村及び類似団体平均より低い水準となっている。財政運営計画に沿い毎年度事務事業の見直し等を行っており、今後も引き続き行政コストの削減に努める。</a:t>
          </a:r>
          <a:endParaRPr lang="ja-JP" altLang="ja-JP" sz="1400">
            <a:effectLst/>
          </a:endParaRPr>
        </a:p>
        <a:p>
          <a:r>
            <a:rPr kumimoji="1" lang="ja-JP" altLang="ja-JP" sz="1100">
              <a:solidFill>
                <a:schemeClr val="dk1"/>
              </a:solidFill>
              <a:effectLst/>
              <a:latin typeface="+mn-lt"/>
              <a:ea typeface="+mn-ea"/>
              <a:cs typeface="+mn-cs"/>
            </a:rPr>
            <a:t>維持補修費～道内市町村及び類似団体平均より上回っているが、当町は特別豪雪地帯に指定されており、除排雪経費が主な要因である。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水道事業に対する高料金対策繰出金等により、道内市町村及び類似団体平均を上回っている。今後も事業内容を注視し、適正化に努める。</a:t>
          </a:r>
          <a:endParaRPr lang="ja-JP" altLang="ja-JP">
            <a:effectLst/>
          </a:endParaRPr>
        </a:p>
        <a:p>
          <a:pPr rtl="0" eaLnBrk="1" fontAlgn="auto" latinLnBrk="0" hangingPunct="1"/>
          <a:r>
            <a:rPr kumimoji="1" lang="ja-JP" altLang="ja-JP" sz="110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a:solidFill>
                <a:schemeClr val="dk1"/>
              </a:solidFill>
              <a:effectLst/>
              <a:latin typeface="+mn-lt"/>
              <a:ea typeface="+mn-ea"/>
              <a:cs typeface="+mn-cs"/>
            </a:rPr>
            <a:t>償還額については、平成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年度をピークに緩やかではあるが減少を続けており、引き続き第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期財政運営計画により新規発行地方債を抑制し、公債費の縮減に努める。</a:t>
          </a:r>
          <a:endParaRPr lang="ja-JP" altLang="ja-JP" sz="1400">
            <a:effectLst/>
          </a:endParaRPr>
        </a:p>
        <a:p>
          <a:r>
            <a:rPr kumimoji="1" lang="ja-JP" altLang="ja-JP" sz="1100">
              <a:solidFill>
                <a:schemeClr val="dk1"/>
              </a:solidFill>
              <a:effectLst/>
              <a:latin typeface="+mn-lt"/>
              <a:ea typeface="+mn-ea"/>
              <a:cs typeface="+mn-cs"/>
            </a:rPr>
            <a:t>積立金～平成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年度は道内市町村及び類似団体平均を上回っている。ふるさと納税のまちづくり基金への積立が主な要因である。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16,602
16,538
422.86
10,328,364
10,075,952
252,412
6,185,069
10,925,181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119779</xdr:rowOff>
    </xdr:from>
    <xdr:to>
      <xdr:col>6</xdr:col>
      <xdr:colOff>511175</xdr:colOff>
      <xdr:row>31</xdr:row>
      <xdr:rowOff>112595</xdr:rowOff>
    </xdr:to>
    <xdr:cxnSp macro="">
      <xdr:nvCxnSpPr>
        <xdr:cNvPr id="63" name="直線コネクタ 62"/>
        <xdr:cNvCxnSpPr/>
      </xdr:nvCxnSpPr>
      <xdr:spPr>
        <a:xfrm>
          <a:off x="3797300" y="5263279"/>
          <a:ext cx="838200" cy="1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119779</xdr:rowOff>
    </xdr:from>
    <xdr:to>
      <xdr:col>5</xdr:col>
      <xdr:colOff>358775</xdr:colOff>
      <xdr:row>30</xdr:row>
      <xdr:rowOff>147864</xdr:rowOff>
    </xdr:to>
    <xdr:cxnSp macro="">
      <xdr:nvCxnSpPr>
        <xdr:cNvPr id="66" name="直線コネクタ 65"/>
        <xdr:cNvCxnSpPr/>
      </xdr:nvCxnSpPr>
      <xdr:spPr>
        <a:xfrm flipV="1">
          <a:off x="2908300" y="526327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147864</xdr:rowOff>
    </xdr:from>
    <xdr:to>
      <xdr:col>4</xdr:col>
      <xdr:colOff>155575</xdr:colOff>
      <xdr:row>31</xdr:row>
      <xdr:rowOff>39443</xdr:rowOff>
    </xdr:to>
    <xdr:cxnSp macro="">
      <xdr:nvCxnSpPr>
        <xdr:cNvPr id="69" name="直線コネクタ 68"/>
        <xdr:cNvCxnSpPr/>
      </xdr:nvCxnSpPr>
      <xdr:spPr>
        <a:xfrm flipV="1">
          <a:off x="2019300" y="5291364"/>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12664</xdr:rowOff>
    </xdr:from>
    <xdr:to>
      <xdr:col>2</xdr:col>
      <xdr:colOff>638175</xdr:colOff>
      <xdr:row>31</xdr:row>
      <xdr:rowOff>39443</xdr:rowOff>
    </xdr:to>
    <xdr:cxnSp macro="">
      <xdr:nvCxnSpPr>
        <xdr:cNvPr id="72" name="直線コネクタ 71"/>
        <xdr:cNvCxnSpPr/>
      </xdr:nvCxnSpPr>
      <xdr:spPr>
        <a:xfrm>
          <a:off x="1130300" y="5327614"/>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61795</xdr:rowOff>
    </xdr:from>
    <xdr:to>
      <xdr:col>6</xdr:col>
      <xdr:colOff>561975</xdr:colOff>
      <xdr:row>31</xdr:row>
      <xdr:rowOff>163395</xdr:rowOff>
    </xdr:to>
    <xdr:sp macro="" textlink="">
      <xdr:nvSpPr>
        <xdr:cNvPr id="82" name="円/楕円 81"/>
        <xdr:cNvSpPr/>
      </xdr:nvSpPr>
      <xdr:spPr>
        <a:xfrm>
          <a:off x="4584700" y="53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84672</xdr:rowOff>
    </xdr:from>
    <xdr:ext cx="469744" cy="259045"/>
    <xdr:sp macro="" textlink="">
      <xdr:nvSpPr>
        <xdr:cNvPr id="83" name="議会費該当値テキスト"/>
        <xdr:cNvSpPr txBox="1"/>
      </xdr:nvSpPr>
      <xdr:spPr>
        <a:xfrm>
          <a:off x="4686300" y="52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68979</xdr:rowOff>
    </xdr:from>
    <xdr:to>
      <xdr:col>5</xdr:col>
      <xdr:colOff>409575</xdr:colOff>
      <xdr:row>30</xdr:row>
      <xdr:rowOff>170579</xdr:rowOff>
    </xdr:to>
    <xdr:sp macro="" textlink="">
      <xdr:nvSpPr>
        <xdr:cNvPr id="84" name="円/楕円 83"/>
        <xdr:cNvSpPr/>
      </xdr:nvSpPr>
      <xdr:spPr>
        <a:xfrm>
          <a:off x="3746500" y="52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15656</xdr:rowOff>
    </xdr:from>
    <xdr:ext cx="469744" cy="259045"/>
    <xdr:sp macro="" textlink="">
      <xdr:nvSpPr>
        <xdr:cNvPr id="85" name="テキスト ボックス 84"/>
        <xdr:cNvSpPr txBox="1"/>
      </xdr:nvSpPr>
      <xdr:spPr>
        <a:xfrm>
          <a:off x="3562427" y="498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97064</xdr:rowOff>
    </xdr:from>
    <xdr:to>
      <xdr:col>4</xdr:col>
      <xdr:colOff>206375</xdr:colOff>
      <xdr:row>31</xdr:row>
      <xdr:rowOff>27214</xdr:rowOff>
    </xdr:to>
    <xdr:sp macro="" textlink="">
      <xdr:nvSpPr>
        <xdr:cNvPr id="86" name="円/楕円 85"/>
        <xdr:cNvSpPr/>
      </xdr:nvSpPr>
      <xdr:spPr>
        <a:xfrm>
          <a:off x="2857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43741</xdr:rowOff>
    </xdr:from>
    <xdr:ext cx="469744" cy="259045"/>
    <xdr:sp macro="" textlink="">
      <xdr:nvSpPr>
        <xdr:cNvPr id="87" name="テキスト ボックス 86"/>
        <xdr:cNvSpPr txBox="1"/>
      </xdr:nvSpPr>
      <xdr:spPr>
        <a:xfrm>
          <a:off x="2673427" y="50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160093</xdr:rowOff>
    </xdr:from>
    <xdr:to>
      <xdr:col>3</xdr:col>
      <xdr:colOff>3175</xdr:colOff>
      <xdr:row>31</xdr:row>
      <xdr:rowOff>90243</xdr:rowOff>
    </xdr:to>
    <xdr:sp macro="" textlink="">
      <xdr:nvSpPr>
        <xdr:cNvPr id="88" name="円/楕円 87"/>
        <xdr:cNvSpPr/>
      </xdr:nvSpPr>
      <xdr:spPr>
        <a:xfrm>
          <a:off x="1968500" y="53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106770</xdr:rowOff>
    </xdr:from>
    <xdr:ext cx="469744" cy="259045"/>
    <xdr:sp macro="" textlink="">
      <xdr:nvSpPr>
        <xdr:cNvPr id="89" name="テキスト ボックス 88"/>
        <xdr:cNvSpPr txBox="1"/>
      </xdr:nvSpPr>
      <xdr:spPr>
        <a:xfrm>
          <a:off x="1784427" y="50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133314</xdr:rowOff>
    </xdr:from>
    <xdr:to>
      <xdr:col>1</xdr:col>
      <xdr:colOff>485775</xdr:colOff>
      <xdr:row>31</xdr:row>
      <xdr:rowOff>63464</xdr:rowOff>
    </xdr:to>
    <xdr:sp macro="" textlink="">
      <xdr:nvSpPr>
        <xdr:cNvPr id="90" name="円/楕円 89"/>
        <xdr:cNvSpPr/>
      </xdr:nvSpPr>
      <xdr:spPr>
        <a:xfrm>
          <a:off x="1079500" y="52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79991</xdr:rowOff>
    </xdr:from>
    <xdr:ext cx="469744" cy="259045"/>
    <xdr:sp macro="" textlink="">
      <xdr:nvSpPr>
        <xdr:cNvPr id="91" name="テキスト ボックス 90"/>
        <xdr:cNvSpPr txBox="1"/>
      </xdr:nvSpPr>
      <xdr:spPr>
        <a:xfrm>
          <a:off x="895427" y="50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153775</xdr:rowOff>
    </xdr:from>
    <xdr:to>
      <xdr:col>6</xdr:col>
      <xdr:colOff>511175</xdr:colOff>
      <xdr:row>54</xdr:row>
      <xdr:rowOff>19631</xdr:rowOff>
    </xdr:to>
    <xdr:cxnSp macro="">
      <xdr:nvCxnSpPr>
        <xdr:cNvPr id="123" name="直線コネクタ 122"/>
        <xdr:cNvCxnSpPr/>
      </xdr:nvCxnSpPr>
      <xdr:spPr>
        <a:xfrm>
          <a:off x="3797300" y="9240625"/>
          <a:ext cx="838200" cy="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153775</xdr:rowOff>
    </xdr:from>
    <xdr:to>
      <xdr:col>5</xdr:col>
      <xdr:colOff>358775</xdr:colOff>
      <xdr:row>56</xdr:row>
      <xdr:rowOff>158107</xdr:rowOff>
    </xdr:to>
    <xdr:cxnSp macro="">
      <xdr:nvCxnSpPr>
        <xdr:cNvPr id="126" name="直線コネクタ 125"/>
        <xdr:cNvCxnSpPr/>
      </xdr:nvCxnSpPr>
      <xdr:spPr>
        <a:xfrm flipV="1">
          <a:off x="2908300" y="9240625"/>
          <a:ext cx="889000" cy="5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158107</xdr:rowOff>
    </xdr:from>
    <xdr:to>
      <xdr:col>4</xdr:col>
      <xdr:colOff>155575</xdr:colOff>
      <xdr:row>57</xdr:row>
      <xdr:rowOff>11107</xdr:rowOff>
    </xdr:to>
    <xdr:cxnSp macro="">
      <xdr:nvCxnSpPr>
        <xdr:cNvPr id="129" name="直線コネクタ 128"/>
        <xdr:cNvCxnSpPr/>
      </xdr:nvCxnSpPr>
      <xdr:spPr>
        <a:xfrm flipV="1">
          <a:off x="2019300" y="9759307"/>
          <a:ext cx="889000" cy="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11107</xdr:rowOff>
    </xdr:from>
    <xdr:to>
      <xdr:col>2</xdr:col>
      <xdr:colOff>638175</xdr:colOff>
      <xdr:row>57</xdr:row>
      <xdr:rowOff>43329</xdr:rowOff>
    </xdr:to>
    <xdr:cxnSp macro="">
      <xdr:nvCxnSpPr>
        <xdr:cNvPr id="132" name="直線コネクタ 131"/>
        <xdr:cNvCxnSpPr/>
      </xdr:nvCxnSpPr>
      <xdr:spPr>
        <a:xfrm flipV="1">
          <a:off x="1130300" y="9783757"/>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140281</xdr:rowOff>
    </xdr:from>
    <xdr:to>
      <xdr:col>6</xdr:col>
      <xdr:colOff>561975</xdr:colOff>
      <xdr:row>54</xdr:row>
      <xdr:rowOff>70431</xdr:rowOff>
    </xdr:to>
    <xdr:sp macro="" textlink="">
      <xdr:nvSpPr>
        <xdr:cNvPr id="142" name="円/楕円 141"/>
        <xdr:cNvSpPr/>
      </xdr:nvSpPr>
      <xdr:spPr>
        <a:xfrm>
          <a:off x="4584700" y="92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163158</xdr:rowOff>
    </xdr:from>
    <xdr:ext cx="599010" cy="259045"/>
    <xdr:sp macro="" textlink="">
      <xdr:nvSpPr>
        <xdr:cNvPr id="143" name="総務費該当値テキスト"/>
        <xdr:cNvSpPr txBox="1"/>
      </xdr:nvSpPr>
      <xdr:spPr>
        <a:xfrm>
          <a:off x="4686300" y="907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116,030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102975</xdr:rowOff>
    </xdr:from>
    <xdr:to>
      <xdr:col>5</xdr:col>
      <xdr:colOff>409575</xdr:colOff>
      <xdr:row>54</xdr:row>
      <xdr:rowOff>33125</xdr:rowOff>
    </xdr:to>
    <xdr:sp macro="" textlink="">
      <xdr:nvSpPr>
        <xdr:cNvPr id="144" name="円/楕円 143"/>
        <xdr:cNvSpPr/>
      </xdr:nvSpPr>
      <xdr:spPr>
        <a:xfrm>
          <a:off x="3746500" y="91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49652</xdr:rowOff>
    </xdr:from>
    <xdr:ext cx="599010" cy="259045"/>
    <xdr:sp macro="" textlink="">
      <xdr:nvSpPr>
        <xdr:cNvPr id="145" name="テキスト ボックス 144"/>
        <xdr:cNvSpPr txBox="1"/>
      </xdr:nvSpPr>
      <xdr:spPr>
        <a:xfrm>
          <a:off x="3497794" y="896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107307</xdr:rowOff>
    </xdr:from>
    <xdr:to>
      <xdr:col>4</xdr:col>
      <xdr:colOff>206375</xdr:colOff>
      <xdr:row>57</xdr:row>
      <xdr:rowOff>37457</xdr:rowOff>
    </xdr:to>
    <xdr:sp macro="" textlink="">
      <xdr:nvSpPr>
        <xdr:cNvPr id="146" name="円/楕円 145"/>
        <xdr:cNvSpPr/>
      </xdr:nvSpPr>
      <xdr:spPr>
        <a:xfrm>
          <a:off x="2857500" y="97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28584</xdr:rowOff>
    </xdr:from>
    <xdr:ext cx="534377" cy="259045"/>
    <xdr:sp macro="" textlink="">
      <xdr:nvSpPr>
        <xdr:cNvPr id="147" name="テキスト ボックス 146"/>
        <xdr:cNvSpPr txBox="1"/>
      </xdr:nvSpPr>
      <xdr:spPr>
        <a:xfrm>
          <a:off x="2641111" y="98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131757</xdr:rowOff>
    </xdr:from>
    <xdr:to>
      <xdr:col>3</xdr:col>
      <xdr:colOff>3175</xdr:colOff>
      <xdr:row>57</xdr:row>
      <xdr:rowOff>61907</xdr:rowOff>
    </xdr:to>
    <xdr:sp macro="" textlink="">
      <xdr:nvSpPr>
        <xdr:cNvPr id="148" name="円/楕円 147"/>
        <xdr:cNvSpPr/>
      </xdr:nvSpPr>
      <xdr:spPr>
        <a:xfrm>
          <a:off x="1968500" y="97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53034</xdr:rowOff>
    </xdr:from>
    <xdr:ext cx="534377" cy="259045"/>
    <xdr:sp macro="" textlink="">
      <xdr:nvSpPr>
        <xdr:cNvPr id="149" name="テキスト ボックス 148"/>
        <xdr:cNvSpPr txBox="1"/>
      </xdr:nvSpPr>
      <xdr:spPr>
        <a:xfrm>
          <a:off x="1752111" y="98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163979</xdr:rowOff>
    </xdr:from>
    <xdr:to>
      <xdr:col>1</xdr:col>
      <xdr:colOff>485775</xdr:colOff>
      <xdr:row>57</xdr:row>
      <xdr:rowOff>94129</xdr:rowOff>
    </xdr:to>
    <xdr:sp macro="" textlink="">
      <xdr:nvSpPr>
        <xdr:cNvPr id="150" name="円/楕円 149"/>
        <xdr:cNvSpPr/>
      </xdr:nvSpPr>
      <xdr:spPr>
        <a:xfrm>
          <a:off x="1079500" y="97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85256</xdr:rowOff>
    </xdr:from>
    <xdr:ext cx="534377" cy="259045"/>
    <xdr:sp macro="" textlink="">
      <xdr:nvSpPr>
        <xdr:cNvPr id="151" name="テキスト ボックス 150"/>
        <xdr:cNvSpPr txBox="1"/>
      </xdr:nvSpPr>
      <xdr:spPr>
        <a:xfrm>
          <a:off x="863111" y="9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74499</xdr:rowOff>
    </xdr:from>
    <xdr:to>
      <xdr:col>6</xdr:col>
      <xdr:colOff>511175</xdr:colOff>
      <xdr:row>76</xdr:row>
      <xdr:rowOff>6059</xdr:rowOff>
    </xdr:to>
    <xdr:cxnSp macro="">
      <xdr:nvCxnSpPr>
        <xdr:cNvPr id="181" name="直線コネクタ 180"/>
        <xdr:cNvCxnSpPr/>
      </xdr:nvCxnSpPr>
      <xdr:spPr>
        <a:xfrm flipV="1">
          <a:off x="3797300" y="12933249"/>
          <a:ext cx="838200" cy="10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6059</xdr:rowOff>
    </xdr:from>
    <xdr:to>
      <xdr:col>5</xdr:col>
      <xdr:colOff>358775</xdr:colOff>
      <xdr:row>76</xdr:row>
      <xdr:rowOff>17208</xdr:rowOff>
    </xdr:to>
    <xdr:cxnSp macro="">
      <xdr:nvCxnSpPr>
        <xdr:cNvPr id="184" name="直線コネクタ 183"/>
        <xdr:cNvCxnSpPr/>
      </xdr:nvCxnSpPr>
      <xdr:spPr>
        <a:xfrm flipV="1">
          <a:off x="2908300" y="13036259"/>
          <a:ext cx="889000" cy="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17208</xdr:rowOff>
    </xdr:from>
    <xdr:to>
      <xdr:col>4</xdr:col>
      <xdr:colOff>155575</xdr:colOff>
      <xdr:row>77</xdr:row>
      <xdr:rowOff>106083</xdr:rowOff>
    </xdr:to>
    <xdr:cxnSp macro="">
      <xdr:nvCxnSpPr>
        <xdr:cNvPr id="187" name="直線コネクタ 186"/>
        <xdr:cNvCxnSpPr/>
      </xdr:nvCxnSpPr>
      <xdr:spPr>
        <a:xfrm flipV="1">
          <a:off x="2019300" y="13047408"/>
          <a:ext cx="889000" cy="2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90843</xdr:rowOff>
    </xdr:from>
    <xdr:to>
      <xdr:col>2</xdr:col>
      <xdr:colOff>638175</xdr:colOff>
      <xdr:row>77</xdr:row>
      <xdr:rowOff>106083</xdr:rowOff>
    </xdr:to>
    <xdr:cxnSp macro="">
      <xdr:nvCxnSpPr>
        <xdr:cNvPr id="190" name="直線コネクタ 189"/>
        <xdr:cNvCxnSpPr/>
      </xdr:nvCxnSpPr>
      <xdr:spPr>
        <a:xfrm>
          <a:off x="1130300" y="1329249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23699</xdr:rowOff>
    </xdr:from>
    <xdr:to>
      <xdr:col>6</xdr:col>
      <xdr:colOff>561975</xdr:colOff>
      <xdr:row>75</xdr:row>
      <xdr:rowOff>125299</xdr:rowOff>
    </xdr:to>
    <xdr:sp macro="" textlink="">
      <xdr:nvSpPr>
        <xdr:cNvPr id="200" name="円/楕円 199"/>
        <xdr:cNvSpPr/>
      </xdr:nvSpPr>
      <xdr:spPr>
        <a:xfrm>
          <a:off x="4584700" y="12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46576</xdr:rowOff>
    </xdr:from>
    <xdr:ext cx="599010" cy="259045"/>
    <xdr:sp macro="" textlink="">
      <xdr:nvSpPr>
        <xdr:cNvPr id="201" name="民生費該当値テキスト"/>
        <xdr:cNvSpPr txBox="1"/>
      </xdr:nvSpPr>
      <xdr:spPr>
        <a:xfrm>
          <a:off x="4686300" y="127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126708</xdr:rowOff>
    </xdr:from>
    <xdr:to>
      <xdr:col>5</xdr:col>
      <xdr:colOff>409575</xdr:colOff>
      <xdr:row>76</xdr:row>
      <xdr:rowOff>56859</xdr:rowOff>
    </xdr:to>
    <xdr:sp macro="" textlink="">
      <xdr:nvSpPr>
        <xdr:cNvPr id="202" name="円/楕円 201"/>
        <xdr:cNvSpPr/>
      </xdr:nvSpPr>
      <xdr:spPr>
        <a:xfrm>
          <a:off x="3746500" y="129854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73385</xdr:rowOff>
    </xdr:from>
    <xdr:ext cx="599010" cy="259045"/>
    <xdr:sp macro="" textlink="">
      <xdr:nvSpPr>
        <xdr:cNvPr id="203" name="テキスト ボックス 202"/>
        <xdr:cNvSpPr txBox="1"/>
      </xdr:nvSpPr>
      <xdr:spPr>
        <a:xfrm>
          <a:off x="3497794" y="127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133,523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137858</xdr:rowOff>
    </xdr:from>
    <xdr:to>
      <xdr:col>4</xdr:col>
      <xdr:colOff>206375</xdr:colOff>
      <xdr:row>76</xdr:row>
      <xdr:rowOff>68008</xdr:rowOff>
    </xdr:to>
    <xdr:sp macro="" textlink="">
      <xdr:nvSpPr>
        <xdr:cNvPr id="204" name="円/楕円 203"/>
        <xdr:cNvSpPr/>
      </xdr:nvSpPr>
      <xdr:spPr>
        <a:xfrm>
          <a:off x="2857500" y="129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59135</xdr:rowOff>
    </xdr:from>
    <xdr:ext cx="599010" cy="259045"/>
    <xdr:sp macro="" textlink="">
      <xdr:nvSpPr>
        <xdr:cNvPr id="205" name="テキスト ボックス 204"/>
        <xdr:cNvSpPr txBox="1"/>
      </xdr:nvSpPr>
      <xdr:spPr>
        <a:xfrm>
          <a:off x="2608794" y="130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55283</xdr:rowOff>
    </xdr:from>
    <xdr:to>
      <xdr:col>3</xdr:col>
      <xdr:colOff>3175</xdr:colOff>
      <xdr:row>77</xdr:row>
      <xdr:rowOff>156883</xdr:rowOff>
    </xdr:to>
    <xdr:sp macro="" textlink="">
      <xdr:nvSpPr>
        <xdr:cNvPr id="206" name="円/楕円 205"/>
        <xdr:cNvSpPr/>
      </xdr:nvSpPr>
      <xdr:spPr>
        <a:xfrm>
          <a:off x="1968500" y="132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148010</xdr:rowOff>
    </xdr:from>
    <xdr:ext cx="599010" cy="259045"/>
    <xdr:sp macro="" textlink="">
      <xdr:nvSpPr>
        <xdr:cNvPr id="207" name="テキスト ボックス 206"/>
        <xdr:cNvSpPr txBox="1"/>
      </xdr:nvSpPr>
      <xdr:spPr>
        <a:xfrm>
          <a:off x="1719794" y="1334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40043</xdr:rowOff>
    </xdr:from>
    <xdr:to>
      <xdr:col>1</xdr:col>
      <xdr:colOff>485775</xdr:colOff>
      <xdr:row>77</xdr:row>
      <xdr:rowOff>141643</xdr:rowOff>
    </xdr:to>
    <xdr:sp macro="" textlink="">
      <xdr:nvSpPr>
        <xdr:cNvPr id="208" name="円/楕円 207"/>
        <xdr:cNvSpPr/>
      </xdr:nvSpPr>
      <xdr:spPr>
        <a:xfrm>
          <a:off x="1079500" y="13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132770</xdr:rowOff>
    </xdr:from>
    <xdr:ext cx="599010" cy="259045"/>
    <xdr:sp macro="" textlink="">
      <xdr:nvSpPr>
        <xdr:cNvPr id="209" name="テキスト ボックス 208"/>
        <xdr:cNvSpPr txBox="1"/>
      </xdr:nvSpPr>
      <xdr:spPr>
        <a:xfrm>
          <a:off x="830794" y="1333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9790</xdr:rowOff>
    </xdr:from>
    <xdr:to>
      <xdr:col>6</xdr:col>
      <xdr:colOff>511175</xdr:colOff>
      <xdr:row>98</xdr:row>
      <xdr:rowOff>21879</xdr:rowOff>
    </xdr:to>
    <xdr:cxnSp macro="">
      <xdr:nvCxnSpPr>
        <xdr:cNvPr id="240" name="直線コネクタ 239"/>
        <xdr:cNvCxnSpPr/>
      </xdr:nvCxnSpPr>
      <xdr:spPr>
        <a:xfrm flipV="1">
          <a:off x="3797300" y="16811890"/>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21879</xdr:rowOff>
    </xdr:from>
    <xdr:to>
      <xdr:col>5</xdr:col>
      <xdr:colOff>358775</xdr:colOff>
      <xdr:row>98</xdr:row>
      <xdr:rowOff>118218</xdr:rowOff>
    </xdr:to>
    <xdr:cxnSp macro="">
      <xdr:nvCxnSpPr>
        <xdr:cNvPr id="243" name="直線コネクタ 242"/>
        <xdr:cNvCxnSpPr/>
      </xdr:nvCxnSpPr>
      <xdr:spPr>
        <a:xfrm flipV="1">
          <a:off x="2908300" y="16823979"/>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118218</xdr:rowOff>
    </xdr:from>
    <xdr:to>
      <xdr:col>4</xdr:col>
      <xdr:colOff>155575</xdr:colOff>
      <xdr:row>98</xdr:row>
      <xdr:rowOff>126591</xdr:rowOff>
    </xdr:to>
    <xdr:cxnSp macro="">
      <xdr:nvCxnSpPr>
        <xdr:cNvPr id="246" name="直線コネクタ 245"/>
        <xdr:cNvCxnSpPr/>
      </xdr:nvCxnSpPr>
      <xdr:spPr>
        <a:xfrm flipV="1">
          <a:off x="2019300" y="16920318"/>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60866</xdr:rowOff>
    </xdr:from>
    <xdr:to>
      <xdr:col>2</xdr:col>
      <xdr:colOff>638175</xdr:colOff>
      <xdr:row>98</xdr:row>
      <xdr:rowOff>126591</xdr:rowOff>
    </xdr:to>
    <xdr:cxnSp macro="">
      <xdr:nvCxnSpPr>
        <xdr:cNvPr id="249" name="直線コネクタ 248"/>
        <xdr:cNvCxnSpPr/>
      </xdr:nvCxnSpPr>
      <xdr:spPr>
        <a:xfrm>
          <a:off x="1130300" y="16862966"/>
          <a:ext cx="889000" cy="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130440</xdr:rowOff>
    </xdr:from>
    <xdr:to>
      <xdr:col>6</xdr:col>
      <xdr:colOff>561975</xdr:colOff>
      <xdr:row>98</xdr:row>
      <xdr:rowOff>60590</xdr:rowOff>
    </xdr:to>
    <xdr:sp macro="" textlink="">
      <xdr:nvSpPr>
        <xdr:cNvPr id="259" name="円/楕円 258"/>
        <xdr:cNvSpPr/>
      </xdr:nvSpPr>
      <xdr:spPr>
        <a:xfrm>
          <a:off x="4584700" y="167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108867</xdr:rowOff>
    </xdr:from>
    <xdr:ext cx="534377" cy="259045"/>
    <xdr:sp macro="" textlink="">
      <xdr:nvSpPr>
        <xdr:cNvPr id="260" name="衛生費該当値テキスト"/>
        <xdr:cNvSpPr txBox="1"/>
      </xdr:nvSpPr>
      <xdr:spPr>
        <a:xfrm>
          <a:off x="4686300" y="167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142529</xdr:rowOff>
    </xdr:from>
    <xdr:to>
      <xdr:col>5</xdr:col>
      <xdr:colOff>409575</xdr:colOff>
      <xdr:row>98</xdr:row>
      <xdr:rowOff>72679</xdr:rowOff>
    </xdr:to>
    <xdr:sp macro="" textlink="">
      <xdr:nvSpPr>
        <xdr:cNvPr id="261" name="円/楕円 260"/>
        <xdr:cNvSpPr/>
      </xdr:nvSpPr>
      <xdr:spPr>
        <a:xfrm>
          <a:off x="3746500" y="16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63806</xdr:rowOff>
    </xdr:from>
    <xdr:ext cx="534377" cy="259045"/>
    <xdr:sp macro="" textlink="">
      <xdr:nvSpPr>
        <xdr:cNvPr id="262" name="テキスト ボックス 261"/>
        <xdr:cNvSpPr txBox="1"/>
      </xdr:nvSpPr>
      <xdr:spPr>
        <a:xfrm>
          <a:off x="3530111" y="168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67418</xdr:rowOff>
    </xdr:from>
    <xdr:to>
      <xdr:col>4</xdr:col>
      <xdr:colOff>206375</xdr:colOff>
      <xdr:row>98</xdr:row>
      <xdr:rowOff>169018</xdr:rowOff>
    </xdr:to>
    <xdr:sp macro="" textlink="">
      <xdr:nvSpPr>
        <xdr:cNvPr id="263" name="円/楕円 262"/>
        <xdr:cNvSpPr/>
      </xdr:nvSpPr>
      <xdr:spPr>
        <a:xfrm>
          <a:off x="2857500" y="168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160145</xdr:rowOff>
    </xdr:from>
    <xdr:ext cx="534377" cy="259045"/>
    <xdr:sp macro="" textlink="">
      <xdr:nvSpPr>
        <xdr:cNvPr id="264" name="テキスト ボックス 263"/>
        <xdr:cNvSpPr txBox="1"/>
      </xdr:nvSpPr>
      <xdr:spPr>
        <a:xfrm>
          <a:off x="2641111" y="1696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75791</xdr:rowOff>
    </xdr:from>
    <xdr:to>
      <xdr:col>3</xdr:col>
      <xdr:colOff>3175</xdr:colOff>
      <xdr:row>99</xdr:row>
      <xdr:rowOff>5941</xdr:rowOff>
    </xdr:to>
    <xdr:sp macro="" textlink="">
      <xdr:nvSpPr>
        <xdr:cNvPr id="265" name="円/楕円 264"/>
        <xdr:cNvSpPr/>
      </xdr:nvSpPr>
      <xdr:spPr>
        <a:xfrm>
          <a:off x="1968500" y="168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168518</xdr:rowOff>
    </xdr:from>
    <xdr:ext cx="534377" cy="259045"/>
    <xdr:sp macro="" textlink="">
      <xdr:nvSpPr>
        <xdr:cNvPr id="266" name="テキスト ボックス 265"/>
        <xdr:cNvSpPr txBox="1"/>
      </xdr:nvSpPr>
      <xdr:spPr>
        <a:xfrm>
          <a:off x="1752111" y="169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10066</xdr:rowOff>
    </xdr:from>
    <xdr:to>
      <xdr:col>1</xdr:col>
      <xdr:colOff>485775</xdr:colOff>
      <xdr:row>98</xdr:row>
      <xdr:rowOff>111666</xdr:rowOff>
    </xdr:to>
    <xdr:sp macro="" textlink="">
      <xdr:nvSpPr>
        <xdr:cNvPr id="267" name="円/楕円 266"/>
        <xdr:cNvSpPr/>
      </xdr:nvSpPr>
      <xdr:spPr>
        <a:xfrm>
          <a:off x="1079500" y="16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102793</xdr:rowOff>
    </xdr:from>
    <xdr:ext cx="534377" cy="259045"/>
    <xdr:sp macro="" textlink="">
      <xdr:nvSpPr>
        <xdr:cNvPr id="268" name="テキスト ボックス 267"/>
        <xdr:cNvSpPr txBox="1"/>
      </xdr:nvSpPr>
      <xdr:spPr>
        <a:xfrm>
          <a:off x="863111" y="169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87449</xdr:rowOff>
    </xdr:from>
    <xdr:to>
      <xdr:col>15</xdr:col>
      <xdr:colOff>180975</xdr:colOff>
      <xdr:row>38</xdr:row>
      <xdr:rowOff>126311</xdr:rowOff>
    </xdr:to>
    <xdr:cxnSp macro="">
      <xdr:nvCxnSpPr>
        <xdr:cNvPr id="299" name="直線コネクタ 298"/>
        <xdr:cNvCxnSpPr/>
      </xdr:nvCxnSpPr>
      <xdr:spPr>
        <a:xfrm>
          <a:off x="9639300" y="660254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75039</xdr:rowOff>
    </xdr:from>
    <xdr:to>
      <xdr:col>14</xdr:col>
      <xdr:colOff>28575</xdr:colOff>
      <xdr:row>38</xdr:row>
      <xdr:rowOff>87449</xdr:rowOff>
    </xdr:to>
    <xdr:cxnSp macro="">
      <xdr:nvCxnSpPr>
        <xdr:cNvPr id="302" name="直線コネクタ 301"/>
        <xdr:cNvCxnSpPr/>
      </xdr:nvCxnSpPr>
      <xdr:spPr>
        <a:xfrm>
          <a:off x="8750300" y="6418689"/>
          <a:ext cx="889000" cy="1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106063</xdr:rowOff>
    </xdr:from>
    <xdr:to>
      <xdr:col>12</xdr:col>
      <xdr:colOff>511175</xdr:colOff>
      <xdr:row>37</xdr:row>
      <xdr:rowOff>75039</xdr:rowOff>
    </xdr:to>
    <xdr:cxnSp macro="">
      <xdr:nvCxnSpPr>
        <xdr:cNvPr id="305" name="直線コネクタ 304"/>
        <xdr:cNvCxnSpPr/>
      </xdr:nvCxnSpPr>
      <xdr:spPr>
        <a:xfrm>
          <a:off x="7861300" y="5935363"/>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106063</xdr:rowOff>
    </xdr:from>
    <xdr:to>
      <xdr:col>11</xdr:col>
      <xdr:colOff>307975</xdr:colOff>
      <xdr:row>37</xdr:row>
      <xdr:rowOff>45648</xdr:rowOff>
    </xdr:to>
    <xdr:cxnSp macro="">
      <xdr:nvCxnSpPr>
        <xdr:cNvPr id="308" name="直線コネクタ 307"/>
        <xdr:cNvCxnSpPr/>
      </xdr:nvCxnSpPr>
      <xdr:spPr>
        <a:xfrm flipV="1">
          <a:off x="6972300" y="5935363"/>
          <a:ext cx="88900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75511</xdr:rowOff>
    </xdr:from>
    <xdr:to>
      <xdr:col>15</xdr:col>
      <xdr:colOff>231775</xdr:colOff>
      <xdr:row>39</xdr:row>
      <xdr:rowOff>5661</xdr:rowOff>
    </xdr:to>
    <xdr:sp macro="" textlink="">
      <xdr:nvSpPr>
        <xdr:cNvPr id="318" name="円/楕円 317"/>
        <xdr:cNvSpPr/>
      </xdr:nvSpPr>
      <xdr:spPr>
        <a:xfrm>
          <a:off x="104267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53938</xdr:rowOff>
    </xdr:from>
    <xdr:ext cx="378565" cy="259045"/>
    <xdr:sp macro="" textlink="">
      <xdr:nvSpPr>
        <xdr:cNvPr id="319" name="労働費該当値テキスト"/>
        <xdr:cNvSpPr txBox="1"/>
      </xdr:nvSpPr>
      <xdr:spPr>
        <a:xfrm>
          <a:off x="10528300" y="656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36649</xdr:rowOff>
    </xdr:from>
    <xdr:to>
      <xdr:col>14</xdr:col>
      <xdr:colOff>79375</xdr:colOff>
      <xdr:row>38</xdr:row>
      <xdr:rowOff>138249</xdr:rowOff>
    </xdr:to>
    <xdr:sp macro="" textlink="">
      <xdr:nvSpPr>
        <xdr:cNvPr id="320" name="円/楕円 319"/>
        <xdr:cNvSpPr/>
      </xdr:nvSpPr>
      <xdr:spPr>
        <a:xfrm>
          <a:off x="9588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129376</xdr:rowOff>
    </xdr:from>
    <xdr:ext cx="378565" cy="259045"/>
    <xdr:sp macro="" textlink="">
      <xdr:nvSpPr>
        <xdr:cNvPr id="321" name="テキスト ボックス 320"/>
        <xdr:cNvSpPr txBox="1"/>
      </xdr:nvSpPr>
      <xdr:spPr>
        <a:xfrm>
          <a:off x="9450017" y="664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24239</xdr:rowOff>
    </xdr:from>
    <xdr:to>
      <xdr:col>12</xdr:col>
      <xdr:colOff>561975</xdr:colOff>
      <xdr:row>37</xdr:row>
      <xdr:rowOff>125839</xdr:rowOff>
    </xdr:to>
    <xdr:sp macro="" textlink="">
      <xdr:nvSpPr>
        <xdr:cNvPr id="322" name="円/楕円 321"/>
        <xdr:cNvSpPr/>
      </xdr:nvSpPr>
      <xdr:spPr>
        <a:xfrm>
          <a:off x="8699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116966</xdr:rowOff>
    </xdr:from>
    <xdr:ext cx="469744" cy="259045"/>
    <xdr:sp macro="" textlink="">
      <xdr:nvSpPr>
        <xdr:cNvPr id="323" name="テキスト ボックス 322"/>
        <xdr:cNvSpPr txBox="1"/>
      </xdr:nvSpPr>
      <xdr:spPr>
        <a:xfrm>
          <a:off x="8515427"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55263</xdr:rowOff>
    </xdr:from>
    <xdr:to>
      <xdr:col>11</xdr:col>
      <xdr:colOff>358775</xdr:colOff>
      <xdr:row>34</xdr:row>
      <xdr:rowOff>156863</xdr:rowOff>
    </xdr:to>
    <xdr:sp macro="" textlink="">
      <xdr:nvSpPr>
        <xdr:cNvPr id="324" name="円/楕円 323"/>
        <xdr:cNvSpPr/>
      </xdr:nvSpPr>
      <xdr:spPr>
        <a:xfrm>
          <a:off x="7810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1940</xdr:rowOff>
    </xdr:from>
    <xdr:ext cx="469744" cy="259045"/>
    <xdr:sp macro="" textlink="">
      <xdr:nvSpPr>
        <xdr:cNvPr id="325" name="テキスト ボックス 324"/>
        <xdr:cNvSpPr txBox="1"/>
      </xdr:nvSpPr>
      <xdr:spPr>
        <a:xfrm>
          <a:off x="7626427" y="56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166298</xdr:rowOff>
    </xdr:from>
    <xdr:to>
      <xdr:col>10</xdr:col>
      <xdr:colOff>155575</xdr:colOff>
      <xdr:row>37</xdr:row>
      <xdr:rowOff>96448</xdr:rowOff>
    </xdr:to>
    <xdr:sp macro="" textlink="">
      <xdr:nvSpPr>
        <xdr:cNvPr id="326" name="円/楕円 325"/>
        <xdr:cNvSpPr/>
      </xdr:nvSpPr>
      <xdr:spPr>
        <a:xfrm>
          <a:off x="6921500" y="6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87575</xdr:rowOff>
    </xdr:from>
    <xdr:ext cx="469744" cy="259045"/>
    <xdr:sp macro="" textlink="">
      <xdr:nvSpPr>
        <xdr:cNvPr id="327" name="テキスト ボックス 326"/>
        <xdr:cNvSpPr txBox="1"/>
      </xdr:nvSpPr>
      <xdr:spPr>
        <a:xfrm>
          <a:off x="6737427" y="64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51257</xdr:rowOff>
    </xdr:from>
    <xdr:to>
      <xdr:col>15</xdr:col>
      <xdr:colOff>180975</xdr:colOff>
      <xdr:row>56</xdr:row>
      <xdr:rowOff>98413</xdr:rowOff>
    </xdr:to>
    <xdr:cxnSp macro="">
      <xdr:nvCxnSpPr>
        <xdr:cNvPr id="356" name="直線コネクタ 355"/>
        <xdr:cNvCxnSpPr/>
      </xdr:nvCxnSpPr>
      <xdr:spPr>
        <a:xfrm>
          <a:off x="9639300" y="8966657"/>
          <a:ext cx="838200" cy="7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51257</xdr:rowOff>
    </xdr:from>
    <xdr:to>
      <xdr:col>14</xdr:col>
      <xdr:colOff>28575</xdr:colOff>
      <xdr:row>57</xdr:row>
      <xdr:rowOff>40145</xdr:rowOff>
    </xdr:to>
    <xdr:cxnSp macro="">
      <xdr:nvCxnSpPr>
        <xdr:cNvPr id="359" name="直線コネクタ 358"/>
        <xdr:cNvCxnSpPr/>
      </xdr:nvCxnSpPr>
      <xdr:spPr>
        <a:xfrm flipV="1">
          <a:off x="8750300" y="8966657"/>
          <a:ext cx="889000" cy="8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40145</xdr:rowOff>
    </xdr:from>
    <xdr:to>
      <xdr:col>12</xdr:col>
      <xdr:colOff>511175</xdr:colOff>
      <xdr:row>57</xdr:row>
      <xdr:rowOff>101409</xdr:rowOff>
    </xdr:to>
    <xdr:cxnSp macro="">
      <xdr:nvCxnSpPr>
        <xdr:cNvPr id="362" name="直線コネクタ 361"/>
        <xdr:cNvCxnSpPr/>
      </xdr:nvCxnSpPr>
      <xdr:spPr>
        <a:xfrm flipV="1">
          <a:off x="7861300" y="9812795"/>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82372</xdr:rowOff>
    </xdr:from>
    <xdr:to>
      <xdr:col>11</xdr:col>
      <xdr:colOff>307975</xdr:colOff>
      <xdr:row>57</xdr:row>
      <xdr:rowOff>101409</xdr:rowOff>
    </xdr:to>
    <xdr:cxnSp macro="">
      <xdr:nvCxnSpPr>
        <xdr:cNvPr id="365" name="直線コネクタ 364"/>
        <xdr:cNvCxnSpPr/>
      </xdr:nvCxnSpPr>
      <xdr:spPr>
        <a:xfrm>
          <a:off x="6972300" y="9855022"/>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47613</xdr:rowOff>
    </xdr:from>
    <xdr:to>
      <xdr:col>15</xdr:col>
      <xdr:colOff>231775</xdr:colOff>
      <xdr:row>56</xdr:row>
      <xdr:rowOff>149213</xdr:rowOff>
    </xdr:to>
    <xdr:sp macro="" textlink="">
      <xdr:nvSpPr>
        <xdr:cNvPr id="375" name="円/楕円 374"/>
        <xdr:cNvSpPr/>
      </xdr:nvSpPr>
      <xdr:spPr>
        <a:xfrm>
          <a:off x="10426700" y="9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70490</xdr:rowOff>
    </xdr:from>
    <xdr:ext cx="534377" cy="259045"/>
    <xdr:sp macro="" textlink="">
      <xdr:nvSpPr>
        <xdr:cNvPr id="376" name="農林水産業費該当値テキスト"/>
        <xdr:cNvSpPr txBox="1"/>
      </xdr:nvSpPr>
      <xdr:spPr>
        <a:xfrm>
          <a:off x="10528300" y="95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457</xdr:rowOff>
    </xdr:from>
    <xdr:to>
      <xdr:col>14</xdr:col>
      <xdr:colOff>79375</xdr:colOff>
      <xdr:row>52</xdr:row>
      <xdr:rowOff>102057</xdr:rowOff>
    </xdr:to>
    <xdr:sp macro="" textlink="">
      <xdr:nvSpPr>
        <xdr:cNvPr id="377" name="円/楕円 376"/>
        <xdr:cNvSpPr/>
      </xdr:nvSpPr>
      <xdr:spPr>
        <a:xfrm>
          <a:off x="9588500" y="89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118584</xdr:rowOff>
    </xdr:from>
    <xdr:ext cx="534377" cy="259045"/>
    <xdr:sp macro="" textlink="">
      <xdr:nvSpPr>
        <xdr:cNvPr id="378" name="テキスト ボックス 377"/>
        <xdr:cNvSpPr txBox="1"/>
      </xdr:nvSpPr>
      <xdr:spPr>
        <a:xfrm>
          <a:off x="9372111" y="86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160795</xdr:rowOff>
    </xdr:from>
    <xdr:to>
      <xdr:col>12</xdr:col>
      <xdr:colOff>561975</xdr:colOff>
      <xdr:row>57</xdr:row>
      <xdr:rowOff>90945</xdr:rowOff>
    </xdr:to>
    <xdr:sp macro="" textlink="">
      <xdr:nvSpPr>
        <xdr:cNvPr id="379" name="円/楕円 378"/>
        <xdr:cNvSpPr/>
      </xdr:nvSpPr>
      <xdr:spPr>
        <a:xfrm>
          <a:off x="8699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107472</xdr:rowOff>
    </xdr:from>
    <xdr:ext cx="534377" cy="259045"/>
    <xdr:sp macro="" textlink="">
      <xdr:nvSpPr>
        <xdr:cNvPr id="380" name="テキスト ボックス 379"/>
        <xdr:cNvSpPr txBox="1"/>
      </xdr:nvSpPr>
      <xdr:spPr>
        <a:xfrm>
          <a:off x="8483111" y="95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50609</xdr:rowOff>
    </xdr:from>
    <xdr:to>
      <xdr:col>11</xdr:col>
      <xdr:colOff>358775</xdr:colOff>
      <xdr:row>57</xdr:row>
      <xdr:rowOff>152209</xdr:rowOff>
    </xdr:to>
    <xdr:sp macro="" textlink="">
      <xdr:nvSpPr>
        <xdr:cNvPr id="381" name="円/楕円 380"/>
        <xdr:cNvSpPr/>
      </xdr:nvSpPr>
      <xdr:spPr>
        <a:xfrm>
          <a:off x="7810500" y="9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143336</xdr:rowOff>
    </xdr:from>
    <xdr:ext cx="534377" cy="259045"/>
    <xdr:sp macro="" textlink="">
      <xdr:nvSpPr>
        <xdr:cNvPr id="382" name="テキスト ボックス 381"/>
        <xdr:cNvSpPr txBox="1"/>
      </xdr:nvSpPr>
      <xdr:spPr>
        <a:xfrm>
          <a:off x="7594111" y="991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31572</xdr:rowOff>
    </xdr:from>
    <xdr:to>
      <xdr:col>10</xdr:col>
      <xdr:colOff>155575</xdr:colOff>
      <xdr:row>57</xdr:row>
      <xdr:rowOff>133172</xdr:rowOff>
    </xdr:to>
    <xdr:sp macro="" textlink="">
      <xdr:nvSpPr>
        <xdr:cNvPr id="383" name="円/楕円 382"/>
        <xdr:cNvSpPr/>
      </xdr:nvSpPr>
      <xdr:spPr>
        <a:xfrm>
          <a:off x="6921500" y="98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149699</xdr:rowOff>
    </xdr:from>
    <xdr:ext cx="534377" cy="259045"/>
    <xdr:sp macro="" textlink="">
      <xdr:nvSpPr>
        <xdr:cNvPr id="384" name="テキスト ボックス 383"/>
        <xdr:cNvSpPr txBox="1"/>
      </xdr:nvSpPr>
      <xdr:spPr>
        <a:xfrm>
          <a:off x="6705111" y="95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13856</xdr:rowOff>
    </xdr:from>
    <xdr:to>
      <xdr:col>15</xdr:col>
      <xdr:colOff>180975</xdr:colOff>
      <xdr:row>76</xdr:row>
      <xdr:rowOff>158079</xdr:rowOff>
    </xdr:to>
    <xdr:cxnSp macro="">
      <xdr:nvCxnSpPr>
        <xdr:cNvPr id="411" name="直線コネクタ 410"/>
        <xdr:cNvCxnSpPr/>
      </xdr:nvCxnSpPr>
      <xdr:spPr>
        <a:xfrm flipV="1">
          <a:off x="9639300" y="12358256"/>
          <a:ext cx="838200" cy="8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158079</xdr:rowOff>
    </xdr:from>
    <xdr:to>
      <xdr:col>14</xdr:col>
      <xdr:colOff>28575</xdr:colOff>
      <xdr:row>77</xdr:row>
      <xdr:rowOff>154628</xdr:rowOff>
    </xdr:to>
    <xdr:cxnSp macro="">
      <xdr:nvCxnSpPr>
        <xdr:cNvPr id="414" name="直線コネクタ 413"/>
        <xdr:cNvCxnSpPr/>
      </xdr:nvCxnSpPr>
      <xdr:spPr>
        <a:xfrm flipV="1">
          <a:off x="8750300" y="13188279"/>
          <a:ext cx="889000" cy="16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154628</xdr:rowOff>
    </xdr:from>
    <xdr:to>
      <xdr:col>12</xdr:col>
      <xdr:colOff>511175</xdr:colOff>
      <xdr:row>78</xdr:row>
      <xdr:rowOff>5490</xdr:rowOff>
    </xdr:to>
    <xdr:cxnSp macro="">
      <xdr:nvCxnSpPr>
        <xdr:cNvPr id="417" name="直線コネクタ 416"/>
        <xdr:cNvCxnSpPr/>
      </xdr:nvCxnSpPr>
      <xdr:spPr>
        <a:xfrm flipV="1">
          <a:off x="7861300" y="13356278"/>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5490</xdr:rowOff>
    </xdr:from>
    <xdr:to>
      <xdr:col>11</xdr:col>
      <xdr:colOff>307975</xdr:colOff>
      <xdr:row>78</xdr:row>
      <xdr:rowOff>7615</xdr:rowOff>
    </xdr:to>
    <xdr:cxnSp macro="">
      <xdr:nvCxnSpPr>
        <xdr:cNvPr id="420" name="直線コネクタ 419"/>
        <xdr:cNvCxnSpPr/>
      </xdr:nvCxnSpPr>
      <xdr:spPr>
        <a:xfrm flipV="1">
          <a:off x="6972300" y="13378590"/>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134506</xdr:rowOff>
    </xdr:from>
    <xdr:to>
      <xdr:col>15</xdr:col>
      <xdr:colOff>231775</xdr:colOff>
      <xdr:row>72</xdr:row>
      <xdr:rowOff>64656</xdr:rowOff>
    </xdr:to>
    <xdr:sp macro="" textlink="">
      <xdr:nvSpPr>
        <xdr:cNvPr id="430" name="円/楕円 429"/>
        <xdr:cNvSpPr/>
      </xdr:nvSpPr>
      <xdr:spPr>
        <a:xfrm>
          <a:off x="10426700" y="12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87533</xdr:rowOff>
    </xdr:from>
    <xdr:ext cx="534377" cy="259045"/>
    <xdr:sp macro="" textlink="">
      <xdr:nvSpPr>
        <xdr:cNvPr id="431" name="商工費該当値テキスト"/>
        <xdr:cNvSpPr txBox="1"/>
      </xdr:nvSpPr>
      <xdr:spPr>
        <a:xfrm>
          <a:off x="10528300" y="122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107279</xdr:rowOff>
    </xdr:from>
    <xdr:to>
      <xdr:col>14</xdr:col>
      <xdr:colOff>79375</xdr:colOff>
      <xdr:row>77</xdr:row>
      <xdr:rowOff>37429</xdr:rowOff>
    </xdr:to>
    <xdr:sp macro="" textlink="">
      <xdr:nvSpPr>
        <xdr:cNvPr id="432" name="円/楕円 431"/>
        <xdr:cNvSpPr/>
      </xdr:nvSpPr>
      <xdr:spPr>
        <a:xfrm>
          <a:off x="9588500" y="131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53956</xdr:rowOff>
    </xdr:from>
    <xdr:ext cx="534377" cy="259045"/>
    <xdr:sp macro="" textlink="">
      <xdr:nvSpPr>
        <xdr:cNvPr id="433" name="テキスト ボックス 432"/>
        <xdr:cNvSpPr txBox="1"/>
      </xdr:nvSpPr>
      <xdr:spPr>
        <a:xfrm>
          <a:off x="9372111" y="129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103828</xdr:rowOff>
    </xdr:from>
    <xdr:to>
      <xdr:col>12</xdr:col>
      <xdr:colOff>561975</xdr:colOff>
      <xdr:row>78</xdr:row>
      <xdr:rowOff>33978</xdr:rowOff>
    </xdr:to>
    <xdr:sp macro="" textlink="">
      <xdr:nvSpPr>
        <xdr:cNvPr id="434" name="円/楕円 433"/>
        <xdr:cNvSpPr/>
      </xdr:nvSpPr>
      <xdr:spPr>
        <a:xfrm>
          <a:off x="8699500" y="133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25105</xdr:rowOff>
    </xdr:from>
    <xdr:ext cx="469744" cy="259045"/>
    <xdr:sp macro="" textlink="">
      <xdr:nvSpPr>
        <xdr:cNvPr id="435" name="テキスト ボックス 434"/>
        <xdr:cNvSpPr txBox="1"/>
      </xdr:nvSpPr>
      <xdr:spPr>
        <a:xfrm>
          <a:off x="8515427" y="1339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126140</xdr:rowOff>
    </xdr:from>
    <xdr:to>
      <xdr:col>11</xdr:col>
      <xdr:colOff>358775</xdr:colOff>
      <xdr:row>78</xdr:row>
      <xdr:rowOff>56290</xdr:rowOff>
    </xdr:to>
    <xdr:sp macro="" textlink="">
      <xdr:nvSpPr>
        <xdr:cNvPr id="436" name="円/楕円 435"/>
        <xdr:cNvSpPr/>
      </xdr:nvSpPr>
      <xdr:spPr>
        <a:xfrm>
          <a:off x="7810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47417</xdr:rowOff>
    </xdr:from>
    <xdr:ext cx="469744" cy="259045"/>
    <xdr:sp macro="" textlink="">
      <xdr:nvSpPr>
        <xdr:cNvPr id="437" name="テキスト ボックス 436"/>
        <xdr:cNvSpPr txBox="1"/>
      </xdr:nvSpPr>
      <xdr:spPr>
        <a:xfrm>
          <a:off x="7626427" y="134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128265</xdr:rowOff>
    </xdr:from>
    <xdr:to>
      <xdr:col>10</xdr:col>
      <xdr:colOff>155575</xdr:colOff>
      <xdr:row>78</xdr:row>
      <xdr:rowOff>58415</xdr:rowOff>
    </xdr:to>
    <xdr:sp macro="" textlink="">
      <xdr:nvSpPr>
        <xdr:cNvPr id="438" name="円/楕円 437"/>
        <xdr:cNvSpPr/>
      </xdr:nvSpPr>
      <xdr:spPr>
        <a:xfrm>
          <a:off x="6921500" y="133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49542</xdr:rowOff>
    </xdr:from>
    <xdr:ext cx="469744" cy="259045"/>
    <xdr:sp macro="" textlink="">
      <xdr:nvSpPr>
        <xdr:cNvPr id="439" name="テキスト ボックス 438"/>
        <xdr:cNvSpPr txBox="1"/>
      </xdr:nvSpPr>
      <xdr:spPr>
        <a:xfrm>
          <a:off x="6737427" y="1342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38925</xdr:rowOff>
    </xdr:from>
    <xdr:to>
      <xdr:col>15</xdr:col>
      <xdr:colOff>180975</xdr:colOff>
      <xdr:row>96</xdr:row>
      <xdr:rowOff>65108</xdr:rowOff>
    </xdr:to>
    <xdr:cxnSp macro="">
      <xdr:nvCxnSpPr>
        <xdr:cNvPr id="468" name="直線コネクタ 467"/>
        <xdr:cNvCxnSpPr/>
      </xdr:nvCxnSpPr>
      <xdr:spPr>
        <a:xfrm flipV="1">
          <a:off x="9639300" y="16498125"/>
          <a:ext cx="838200" cy="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65108</xdr:rowOff>
    </xdr:from>
    <xdr:to>
      <xdr:col>14</xdr:col>
      <xdr:colOff>28575</xdr:colOff>
      <xdr:row>96</xdr:row>
      <xdr:rowOff>81986</xdr:rowOff>
    </xdr:to>
    <xdr:cxnSp macro="">
      <xdr:nvCxnSpPr>
        <xdr:cNvPr id="471" name="直線コネクタ 470"/>
        <xdr:cNvCxnSpPr/>
      </xdr:nvCxnSpPr>
      <xdr:spPr>
        <a:xfrm flipV="1">
          <a:off x="8750300" y="16524308"/>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81986</xdr:rowOff>
    </xdr:from>
    <xdr:to>
      <xdr:col>12</xdr:col>
      <xdr:colOff>511175</xdr:colOff>
      <xdr:row>96</xdr:row>
      <xdr:rowOff>95886</xdr:rowOff>
    </xdr:to>
    <xdr:cxnSp macro="">
      <xdr:nvCxnSpPr>
        <xdr:cNvPr id="474" name="直線コネクタ 473"/>
        <xdr:cNvCxnSpPr/>
      </xdr:nvCxnSpPr>
      <xdr:spPr>
        <a:xfrm flipV="1">
          <a:off x="7861300" y="1654118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95886</xdr:rowOff>
    </xdr:from>
    <xdr:to>
      <xdr:col>11</xdr:col>
      <xdr:colOff>307975</xdr:colOff>
      <xdr:row>96</xdr:row>
      <xdr:rowOff>142787</xdr:rowOff>
    </xdr:to>
    <xdr:cxnSp macro="">
      <xdr:nvCxnSpPr>
        <xdr:cNvPr id="477" name="直線コネクタ 476"/>
        <xdr:cNvCxnSpPr/>
      </xdr:nvCxnSpPr>
      <xdr:spPr>
        <a:xfrm flipV="1">
          <a:off x="6972300" y="16555086"/>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159575</xdr:rowOff>
    </xdr:from>
    <xdr:to>
      <xdr:col>15</xdr:col>
      <xdr:colOff>231775</xdr:colOff>
      <xdr:row>96</xdr:row>
      <xdr:rowOff>89725</xdr:rowOff>
    </xdr:to>
    <xdr:sp macro="" textlink="">
      <xdr:nvSpPr>
        <xdr:cNvPr id="487" name="円/楕円 486"/>
        <xdr:cNvSpPr/>
      </xdr:nvSpPr>
      <xdr:spPr>
        <a:xfrm>
          <a:off x="10426700" y="164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11002</xdr:rowOff>
    </xdr:from>
    <xdr:ext cx="534377" cy="259045"/>
    <xdr:sp macro="" textlink="">
      <xdr:nvSpPr>
        <xdr:cNvPr id="488" name="土木費該当値テキスト"/>
        <xdr:cNvSpPr txBox="1"/>
      </xdr:nvSpPr>
      <xdr:spPr>
        <a:xfrm>
          <a:off x="10528300" y="162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14308</xdr:rowOff>
    </xdr:from>
    <xdr:to>
      <xdr:col>14</xdr:col>
      <xdr:colOff>79375</xdr:colOff>
      <xdr:row>96</xdr:row>
      <xdr:rowOff>115908</xdr:rowOff>
    </xdr:to>
    <xdr:sp macro="" textlink="">
      <xdr:nvSpPr>
        <xdr:cNvPr id="489" name="円/楕円 488"/>
        <xdr:cNvSpPr/>
      </xdr:nvSpPr>
      <xdr:spPr>
        <a:xfrm>
          <a:off x="9588500" y="164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132435</xdr:rowOff>
    </xdr:from>
    <xdr:ext cx="534377" cy="259045"/>
    <xdr:sp macro="" textlink="">
      <xdr:nvSpPr>
        <xdr:cNvPr id="490" name="テキスト ボックス 489"/>
        <xdr:cNvSpPr txBox="1"/>
      </xdr:nvSpPr>
      <xdr:spPr>
        <a:xfrm>
          <a:off x="9372111" y="162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31186</xdr:rowOff>
    </xdr:from>
    <xdr:to>
      <xdr:col>12</xdr:col>
      <xdr:colOff>561975</xdr:colOff>
      <xdr:row>96</xdr:row>
      <xdr:rowOff>132786</xdr:rowOff>
    </xdr:to>
    <xdr:sp macro="" textlink="">
      <xdr:nvSpPr>
        <xdr:cNvPr id="491" name="円/楕円 490"/>
        <xdr:cNvSpPr/>
      </xdr:nvSpPr>
      <xdr:spPr>
        <a:xfrm>
          <a:off x="8699500" y="164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149313</xdr:rowOff>
    </xdr:from>
    <xdr:ext cx="534377" cy="259045"/>
    <xdr:sp macro="" textlink="">
      <xdr:nvSpPr>
        <xdr:cNvPr id="492" name="テキスト ボックス 491"/>
        <xdr:cNvSpPr txBox="1"/>
      </xdr:nvSpPr>
      <xdr:spPr>
        <a:xfrm>
          <a:off x="8483111" y="162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45086</xdr:rowOff>
    </xdr:from>
    <xdr:to>
      <xdr:col>11</xdr:col>
      <xdr:colOff>358775</xdr:colOff>
      <xdr:row>96</xdr:row>
      <xdr:rowOff>146686</xdr:rowOff>
    </xdr:to>
    <xdr:sp macro="" textlink="">
      <xdr:nvSpPr>
        <xdr:cNvPr id="493" name="円/楕円 492"/>
        <xdr:cNvSpPr/>
      </xdr:nvSpPr>
      <xdr:spPr>
        <a:xfrm>
          <a:off x="7810500" y="165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163213</xdr:rowOff>
    </xdr:from>
    <xdr:ext cx="534377" cy="259045"/>
    <xdr:sp macro="" textlink="">
      <xdr:nvSpPr>
        <xdr:cNvPr id="494" name="テキスト ボックス 493"/>
        <xdr:cNvSpPr txBox="1"/>
      </xdr:nvSpPr>
      <xdr:spPr>
        <a:xfrm>
          <a:off x="7594111" y="1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91987</xdr:rowOff>
    </xdr:from>
    <xdr:to>
      <xdr:col>10</xdr:col>
      <xdr:colOff>155575</xdr:colOff>
      <xdr:row>97</xdr:row>
      <xdr:rowOff>22137</xdr:rowOff>
    </xdr:to>
    <xdr:sp macro="" textlink="">
      <xdr:nvSpPr>
        <xdr:cNvPr id="495" name="円/楕円 494"/>
        <xdr:cNvSpPr/>
      </xdr:nvSpPr>
      <xdr:spPr>
        <a:xfrm>
          <a:off x="69215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38664</xdr:rowOff>
    </xdr:from>
    <xdr:ext cx="534377" cy="259045"/>
    <xdr:sp macro="" textlink="">
      <xdr:nvSpPr>
        <xdr:cNvPr id="496" name="テキスト ボックス 495"/>
        <xdr:cNvSpPr txBox="1"/>
      </xdr:nvSpPr>
      <xdr:spPr>
        <a:xfrm>
          <a:off x="6705111" y="163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68034</xdr:rowOff>
    </xdr:from>
    <xdr:to>
      <xdr:col>23</xdr:col>
      <xdr:colOff>517525</xdr:colOff>
      <xdr:row>36</xdr:row>
      <xdr:rowOff>88513</xdr:rowOff>
    </xdr:to>
    <xdr:cxnSp macro="">
      <xdr:nvCxnSpPr>
        <xdr:cNvPr id="525" name="直線コネクタ 524"/>
        <xdr:cNvCxnSpPr/>
      </xdr:nvCxnSpPr>
      <xdr:spPr>
        <a:xfrm flipV="1">
          <a:off x="15481300" y="6240234"/>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88513</xdr:rowOff>
    </xdr:from>
    <xdr:to>
      <xdr:col>22</xdr:col>
      <xdr:colOff>365125</xdr:colOff>
      <xdr:row>36</xdr:row>
      <xdr:rowOff>97523</xdr:rowOff>
    </xdr:to>
    <xdr:cxnSp macro="">
      <xdr:nvCxnSpPr>
        <xdr:cNvPr id="528" name="直線コネクタ 527"/>
        <xdr:cNvCxnSpPr/>
      </xdr:nvCxnSpPr>
      <xdr:spPr>
        <a:xfrm flipV="1">
          <a:off x="14592300" y="6260713"/>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97523</xdr:rowOff>
    </xdr:from>
    <xdr:to>
      <xdr:col>21</xdr:col>
      <xdr:colOff>161925</xdr:colOff>
      <xdr:row>36</xdr:row>
      <xdr:rowOff>100228</xdr:rowOff>
    </xdr:to>
    <xdr:cxnSp macro="">
      <xdr:nvCxnSpPr>
        <xdr:cNvPr id="531" name="直線コネクタ 530"/>
        <xdr:cNvCxnSpPr/>
      </xdr:nvCxnSpPr>
      <xdr:spPr>
        <a:xfrm flipV="1">
          <a:off x="13703300" y="626972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100228</xdr:rowOff>
    </xdr:from>
    <xdr:to>
      <xdr:col>19</xdr:col>
      <xdr:colOff>644525</xdr:colOff>
      <xdr:row>36</xdr:row>
      <xdr:rowOff>102934</xdr:rowOff>
    </xdr:to>
    <xdr:cxnSp macro="">
      <xdr:nvCxnSpPr>
        <xdr:cNvPr id="534" name="直線コネクタ 533"/>
        <xdr:cNvCxnSpPr/>
      </xdr:nvCxnSpPr>
      <xdr:spPr>
        <a:xfrm flipV="1">
          <a:off x="12814300" y="6272428"/>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17234</xdr:rowOff>
    </xdr:from>
    <xdr:to>
      <xdr:col>23</xdr:col>
      <xdr:colOff>568325</xdr:colOff>
      <xdr:row>36</xdr:row>
      <xdr:rowOff>118834</xdr:rowOff>
    </xdr:to>
    <xdr:sp macro="" textlink="">
      <xdr:nvSpPr>
        <xdr:cNvPr id="544" name="円/楕円 543"/>
        <xdr:cNvSpPr/>
      </xdr:nvSpPr>
      <xdr:spPr>
        <a:xfrm>
          <a:off x="162687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40111</xdr:rowOff>
    </xdr:from>
    <xdr:ext cx="534377" cy="259045"/>
    <xdr:sp macro="" textlink="">
      <xdr:nvSpPr>
        <xdr:cNvPr id="545" name="消防費該当値テキスト"/>
        <xdr:cNvSpPr txBox="1"/>
      </xdr:nvSpPr>
      <xdr:spPr>
        <a:xfrm>
          <a:off x="16370300" y="60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37713</xdr:rowOff>
    </xdr:from>
    <xdr:to>
      <xdr:col>22</xdr:col>
      <xdr:colOff>415925</xdr:colOff>
      <xdr:row>36</xdr:row>
      <xdr:rowOff>139313</xdr:rowOff>
    </xdr:to>
    <xdr:sp macro="" textlink="">
      <xdr:nvSpPr>
        <xdr:cNvPr id="546" name="円/楕円 545"/>
        <xdr:cNvSpPr/>
      </xdr:nvSpPr>
      <xdr:spPr>
        <a:xfrm>
          <a:off x="15430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155840</xdr:rowOff>
    </xdr:from>
    <xdr:ext cx="534377" cy="259045"/>
    <xdr:sp macro="" textlink="">
      <xdr:nvSpPr>
        <xdr:cNvPr id="547" name="テキスト ボックス 546"/>
        <xdr:cNvSpPr txBox="1"/>
      </xdr:nvSpPr>
      <xdr:spPr>
        <a:xfrm>
          <a:off x="15214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46723</xdr:rowOff>
    </xdr:from>
    <xdr:to>
      <xdr:col>21</xdr:col>
      <xdr:colOff>212725</xdr:colOff>
      <xdr:row>36</xdr:row>
      <xdr:rowOff>148323</xdr:rowOff>
    </xdr:to>
    <xdr:sp macro="" textlink="">
      <xdr:nvSpPr>
        <xdr:cNvPr id="548" name="円/楕円 547"/>
        <xdr:cNvSpPr/>
      </xdr:nvSpPr>
      <xdr:spPr>
        <a:xfrm>
          <a:off x="14541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164850</xdr:rowOff>
    </xdr:from>
    <xdr:ext cx="534377" cy="259045"/>
    <xdr:sp macro="" textlink="">
      <xdr:nvSpPr>
        <xdr:cNvPr id="549" name="テキスト ボックス 548"/>
        <xdr:cNvSpPr txBox="1"/>
      </xdr:nvSpPr>
      <xdr:spPr>
        <a:xfrm>
          <a:off x="14325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49428</xdr:rowOff>
    </xdr:from>
    <xdr:to>
      <xdr:col>20</xdr:col>
      <xdr:colOff>9525</xdr:colOff>
      <xdr:row>36</xdr:row>
      <xdr:rowOff>151028</xdr:rowOff>
    </xdr:to>
    <xdr:sp macro="" textlink="">
      <xdr:nvSpPr>
        <xdr:cNvPr id="550" name="円/楕円 549"/>
        <xdr:cNvSpPr/>
      </xdr:nvSpPr>
      <xdr:spPr>
        <a:xfrm>
          <a:off x="13652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167555</xdr:rowOff>
    </xdr:from>
    <xdr:ext cx="534377" cy="259045"/>
    <xdr:sp macro="" textlink="">
      <xdr:nvSpPr>
        <xdr:cNvPr id="551" name="テキスト ボックス 550"/>
        <xdr:cNvSpPr txBox="1"/>
      </xdr:nvSpPr>
      <xdr:spPr>
        <a:xfrm>
          <a:off x="13436111" y="59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52134</xdr:rowOff>
    </xdr:from>
    <xdr:to>
      <xdr:col>18</xdr:col>
      <xdr:colOff>492125</xdr:colOff>
      <xdr:row>36</xdr:row>
      <xdr:rowOff>153734</xdr:rowOff>
    </xdr:to>
    <xdr:sp macro="" textlink="">
      <xdr:nvSpPr>
        <xdr:cNvPr id="552" name="円/楕円 551"/>
        <xdr:cNvSpPr/>
      </xdr:nvSpPr>
      <xdr:spPr>
        <a:xfrm>
          <a:off x="12763500" y="62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170261</xdr:rowOff>
    </xdr:from>
    <xdr:ext cx="534377" cy="259045"/>
    <xdr:sp macro="" textlink="">
      <xdr:nvSpPr>
        <xdr:cNvPr id="553" name="テキスト ボックス 552"/>
        <xdr:cNvSpPr txBox="1"/>
      </xdr:nvSpPr>
      <xdr:spPr>
        <a:xfrm>
          <a:off x="12547111" y="59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25959</xdr:rowOff>
    </xdr:from>
    <xdr:to>
      <xdr:col>23</xdr:col>
      <xdr:colOff>517525</xdr:colOff>
      <xdr:row>58</xdr:row>
      <xdr:rowOff>105931</xdr:rowOff>
    </xdr:to>
    <xdr:cxnSp macro="">
      <xdr:nvCxnSpPr>
        <xdr:cNvPr id="583" name="直線コネクタ 582"/>
        <xdr:cNvCxnSpPr/>
      </xdr:nvCxnSpPr>
      <xdr:spPr>
        <a:xfrm>
          <a:off x="15481300" y="9970059"/>
          <a:ext cx="8382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25959</xdr:rowOff>
    </xdr:from>
    <xdr:to>
      <xdr:col>22</xdr:col>
      <xdr:colOff>365125</xdr:colOff>
      <xdr:row>58</xdr:row>
      <xdr:rowOff>157518</xdr:rowOff>
    </xdr:to>
    <xdr:cxnSp macro="">
      <xdr:nvCxnSpPr>
        <xdr:cNvPr id="586" name="直線コネクタ 585"/>
        <xdr:cNvCxnSpPr/>
      </xdr:nvCxnSpPr>
      <xdr:spPr>
        <a:xfrm flipV="1">
          <a:off x="14592300" y="9970059"/>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104864</xdr:rowOff>
    </xdr:from>
    <xdr:to>
      <xdr:col>21</xdr:col>
      <xdr:colOff>161925</xdr:colOff>
      <xdr:row>58</xdr:row>
      <xdr:rowOff>157518</xdr:rowOff>
    </xdr:to>
    <xdr:cxnSp macro="">
      <xdr:nvCxnSpPr>
        <xdr:cNvPr id="589" name="直線コネクタ 588"/>
        <xdr:cNvCxnSpPr/>
      </xdr:nvCxnSpPr>
      <xdr:spPr>
        <a:xfrm>
          <a:off x="13703300" y="10048964"/>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104864</xdr:rowOff>
    </xdr:from>
    <xdr:to>
      <xdr:col>19</xdr:col>
      <xdr:colOff>644525</xdr:colOff>
      <xdr:row>59</xdr:row>
      <xdr:rowOff>9017</xdr:rowOff>
    </xdr:to>
    <xdr:cxnSp macro="">
      <xdr:nvCxnSpPr>
        <xdr:cNvPr id="592" name="直線コネクタ 591"/>
        <xdr:cNvCxnSpPr/>
      </xdr:nvCxnSpPr>
      <xdr:spPr>
        <a:xfrm flipV="1">
          <a:off x="12814300" y="10048964"/>
          <a:ext cx="8890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55131</xdr:rowOff>
    </xdr:from>
    <xdr:to>
      <xdr:col>23</xdr:col>
      <xdr:colOff>568325</xdr:colOff>
      <xdr:row>58</xdr:row>
      <xdr:rowOff>156731</xdr:rowOff>
    </xdr:to>
    <xdr:sp macro="" textlink="">
      <xdr:nvSpPr>
        <xdr:cNvPr id="602" name="円/楕円 601"/>
        <xdr:cNvSpPr/>
      </xdr:nvSpPr>
      <xdr:spPr>
        <a:xfrm>
          <a:off x="16268700" y="9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33558</xdr:rowOff>
    </xdr:from>
    <xdr:ext cx="534377" cy="259045"/>
    <xdr:sp macro="" textlink="">
      <xdr:nvSpPr>
        <xdr:cNvPr id="603" name="教育費該当値テキスト"/>
        <xdr:cNvSpPr txBox="1"/>
      </xdr:nvSpPr>
      <xdr:spPr>
        <a:xfrm>
          <a:off x="16370300" y="99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146609</xdr:rowOff>
    </xdr:from>
    <xdr:to>
      <xdr:col>22</xdr:col>
      <xdr:colOff>415925</xdr:colOff>
      <xdr:row>58</xdr:row>
      <xdr:rowOff>76759</xdr:rowOff>
    </xdr:to>
    <xdr:sp macro="" textlink="">
      <xdr:nvSpPr>
        <xdr:cNvPr id="604" name="円/楕円 603"/>
        <xdr:cNvSpPr/>
      </xdr:nvSpPr>
      <xdr:spPr>
        <a:xfrm>
          <a:off x="15430500" y="99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67886</xdr:rowOff>
    </xdr:from>
    <xdr:ext cx="534377" cy="259045"/>
    <xdr:sp macro="" textlink="">
      <xdr:nvSpPr>
        <xdr:cNvPr id="605" name="テキスト ボックス 604"/>
        <xdr:cNvSpPr txBox="1"/>
      </xdr:nvSpPr>
      <xdr:spPr>
        <a:xfrm>
          <a:off x="15214111" y="100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106718</xdr:rowOff>
    </xdr:from>
    <xdr:to>
      <xdr:col>21</xdr:col>
      <xdr:colOff>212725</xdr:colOff>
      <xdr:row>59</xdr:row>
      <xdr:rowOff>36868</xdr:rowOff>
    </xdr:to>
    <xdr:sp macro="" textlink="">
      <xdr:nvSpPr>
        <xdr:cNvPr id="606" name="円/楕円 605"/>
        <xdr:cNvSpPr/>
      </xdr:nvSpPr>
      <xdr:spPr>
        <a:xfrm>
          <a:off x="14541500" y="100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27995</xdr:rowOff>
    </xdr:from>
    <xdr:ext cx="534377" cy="259045"/>
    <xdr:sp macro="" textlink="">
      <xdr:nvSpPr>
        <xdr:cNvPr id="607" name="テキスト ボックス 606"/>
        <xdr:cNvSpPr txBox="1"/>
      </xdr:nvSpPr>
      <xdr:spPr>
        <a:xfrm>
          <a:off x="14325111" y="101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54064</xdr:rowOff>
    </xdr:from>
    <xdr:to>
      <xdr:col>20</xdr:col>
      <xdr:colOff>9525</xdr:colOff>
      <xdr:row>58</xdr:row>
      <xdr:rowOff>155664</xdr:rowOff>
    </xdr:to>
    <xdr:sp macro="" textlink="">
      <xdr:nvSpPr>
        <xdr:cNvPr id="608" name="円/楕円 607"/>
        <xdr:cNvSpPr/>
      </xdr:nvSpPr>
      <xdr:spPr>
        <a:xfrm>
          <a:off x="13652500" y="99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146791</xdr:rowOff>
    </xdr:from>
    <xdr:ext cx="534377" cy="259045"/>
    <xdr:sp macro="" textlink="">
      <xdr:nvSpPr>
        <xdr:cNvPr id="609" name="テキスト ボックス 608"/>
        <xdr:cNvSpPr txBox="1"/>
      </xdr:nvSpPr>
      <xdr:spPr>
        <a:xfrm>
          <a:off x="13436111" y="100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129667</xdr:rowOff>
    </xdr:from>
    <xdr:to>
      <xdr:col>18</xdr:col>
      <xdr:colOff>492125</xdr:colOff>
      <xdr:row>59</xdr:row>
      <xdr:rowOff>59817</xdr:rowOff>
    </xdr:to>
    <xdr:sp macro="" textlink="">
      <xdr:nvSpPr>
        <xdr:cNvPr id="610" name="円/楕円 609"/>
        <xdr:cNvSpPr/>
      </xdr:nvSpPr>
      <xdr:spPr>
        <a:xfrm>
          <a:off x="12763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50944</xdr:rowOff>
    </xdr:from>
    <xdr:ext cx="534377" cy="259045"/>
    <xdr:sp macro="" textlink="">
      <xdr:nvSpPr>
        <xdr:cNvPr id="611" name="テキスト ボックス 610"/>
        <xdr:cNvSpPr txBox="1"/>
      </xdr:nvSpPr>
      <xdr:spPr>
        <a:xfrm>
          <a:off x="12547111" y="101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40084</xdr:rowOff>
    </xdr:from>
    <xdr:to>
      <xdr:col>23</xdr:col>
      <xdr:colOff>517525</xdr:colOff>
      <xdr:row>95</xdr:row>
      <xdr:rowOff>102690</xdr:rowOff>
    </xdr:to>
    <xdr:cxnSp macro="">
      <xdr:nvCxnSpPr>
        <xdr:cNvPr id="699" name="直線コネクタ 698"/>
        <xdr:cNvCxnSpPr/>
      </xdr:nvCxnSpPr>
      <xdr:spPr>
        <a:xfrm>
          <a:off x="15481300" y="16327834"/>
          <a:ext cx="838200" cy="6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9337</xdr:rowOff>
    </xdr:from>
    <xdr:to>
      <xdr:col>22</xdr:col>
      <xdr:colOff>365125</xdr:colOff>
      <xdr:row>95</xdr:row>
      <xdr:rowOff>40084</xdr:rowOff>
    </xdr:to>
    <xdr:cxnSp macro="">
      <xdr:nvCxnSpPr>
        <xdr:cNvPr id="702" name="直線コネクタ 701"/>
        <xdr:cNvCxnSpPr/>
      </xdr:nvCxnSpPr>
      <xdr:spPr>
        <a:xfrm>
          <a:off x="14592300" y="1629708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7934</xdr:rowOff>
    </xdr:from>
    <xdr:to>
      <xdr:col>21</xdr:col>
      <xdr:colOff>161925</xdr:colOff>
      <xdr:row>95</xdr:row>
      <xdr:rowOff>9337</xdr:rowOff>
    </xdr:to>
    <xdr:cxnSp macro="">
      <xdr:nvCxnSpPr>
        <xdr:cNvPr id="705" name="直線コネクタ 704"/>
        <xdr:cNvCxnSpPr/>
      </xdr:nvCxnSpPr>
      <xdr:spPr>
        <a:xfrm>
          <a:off x="13703300" y="1629568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165554</xdr:rowOff>
    </xdr:from>
    <xdr:to>
      <xdr:col>19</xdr:col>
      <xdr:colOff>644525</xdr:colOff>
      <xdr:row>95</xdr:row>
      <xdr:rowOff>7934</xdr:rowOff>
    </xdr:to>
    <xdr:cxnSp macro="">
      <xdr:nvCxnSpPr>
        <xdr:cNvPr id="708" name="直線コネクタ 707"/>
        <xdr:cNvCxnSpPr/>
      </xdr:nvCxnSpPr>
      <xdr:spPr>
        <a:xfrm>
          <a:off x="12814300" y="16281854"/>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51890</xdr:rowOff>
    </xdr:from>
    <xdr:to>
      <xdr:col>23</xdr:col>
      <xdr:colOff>568325</xdr:colOff>
      <xdr:row>95</xdr:row>
      <xdr:rowOff>153490</xdr:rowOff>
    </xdr:to>
    <xdr:sp macro="" textlink="">
      <xdr:nvSpPr>
        <xdr:cNvPr id="718" name="円/楕円 717"/>
        <xdr:cNvSpPr/>
      </xdr:nvSpPr>
      <xdr:spPr>
        <a:xfrm>
          <a:off x="16268700" y="163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74767</xdr:rowOff>
    </xdr:from>
    <xdr:ext cx="534377" cy="259045"/>
    <xdr:sp macro="" textlink="">
      <xdr:nvSpPr>
        <xdr:cNvPr id="719" name="公債費該当値テキスト"/>
        <xdr:cNvSpPr txBox="1"/>
      </xdr:nvSpPr>
      <xdr:spPr>
        <a:xfrm>
          <a:off x="16370300" y="161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160734</xdr:rowOff>
    </xdr:from>
    <xdr:to>
      <xdr:col>22</xdr:col>
      <xdr:colOff>415925</xdr:colOff>
      <xdr:row>95</xdr:row>
      <xdr:rowOff>90884</xdr:rowOff>
    </xdr:to>
    <xdr:sp macro="" textlink="">
      <xdr:nvSpPr>
        <xdr:cNvPr id="720" name="円/楕円 719"/>
        <xdr:cNvSpPr/>
      </xdr:nvSpPr>
      <xdr:spPr>
        <a:xfrm>
          <a:off x="15430500" y="162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107411</xdr:rowOff>
    </xdr:from>
    <xdr:ext cx="534377" cy="259045"/>
    <xdr:sp macro="" textlink="">
      <xdr:nvSpPr>
        <xdr:cNvPr id="721" name="テキスト ボックス 720"/>
        <xdr:cNvSpPr txBox="1"/>
      </xdr:nvSpPr>
      <xdr:spPr>
        <a:xfrm>
          <a:off x="15214111" y="1605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129987</xdr:rowOff>
    </xdr:from>
    <xdr:to>
      <xdr:col>21</xdr:col>
      <xdr:colOff>212725</xdr:colOff>
      <xdr:row>95</xdr:row>
      <xdr:rowOff>60137</xdr:rowOff>
    </xdr:to>
    <xdr:sp macro="" textlink="">
      <xdr:nvSpPr>
        <xdr:cNvPr id="722" name="円/楕円 721"/>
        <xdr:cNvSpPr/>
      </xdr:nvSpPr>
      <xdr:spPr>
        <a:xfrm>
          <a:off x="14541500" y="1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76664</xdr:rowOff>
    </xdr:from>
    <xdr:ext cx="534377" cy="259045"/>
    <xdr:sp macro="" textlink="">
      <xdr:nvSpPr>
        <xdr:cNvPr id="723" name="テキスト ボックス 722"/>
        <xdr:cNvSpPr txBox="1"/>
      </xdr:nvSpPr>
      <xdr:spPr>
        <a:xfrm>
          <a:off x="14325111" y="1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128584</xdr:rowOff>
    </xdr:from>
    <xdr:to>
      <xdr:col>20</xdr:col>
      <xdr:colOff>9525</xdr:colOff>
      <xdr:row>95</xdr:row>
      <xdr:rowOff>58734</xdr:rowOff>
    </xdr:to>
    <xdr:sp macro="" textlink="">
      <xdr:nvSpPr>
        <xdr:cNvPr id="724" name="円/楕円 723"/>
        <xdr:cNvSpPr/>
      </xdr:nvSpPr>
      <xdr:spPr>
        <a:xfrm>
          <a:off x="13652500" y="162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75261</xdr:rowOff>
    </xdr:from>
    <xdr:ext cx="534377" cy="259045"/>
    <xdr:sp macro="" textlink="">
      <xdr:nvSpPr>
        <xdr:cNvPr id="725" name="テキスト ボックス 724"/>
        <xdr:cNvSpPr txBox="1"/>
      </xdr:nvSpPr>
      <xdr:spPr>
        <a:xfrm>
          <a:off x="13436111" y="160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114754</xdr:rowOff>
    </xdr:from>
    <xdr:to>
      <xdr:col>18</xdr:col>
      <xdr:colOff>492125</xdr:colOff>
      <xdr:row>95</xdr:row>
      <xdr:rowOff>44904</xdr:rowOff>
    </xdr:to>
    <xdr:sp macro="" textlink="">
      <xdr:nvSpPr>
        <xdr:cNvPr id="726" name="円/楕円 725"/>
        <xdr:cNvSpPr/>
      </xdr:nvSpPr>
      <xdr:spPr>
        <a:xfrm>
          <a:off x="12763500" y="162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61431</xdr:rowOff>
    </xdr:from>
    <xdr:ext cx="534377" cy="259045"/>
    <xdr:sp macro="" textlink="">
      <xdr:nvSpPr>
        <xdr:cNvPr id="727" name="テキスト ボックス 726"/>
        <xdr:cNvSpPr txBox="1"/>
      </xdr:nvSpPr>
      <xdr:spPr>
        <a:xfrm>
          <a:off x="12547111" y="160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年度は道内市町村及び類似団体平均を上回っている。ふるさと納税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まちづくり基金への積立が主な要因である。</a:t>
          </a:r>
          <a:endParaRPr lang="ja-JP" altLang="ja-JP" sz="1400">
            <a:effectLst/>
          </a:endParaRPr>
        </a:p>
        <a:p>
          <a:r>
            <a:rPr kumimoji="1" lang="ja-JP" altLang="ja-JP" sz="1100">
              <a:solidFill>
                <a:schemeClr val="dk1"/>
              </a:solidFill>
              <a:effectLst/>
              <a:latin typeface="+mn-lt"/>
              <a:ea typeface="+mn-ea"/>
              <a:cs typeface="+mn-cs"/>
            </a:rPr>
            <a:t>農林水産業費～平成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年度は道内市町村及び類似団体平均を上回っているが、</a:t>
          </a:r>
          <a:r>
            <a:rPr kumimoji="1" lang="ja-JP" altLang="en-US" sz="1100">
              <a:solidFill>
                <a:schemeClr val="dk1"/>
              </a:solidFill>
              <a:effectLst/>
              <a:latin typeface="+mn-lt"/>
              <a:ea typeface="+mn-ea"/>
              <a:cs typeface="+mn-cs"/>
            </a:rPr>
            <a:t>多面的機能支払交付金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商工費～平成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年度は道内市町村及び類似団体平均を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上回っているが、道の駅建設事業による経費が主な要因である。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a:solidFill>
                <a:schemeClr val="dk1"/>
              </a:solidFill>
              <a:effectLst/>
              <a:latin typeface="+mn-lt"/>
              <a:ea typeface="+mn-ea"/>
              <a:cs typeface="+mn-cs"/>
            </a:rPr>
            <a:t>償還額については、平成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年度をピークに緩やかではあるが減少を続けており、引き続き第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期財政運営計画により新規発行地方債を抑制し、公債費の縮減に努める。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当町の一般会計及び公営企業会計等については、国民健康保険特別会計以外のすべての会計が毎年度黒字を計上しており、連結実質赤字は生じていない。今後も、黒字の会計については引き続き健全な運営に努め、国民健康保険特別会計については赤字額の減少、解消を目指して努力し、町全体として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10328364</v>
      </c>
      <c r="BO4" s="381"/>
      <c r="BP4" s="381"/>
      <c r="BQ4" s="381"/>
      <c r="BR4" s="381"/>
      <c r="BS4" s="381"/>
      <c r="BT4" s="381"/>
      <c r="BU4" s="382"/>
      <c r="BV4" s="380">
        <v>10975923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10075952</v>
      </c>
      <c r="BO5" s="418"/>
      <c r="BP5" s="418"/>
      <c r="BQ5" s="418"/>
      <c r="BR5" s="418"/>
      <c r="BS5" s="418"/>
      <c r="BT5" s="418"/>
      <c r="BU5" s="419"/>
      <c r="BV5" s="417">
        <v>10707866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89.7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252412</v>
      </c>
      <c r="BO6" s="418"/>
      <c r="BP6" s="418"/>
      <c r="BQ6" s="418"/>
      <c r="BR6" s="418"/>
      <c r="BS6" s="418"/>
      <c r="BT6" s="418"/>
      <c r="BU6" s="419"/>
      <c r="BV6" s="417">
        <v>268057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94.7</v>
      </c>
      <c r="CU6" s="455"/>
      <c r="CV6" s="455"/>
      <c r="CW6" s="455"/>
      <c r="CX6" s="455"/>
      <c r="CY6" s="455"/>
      <c r="CZ6" s="455"/>
      <c r="DA6" s="456"/>
      <c r="DB6" s="454">
        <v>95.4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t="s">
        <v>91</v>
      </c>
      <c r="BO7" s="418"/>
      <c r="BP7" s="418"/>
      <c r="BQ7" s="418"/>
      <c r="BR7" s="418"/>
      <c r="BS7" s="418"/>
      <c r="BT7" s="418"/>
      <c r="BU7" s="419"/>
      <c r="BV7" s="417">
        <v>34611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6185069</v>
      </c>
      <c r="CU7" s="418"/>
      <c r="CV7" s="418"/>
      <c r="CW7" s="418"/>
      <c r="CX7" s="418"/>
      <c r="CY7" s="418"/>
      <c r="CZ7" s="418"/>
      <c r="DA7" s="419"/>
      <c r="DB7" s="417">
        <v>6403637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78</v>
      </c>
      <c r="AV8" s="450"/>
      <c r="AW8" s="450"/>
      <c r="AX8" s="450"/>
      <c r="AY8" s="451" t="s">
        <v>94</v>
      </c>
      <c r="AZ8" s="452"/>
      <c r="BA8" s="452"/>
      <c r="BB8" s="452"/>
      <c r="BC8" s="452"/>
      <c r="BD8" s="452"/>
      <c r="BE8" s="452"/>
      <c r="BF8" s="452"/>
      <c r="BG8" s="452"/>
      <c r="BH8" s="452"/>
      <c r="BI8" s="452"/>
      <c r="BJ8" s="452"/>
      <c r="BK8" s="452"/>
      <c r="BL8" s="452"/>
      <c r="BM8" s="453"/>
      <c r="BN8" s="417">
        <v>252412</v>
      </c>
      <c r="BO8" s="418"/>
      <c r="BP8" s="418"/>
      <c r="BQ8" s="418"/>
      <c r="BR8" s="418"/>
      <c r="BS8" s="418"/>
      <c r="BT8" s="418"/>
      <c r="BU8" s="419"/>
      <c r="BV8" s="417">
        <v>233446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17278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18966</v>
      </c>
      <c r="BO9" s="418"/>
      <c r="BP9" s="418"/>
      <c r="BQ9" s="418"/>
      <c r="BR9" s="418"/>
      <c r="BS9" s="418"/>
      <c r="BT9" s="418"/>
      <c r="BU9" s="419"/>
      <c r="BV9" s="417">
        <v>61697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18.5</v>
      </c>
      <c r="CU9" s="415"/>
      <c r="CV9" s="415"/>
      <c r="CW9" s="415"/>
      <c r="CX9" s="415"/>
      <c r="CY9" s="415"/>
      <c r="CZ9" s="415"/>
      <c r="DA9" s="416"/>
      <c r="DB9" s="414">
        <v>19.600000000000001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18766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93311</v>
      </c>
      <c r="BO10" s="418"/>
      <c r="BP10" s="418"/>
      <c r="BQ10" s="418"/>
      <c r="BR10" s="418"/>
      <c r="BS10" s="418"/>
      <c r="BT10" s="418"/>
      <c r="BU10" s="419"/>
      <c r="BV10" s="417">
        <v>124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16602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16538</v>
      </c>
      <c r="S13" s="499"/>
      <c r="T13" s="499"/>
      <c r="U13" s="499"/>
      <c r="V13" s="500"/>
      <c r="W13" s="433" t="s">
        <v>124</v>
      </c>
      <c r="X13" s="434"/>
      <c r="Y13" s="434"/>
      <c r="Z13" s="434"/>
      <c r="AA13" s="434"/>
      <c r="AB13" s="424"/>
      <c r="AC13" s="468">
        <v>1258</v>
      </c>
      <c r="AD13" s="469"/>
      <c r="AE13" s="469"/>
      <c r="AF13" s="469"/>
      <c r="AG13" s="508"/>
      <c r="AH13" s="468">
        <v>1375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112277</v>
      </c>
      <c r="BO13" s="418"/>
      <c r="BP13" s="418"/>
      <c r="BQ13" s="418"/>
      <c r="BR13" s="418"/>
      <c r="BS13" s="418"/>
      <c r="BT13" s="418"/>
      <c r="BU13" s="419"/>
      <c r="BV13" s="417">
        <v>61821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13.9</v>
      </c>
      <c r="CU13" s="415"/>
      <c r="CV13" s="415"/>
      <c r="CW13" s="415"/>
      <c r="CX13" s="415"/>
      <c r="CY13" s="415"/>
      <c r="CZ13" s="415"/>
      <c r="DA13" s="416"/>
      <c r="DB13" s="414">
        <v>14.7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16932</v>
      </c>
      <c r="S14" s="499"/>
      <c r="T14" s="499"/>
      <c r="U14" s="499"/>
      <c r="V14" s="500"/>
      <c r="W14" s="407"/>
      <c r="X14" s="408"/>
      <c r="Y14" s="408"/>
      <c r="Z14" s="408"/>
      <c r="AA14" s="408"/>
      <c r="AB14" s="397"/>
      <c r="AC14" s="501">
        <v>15.8</v>
      </c>
      <c r="AD14" s="502"/>
      <c r="AE14" s="502"/>
      <c r="AF14" s="502"/>
      <c r="AG14" s="503"/>
      <c r="AH14" s="501">
        <v>16.7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103</v>
      </c>
      <c r="CU14" s="513"/>
      <c r="CV14" s="513"/>
      <c r="CW14" s="513"/>
      <c r="CX14" s="513"/>
      <c r="CY14" s="513"/>
      <c r="CZ14" s="513"/>
      <c r="DA14" s="514"/>
      <c r="DB14" s="512">
        <v>107.4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16889</v>
      </c>
      <c r="S15" s="499"/>
      <c r="T15" s="499"/>
      <c r="U15" s="499"/>
      <c r="V15" s="500"/>
      <c r="W15" s="433" t="s">
        <v>131</v>
      </c>
      <c r="X15" s="434"/>
      <c r="Y15" s="434"/>
      <c r="Z15" s="434"/>
      <c r="AA15" s="434"/>
      <c r="AB15" s="424"/>
      <c r="AC15" s="468">
        <v>1500</v>
      </c>
      <c r="AD15" s="469"/>
      <c r="AE15" s="469"/>
      <c r="AF15" s="469"/>
      <c r="AG15" s="508"/>
      <c r="AH15" s="468">
        <v>1562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1885686</v>
      </c>
      <c r="BO15" s="381"/>
      <c r="BP15" s="381"/>
      <c r="BQ15" s="381"/>
      <c r="BR15" s="381"/>
      <c r="BS15" s="381"/>
      <c r="BT15" s="381"/>
      <c r="BU15" s="382"/>
      <c r="BV15" s="380">
        <v>1884113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18.8</v>
      </c>
      <c r="AD16" s="502"/>
      <c r="AE16" s="502"/>
      <c r="AF16" s="502"/>
      <c r="AG16" s="503"/>
      <c r="AH16" s="501">
        <v>18.899999999999999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5403127</v>
      </c>
      <c r="BO16" s="418"/>
      <c r="BP16" s="418"/>
      <c r="BQ16" s="418"/>
      <c r="BR16" s="418"/>
      <c r="BS16" s="418"/>
      <c r="BT16" s="418"/>
      <c r="BU16" s="419"/>
      <c r="BV16" s="417">
        <v>5525161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5220</v>
      </c>
      <c r="AD17" s="469"/>
      <c r="AE17" s="469"/>
      <c r="AF17" s="469"/>
      <c r="AG17" s="508"/>
      <c r="AH17" s="468">
        <v>5320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2366760</v>
      </c>
      <c r="BO17" s="418"/>
      <c r="BP17" s="418"/>
      <c r="BQ17" s="418"/>
      <c r="BR17" s="418"/>
      <c r="BS17" s="418"/>
      <c r="BT17" s="418"/>
      <c r="BU17" s="419"/>
      <c r="BV17" s="417">
        <v>2371516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422.86</v>
      </c>
      <c r="M18" s="530"/>
      <c r="N18" s="530"/>
      <c r="O18" s="530"/>
      <c r="P18" s="530"/>
      <c r="Q18" s="530"/>
      <c r="R18" s="531"/>
      <c r="S18" s="531"/>
      <c r="T18" s="531"/>
      <c r="U18" s="531"/>
      <c r="V18" s="532"/>
      <c r="W18" s="435"/>
      <c r="X18" s="436"/>
      <c r="Y18" s="436"/>
      <c r="Z18" s="436"/>
      <c r="AA18" s="436"/>
      <c r="AB18" s="427"/>
      <c r="AC18" s="533">
        <v>65.400000000000006</v>
      </c>
      <c r="AD18" s="534"/>
      <c r="AE18" s="534"/>
      <c r="AF18" s="534"/>
      <c r="AG18" s="535"/>
      <c r="AH18" s="533">
        <v>64.400000000000006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5735498</v>
      </c>
      <c r="BO18" s="418"/>
      <c r="BP18" s="418"/>
      <c r="BQ18" s="418"/>
      <c r="BR18" s="418"/>
      <c r="BS18" s="418"/>
      <c r="BT18" s="418"/>
      <c r="BU18" s="419"/>
      <c r="BV18" s="417">
        <v>5844174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7104207</v>
      </c>
      <c r="BO19" s="418"/>
      <c r="BP19" s="418"/>
      <c r="BQ19" s="418"/>
      <c r="BR19" s="418"/>
      <c r="BS19" s="418"/>
      <c r="BT19" s="418"/>
      <c r="BU19" s="419"/>
      <c r="BV19" s="417">
        <v>7514448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7327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10925181</v>
      </c>
      <c r="BO23" s="418"/>
      <c r="BP23" s="418"/>
      <c r="BQ23" s="418"/>
      <c r="BR23" s="418"/>
      <c r="BS23" s="418"/>
      <c r="BT23" s="418"/>
      <c r="BU23" s="419"/>
      <c r="BV23" s="417">
        <v>11464717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8500</v>
      </c>
      <c r="R24" s="469"/>
      <c r="S24" s="469"/>
      <c r="T24" s="469"/>
      <c r="U24" s="469"/>
      <c r="V24" s="508"/>
      <c r="W24" s="563"/>
      <c r="X24" s="551"/>
      <c r="Y24" s="552"/>
      <c r="Z24" s="467" t="s">
        <v>155</v>
      </c>
      <c r="AA24" s="447"/>
      <c r="AB24" s="447"/>
      <c r="AC24" s="447"/>
      <c r="AD24" s="447"/>
      <c r="AE24" s="447"/>
      <c r="AF24" s="447"/>
      <c r="AG24" s="448"/>
      <c r="AH24" s="468">
        <v>158</v>
      </c>
      <c r="AI24" s="469"/>
      <c r="AJ24" s="469"/>
      <c r="AK24" s="469"/>
      <c r="AL24" s="508"/>
      <c r="AM24" s="468">
        <v>486956</v>
      </c>
      <c r="AN24" s="469"/>
      <c r="AO24" s="469"/>
      <c r="AP24" s="469"/>
      <c r="AQ24" s="469"/>
      <c r="AR24" s="508"/>
      <c r="AS24" s="468">
        <v>3082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8504883</v>
      </c>
      <c r="BO24" s="418"/>
      <c r="BP24" s="418"/>
      <c r="BQ24" s="418"/>
      <c r="BR24" s="418"/>
      <c r="BS24" s="418"/>
      <c r="BT24" s="418"/>
      <c r="BU24" s="419"/>
      <c r="BV24" s="417">
        <v>9048805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7000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903202</v>
      </c>
      <c r="BO25" s="381"/>
      <c r="BP25" s="381"/>
      <c r="BQ25" s="381"/>
      <c r="BR25" s="381"/>
      <c r="BS25" s="381"/>
      <c r="BT25" s="381"/>
      <c r="BU25" s="382"/>
      <c r="BV25" s="380">
        <v>917344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6100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3100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2600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662418</v>
      </c>
      <c r="BO28" s="381"/>
      <c r="BP28" s="381"/>
      <c r="BQ28" s="381"/>
      <c r="BR28" s="381"/>
      <c r="BS28" s="381"/>
      <c r="BT28" s="381"/>
      <c r="BU28" s="382"/>
      <c r="BV28" s="380">
        <v>569107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13</v>
      </c>
      <c r="M29" s="469"/>
      <c r="N29" s="469"/>
      <c r="O29" s="469"/>
      <c r="P29" s="508"/>
      <c r="Q29" s="468">
        <v>2400</v>
      </c>
      <c r="R29" s="469"/>
      <c r="S29" s="469"/>
      <c r="T29" s="469"/>
      <c r="U29" s="469"/>
      <c r="V29" s="508"/>
      <c r="W29" s="564"/>
      <c r="X29" s="565"/>
      <c r="Y29" s="566"/>
      <c r="Z29" s="467" t="s">
        <v>171</v>
      </c>
      <c r="AA29" s="447"/>
      <c r="AB29" s="447"/>
      <c r="AC29" s="447"/>
      <c r="AD29" s="447"/>
      <c r="AE29" s="447"/>
      <c r="AF29" s="447"/>
      <c r="AG29" s="448"/>
      <c r="AH29" s="468">
        <v>158</v>
      </c>
      <c r="AI29" s="469"/>
      <c r="AJ29" s="469"/>
      <c r="AK29" s="469"/>
      <c r="AL29" s="508"/>
      <c r="AM29" s="468">
        <v>486956</v>
      </c>
      <c r="AN29" s="469"/>
      <c r="AO29" s="469"/>
      <c r="AP29" s="469"/>
      <c r="AQ29" s="469"/>
      <c r="AR29" s="508"/>
      <c r="AS29" s="468">
        <v>3082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1169469</v>
      </c>
      <c r="BO29" s="418"/>
      <c r="BP29" s="418"/>
      <c r="BQ29" s="418"/>
      <c r="BR29" s="418"/>
      <c r="BS29" s="418"/>
      <c r="BT29" s="418"/>
      <c r="BU29" s="419"/>
      <c r="BV29" s="417">
        <v>1114844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803447</v>
      </c>
      <c r="BO30" s="587"/>
      <c r="BP30" s="587"/>
      <c r="BQ30" s="587"/>
      <c r="BR30" s="587"/>
      <c r="BS30" s="587"/>
      <c r="BT30" s="587"/>
      <c r="BU30" s="588"/>
      <c r="BV30" s="586">
        <v>719746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当別町水道事業会計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当別町下水道事業特別会計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札幌広域圏組合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株式会社　ｔｏｂｅ</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石狩教育研修センター</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石狩北部地区消防事務組合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石狩西部広域水道企業団</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8" t="s">
        <v>528</v>
      </c>
      <c r="D34" s="1188"/>
      <c r="E34" s="1189"/>
      <c r="F34" s="32" t="s">
        <v>529</v>
      </c>
      <c r="G34" s="33" t="s">
        <v>530</v>
      </c>
      <c r="H34" s="33" t="s">
        <v>531</v>
      </c>
      <c r="I34" s="33" t="s">
        <v>532</v>
      </c>
      <c r="J34" s="34" t="s">
        <v>533</v>
      </c>
      <c r="K34" s="22"/>
      <c r="L34" s="22"/>
      <c r="M34" s="22"/>
      <c r="N34" s="22"/>
      <c r="O34" s="22"/>
      <c r="P34" s="22"/>
    </row>
    <row r="35" spans="1:16" ht="39" customHeight="1" x14ac:dyDescent="0.15">
      <c r="A35" s="22"/>
      <c r="B35" s="35"/>
      <c r="C35" s="1182" t="s">
        <v>534</v>
      </c>
      <c r="D35" s="1183"/>
      <c r="E35" s="1184"/>
      <c r="F35" s="36">
        <v>2.64</v>
      </c>
      <c r="G35" s="37">
        <v>2.71</v>
      </c>
      <c r="H35" s="37">
        <v>2.81</v>
      </c>
      <c r="I35" s="37">
        <v>3.64</v>
      </c>
      <c r="J35" s="38">
        <v>4.08</v>
      </c>
      <c r="K35" s="22"/>
      <c r="L35" s="22"/>
      <c r="M35" s="22"/>
      <c r="N35" s="22"/>
      <c r="O35" s="22"/>
      <c r="P35" s="22"/>
    </row>
    <row r="36" spans="1:16" ht="39" customHeight="1" x14ac:dyDescent="0.15">
      <c r="A36" s="22"/>
      <c r="B36" s="35"/>
      <c r="C36" s="1182" t="s">
        <v>535</v>
      </c>
      <c r="D36" s="1183"/>
      <c r="E36" s="1184"/>
      <c r="F36" s="36">
        <v>8.56</v>
      </c>
      <c r="G36" s="37">
        <v>4.33</v>
      </c>
      <c r="H36" s="37">
        <v>2.09</v>
      </c>
      <c r="I36" s="37">
        <v>2.56</v>
      </c>
      <c r="J36" s="38">
        <v>3.53</v>
      </c>
      <c r="K36" s="22"/>
      <c r="L36" s="22"/>
      <c r="M36" s="22"/>
      <c r="N36" s="22"/>
      <c r="O36" s="22"/>
      <c r="P36" s="22"/>
    </row>
    <row r="37" spans="1:16" ht="39" customHeight="1" x14ac:dyDescent="0.15">
      <c r="A37" s="22"/>
      <c r="B37" s="35"/>
      <c r="C37" s="1182" t="s">
        <v>536</v>
      </c>
      <c r="D37" s="1183"/>
      <c r="E37" s="1184"/>
      <c r="F37" s="36">
        <v>0.12</v>
      </c>
      <c r="G37" s="37">
        <v>0</v>
      </c>
      <c r="H37" s="37">
        <v>0.56000000000000005</v>
      </c>
      <c r="I37" s="37">
        <v>0.49</v>
      </c>
      <c r="J37" s="38">
        <v>0.82</v>
      </c>
      <c r="K37" s="22"/>
      <c r="L37" s="22"/>
      <c r="M37" s="22"/>
      <c r="N37" s="22"/>
      <c r="O37" s="22"/>
      <c r="P37" s="22"/>
    </row>
    <row r="38" spans="1:16" ht="39" customHeight="1" x14ac:dyDescent="0.15">
      <c r="A38" s="22"/>
      <c r="B38" s="35"/>
      <c r="C38" s="1182" t="s">
        <v>537</v>
      </c>
      <c r="D38" s="1183"/>
      <c r="E38" s="1184"/>
      <c r="F38" s="36">
        <v>0.31</v>
      </c>
      <c r="G38" s="37">
        <v>0.26</v>
      </c>
      <c r="H38" s="37">
        <v>0.17</v>
      </c>
      <c r="I38" s="37">
        <v>0.14000000000000001</v>
      </c>
      <c r="J38" s="38">
        <v>0.18</v>
      </c>
      <c r="K38" s="22"/>
      <c r="L38" s="22"/>
      <c r="M38" s="22"/>
      <c r="N38" s="22"/>
      <c r="O38" s="22"/>
      <c r="P38" s="22"/>
    </row>
    <row r="39" spans="1:16" ht="39" customHeight="1" x14ac:dyDescent="0.15">
      <c r="A39" s="22"/>
      <c r="B39" s="35"/>
      <c r="C39" s="1182" t="s">
        <v>538</v>
      </c>
      <c r="D39" s="1183"/>
      <c r="E39" s="1184"/>
      <c r="F39" s="36">
        <v>0.05</v>
      </c>
      <c r="G39" s="37">
        <v>0.06</v>
      </c>
      <c r="H39" s="37">
        <v>0.05</v>
      </c>
      <c r="I39" s="37">
        <v>0.06</v>
      </c>
      <c r="J39" s="38">
        <v>7.0000000000000007E-2</v>
      </c>
      <c r="K39" s="22"/>
      <c r="L39" s="22"/>
      <c r="M39" s="22"/>
      <c r="N39" s="22"/>
      <c r="O39" s="22"/>
      <c r="P39" s="22"/>
    </row>
    <row r="40" spans="1:16" ht="39" customHeight="1" x14ac:dyDescent="0.15">
      <c r="A40" s="22"/>
      <c r="B40" s="35"/>
      <c r="C40" s="1182" t="s">
        <v>539</v>
      </c>
      <c r="D40" s="1183"/>
      <c r="E40" s="1184"/>
      <c r="F40" s="36">
        <v>0.01</v>
      </c>
      <c r="G40" s="37">
        <v>0</v>
      </c>
      <c r="H40" s="37">
        <v>0</v>
      </c>
      <c r="I40" s="37">
        <v>0.03</v>
      </c>
      <c r="J40" s="38">
        <v>0.01</v>
      </c>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540</v>
      </c>
      <c r="D42" s="1183"/>
      <c r="E42" s="1184"/>
      <c r="F42" s="36" t="s">
        <v>482</v>
      </c>
      <c r="G42" s="37" t="s">
        <v>482</v>
      </c>
      <c r="H42" s="37" t="s">
        <v>482</v>
      </c>
      <c r="I42" s="37" t="s">
        <v>482</v>
      </c>
      <c r="J42" s="38" t="s">
        <v>482</v>
      </c>
      <c r="K42" s="22"/>
      <c r="L42" s="22"/>
      <c r="M42" s="22"/>
      <c r="N42" s="22"/>
      <c r="O42" s="22"/>
      <c r="P42" s="22"/>
    </row>
    <row r="43" spans="1:16" ht="39" customHeight="1" thickBot="1" x14ac:dyDescent="0.2">
      <c r="A43" s="22"/>
      <c r="B43" s="40"/>
      <c r="C43" s="1185" t="s">
        <v>541</v>
      </c>
      <c r="D43" s="1186"/>
      <c r="E43" s="1187"/>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1722</v>
      </c>
      <c r="L45" s="60">
        <v>1668</v>
      </c>
      <c r="M45" s="60">
        <v>1631</v>
      </c>
      <c r="N45" s="60">
        <v>1533</v>
      </c>
      <c r="O45" s="61">
        <v>1367</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482</v>
      </c>
      <c r="L46" s="64" t="s">
        <v>482</v>
      </c>
      <c r="M46" s="64" t="s">
        <v>482</v>
      </c>
      <c r="N46" s="64" t="s">
        <v>482</v>
      </c>
      <c r="O46" s="65" t="s">
        <v>482</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482</v>
      </c>
      <c r="L47" s="64" t="s">
        <v>482</v>
      </c>
      <c r="M47" s="64" t="s">
        <v>482</v>
      </c>
      <c r="N47" s="64" t="s">
        <v>482</v>
      </c>
      <c r="O47" s="65" t="s">
        <v>482</v>
      </c>
      <c r="P47" s="48"/>
      <c r="Q47" s="48"/>
      <c r="R47" s="48"/>
      <c r="S47" s="48"/>
      <c r="T47" s="48"/>
      <c r="U47" s="48"/>
    </row>
    <row r="48" spans="1:21" ht="30.75" customHeight="1" x14ac:dyDescent="0.15">
      <c r="A48" s="48"/>
      <c r="B48" s="1200"/>
      <c r="C48" s="1201"/>
      <c r="D48" s="62"/>
      <c r="E48" s="1192" t="s">
        <v>15</v>
      </c>
      <c r="F48" s="1192"/>
      <c r="G48" s="1192"/>
      <c r="H48" s="1192"/>
      <c r="I48" s="1192"/>
      <c r="J48" s="1193"/>
      <c r="K48" s="63">
        <v>252</v>
      </c>
      <c r="L48" s="64">
        <v>249</v>
      </c>
      <c r="M48" s="64">
        <v>273</v>
      </c>
      <c r="N48" s="64">
        <v>375</v>
      </c>
      <c r="O48" s="65">
        <v>377</v>
      </c>
      <c r="P48" s="48"/>
      <c r="Q48" s="48"/>
      <c r="R48" s="48"/>
      <c r="S48" s="48"/>
      <c r="T48" s="48"/>
      <c r="U48" s="48"/>
    </row>
    <row r="49" spans="1:21" ht="30.75" customHeight="1" x14ac:dyDescent="0.15">
      <c r="A49" s="48"/>
      <c r="B49" s="1200"/>
      <c r="C49" s="1201"/>
      <c r="D49" s="62"/>
      <c r="E49" s="1192" t="s">
        <v>16</v>
      </c>
      <c r="F49" s="1192"/>
      <c r="G49" s="1192"/>
      <c r="H49" s="1192"/>
      <c r="I49" s="1192"/>
      <c r="J49" s="1193"/>
      <c r="K49" s="63">
        <v>25</v>
      </c>
      <c r="L49" s="64">
        <v>25</v>
      </c>
      <c r="M49" s="64">
        <v>26</v>
      </c>
      <c r="N49" s="64">
        <v>27</v>
      </c>
      <c r="O49" s="65">
        <v>31</v>
      </c>
      <c r="P49" s="48"/>
      <c r="Q49" s="48"/>
      <c r="R49" s="48"/>
      <c r="S49" s="48"/>
      <c r="T49" s="48"/>
      <c r="U49" s="48"/>
    </row>
    <row r="50" spans="1:21" ht="30.75" customHeight="1" x14ac:dyDescent="0.15">
      <c r="A50" s="48"/>
      <c r="B50" s="1200"/>
      <c r="C50" s="1201"/>
      <c r="D50" s="62"/>
      <c r="E50" s="1192" t="s">
        <v>17</v>
      </c>
      <c r="F50" s="1192"/>
      <c r="G50" s="1192"/>
      <c r="H50" s="1192"/>
      <c r="I50" s="1192"/>
      <c r="J50" s="1193"/>
      <c r="K50" s="63">
        <v>13</v>
      </c>
      <c r="L50" s="64">
        <v>13</v>
      </c>
      <c r="M50" s="64">
        <v>12</v>
      </c>
      <c r="N50" s="64">
        <v>12</v>
      </c>
      <c r="O50" s="65">
        <v>12</v>
      </c>
      <c r="P50" s="48"/>
      <c r="Q50" s="48"/>
      <c r="R50" s="48"/>
      <c r="S50" s="48"/>
      <c r="T50" s="48"/>
      <c r="U50" s="48"/>
    </row>
    <row r="51" spans="1:21" ht="30.75" customHeight="1" x14ac:dyDescent="0.15">
      <c r="A51" s="48"/>
      <c r="B51" s="1202"/>
      <c r="C51" s="1203"/>
      <c r="D51" s="66"/>
      <c r="E51" s="1192" t="s">
        <v>18</v>
      </c>
      <c r="F51" s="1192"/>
      <c r="G51" s="1192"/>
      <c r="H51" s="1192"/>
      <c r="I51" s="1192"/>
      <c r="J51" s="1193"/>
      <c r="K51" s="63">
        <v>1</v>
      </c>
      <c r="L51" s="64">
        <v>1</v>
      </c>
      <c r="M51" s="64">
        <v>1</v>
      </c>
      <c r="N51" s="64">
        <v>1</v>
      </c>
      <c r="O51" s="65">
        <v>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1179</v>
      </c>
      <c r="L52" s="64">
        <v>1168</v>
      </c>
      <c r="M52" s="64">
        <v>1181</v>
      </c>
      <c r="N52" s="64">
        <v>1195</v>
      </c>
      <c r="O52" s="65">
        <v>1127</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834</v>
      </c>
      <c r="L53" s="69">
        <v>788</v>
      </c>
      <c r="M53" s="69">
        <v>762</v>
      </c>
      <c r="N53" s="69">
        <v>753</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6" t="s">
        <v>24</v>
      </c>
      <c r="C41" s="1207"/>
      <c r="D41" s="81"/>
      <c r="E41" s="1212" t="s">
        <v>25</v>
      </c>
      <c r="F41" s="1212"/>
      <c r="G41" s="1212"/>
      <c r="H41" s="1213"/>
      <c r="I41" s="82">
        <v>13449</v>
      </c>
      <c r="J41" s="83">
        <v>12467</v>
      </c>
      <c r="K41" s="83">
        <v>11549</v>
      </c>
      <c r="L41" s="83">
        <v>11465</v>
      </c>
      <c r="M41" s="84">
        <v>10925</v>
      </c>
    </row>
    <row r="42" spans="2:13" ht="27.75" customHeight="1" x14ac:dyDescent="0.15">
      <c r="B42" s="1208"/>
      <c r="C42" s="1209"/>
      <c r="D42" s="85"/>
      <c r="E42" s="1214" t="s">
        <v>26</v>
      </c>
      <c r="F42" s="1214"/>
      <c r="G42" s="1214"/>
      <c r="H42" s="1215"/>
      <c r="I42" s="86">
        <v>945</v>
      </c>
      <c r="J42" s="87">
        <v>849</v>
      </c>
      <c r="K42" s="87">
        <v>860</v>
      </c>
      <c r="L42" s="87">
        <v>734</v>
      </c>
      <c r="M42" s="88">
        <v>769</v>
      </c>
    </row>
    <row r="43" spans="2:13" ht="27.75" customHeight="1" x14ac:dyDescent="0.15">
      <c r="B43" s="1208"/>
      <c r="C43" s="1209"/>
      <c r="D43" s="85"/>
      <c r="E43" s="1214" t="s">
        <v>27</v>
      </c>
      <c r="F43" s="1214"/>
      <c r="G43" s="1214"/>
      <c r="H43" s="1215"/>
      <c r="I43" s="86">
        <v>5078</v>
      </c>
      <c r="J43" s="87">
        <v>5085</v>
      </c>
      <c r="K43" s="87">
        <v>5126</v>
      </c>
      <c r="L43" s="87">
        <v>5085</v>
      </c>
      <c r="M43" s="88">
        <v>5089</v>
      </c>
    </row>
    <row r="44" spans="2:13" ht="27.75" customHeight="1" x14ac:dyDescent="0.15">
      <c r="B44" s="1208"/>
      <c r="C44" s="1209"/>
      <c r="D44" s="85"/>
      <c r="E44" s="1214" t="s">
        <v>28</v>
      </c>
      <c r="F44" s="1214"/>
      <c r="G44" s="1214"/>
      <c r="H44" s="1215"/>
      <c r="I44" s="86">
        <v>308</v>
      </c>
      <c r="J44" s="87">
        <v>380</v>
      </c>
      <c r="K44" s="87">
        <v>417</v>
      </c>
      <c r="L44" s="87">
        <v>395</v>
      </c>
      <c r="M44" s="88">
        <v>394</v>
      </c>
    </row>
    <row r="45" spans="2:13" ht="27.75" customHeight="1" x14ac:dyDescent="0.15">
      <c r="B45" s="1208"/>
      <c r="C45" s="1209"/>
      <c r="D45" s="85"/>
      <c r="E45" s="1214" t="s">
        <v>29</v>
      </c>
      <c r="F45" s="1214"/>
      <c r="G45" s="1214"/>
      <c r="H45" s="1215"/>
      <c r="I45" s="86">
        <v>1782</v>
      </c>
      <c r="J45" s="87">
        <v>1646</v>
      </c>
      <c r="K45" s="87">
        <v>1552</v>
      </c>
      <c r="L45" s="87">
        <v>1526</v>
      </c>
      <c r="M45" s="88">
        <v>1477</v>
      </c>
    </row>
    <row r="46" spans="2:13" ht="27.75" customHeight="1" x14ac:dyDescent="0.15">
      <c r="B46" s="1208"/>
      <c r="C46" s="1209"/>
      <c r="D46" s="89"/>
      <c r="E46" s="1214" t="s">
        <v>30</v>
      </c>
      <c r="F46" s="1214"/>
      <c r="G46" s="1214"/>
      <c r="H46" s="1215"/>
      <c r="I46" s="86" t="s">
        <v>482</v>
      </c>
      <c r="J46" s="87" t="s">
        <v>482</v>
      </c>
      <c r="K46" s="87" t="s">
        <v>482</v>
      </c>
      <c r="L46" s="87" t="s">
        <v>482</v>
      </c>
      <c r="M46" s="88" t="s">
        <v>482</v>
      </c>
    </row>
    <row r="47" spans="2:13" ht="27.75" customHeight="1" x14ac:dyDescent="0.15">
      <c r="B47" s="1208"/>
      <c r="C47" s="1209"/>
      <c r="D47" s="90"/>
      <c r="E47" s="1216" t="s">
        <v>31</v>
      </c>
      <c r="F47" s="1217"/>
      <c r="G47" s="1217"/>
      <c r="H47" s="1218"/>
      <c r="I47" s="86" t="s">
        <v>482</v>
      </c>
      <c r="J47" s="87" t="s">
        <v>482</v>
      </c>
      <c r="K47" s="87" t="s">
        <v>482</v>
      </c>
      <c r="L47" s="87" t="s">
        <v>482</v>
      </c>
      <c r="M47" s="88" t="s">
        <v>482</v>
      </c>
    </row>
    <row r="48" spans="2:13" ht="27.75" customHeight="1" x14ac:dyDescent="0.15">
      <c r="B48" s="1208"/>
      <c r="C48" s="1209"/>
      <c r="D48" s="85"/>
      <c r="E48" s="1214" t="s">
        <v>32</v>
      </c>
      <c r="F48" s="1214"/>
      <c r="G48" s="1214"/>
      <c r="H48" s="1215"/>
      <c r="I48" s="86" t="s">
        <v>482</v>
      </c>
      <c r="J48" s="87" t="s">
        <v>482</v>
      </c>
      <c r="K48" s="87" t="s">
        <v>482</v>
      </c>
      <c r="L48" s="87" t="s">
        <v>482</v>
      </c>
      <c r="M48" s="88" t="s">
        <v>482</v>
      </c>
    </row>
    <row r="49" spans="2:13" ht="27.75" customHeight="1" x14ac:dyDescent="0.15">
      <c r="B49" s="1210"/>
      <c r="C49" s="1211"/>
      <c r="D49" s="85"/>
      <c r="E49" s="1214" t="s">
        <v>33</v>
      </c>
      <c r="F49" s="1214"/>
      <c r="G49" s="1214"/>
      <c r="H49" s="1215"/>
      <c r="I49" s="86" t="s">
        <v>482</v>
      </c>
      <c r="J49" s="87" t="s">
        <v>482</v>
      </c>
      <c r="K49" s="87" t="s">
        <v>482</v>
      </c>
      <c r="L49" s="87" t="s">
        <v>482</v>
      </c>
      <c r="M49" s="88" t="s">
        <v>482</v>
      </c>
    </row>
    <row r="50" spans="2:13" ht="27.75" customHeight="1" x14ac:dyDescent="0.15">
      <c r="B50" s="1219" t="s">
        <v>34</v>
      </c>
      <c r="C50" s="1220"/>
      <c r="D50" s="91"/>
      <c r="E50" s="1214" t="s">
        <v>35</v>
      </c>
      <c r="F50" s="1214"/>
      <c r="G50" s="1214"/>
      <c r="H50" s="1215"/>
      <c r="I50" s="86">
        <v>1560</v>
      </c>
      <c r="J50" s="87">
        <v>1863</v>
      </c>
      <c r="K50" s="87">
        <v>1964</v>
      </c>
      <c r="L50" s="87">
        <v>2327</v>
      </c>
      <c r="M50" s="88">
        <v>2616</v>
      </c>
    </row>
    <row r="51" spans="2:13" ht="27.75" customHeight="1" x14ac:dyDescent="0.15">
      <c r="B51" s="1208"/>
      <c r="C51" s="1209"/>
      <c r="D51" s="85"/>
      <c r="E51" s="1214" t="s">
        <v>36</v>
      </c>
      <c r="F51" s="1214"/>
      <c r="G51" s="1214"/>
      <c r="H51" s="1215"/>
      <c r="I51" s="86">
        <v>1382</v>
      </c>
      <c r="J51" s="87">
        <v>1390</v>
      </c>
      <c r="K51" s="87">
        <v>1221</v>
      </c>
      <c r="L51" s="87">
        <v>1054</v>
      </c>
      <c r="M51" s="88">
        <v>960</v>
      </c>
    </row>
    <row r="52" spans="2:13" ht="27.75" customHeight="1" x14ac:dyDescent="0.15">
      <c r="B52" s="1210"/>
      <c r="C52" s="1211"/>
      <c r="D52" s="85"/>
      <c r="E52" s="1214" t="s">
        <v>37</v>
      </c>
      <c r="F52" s="1214"/>
      <c r="G52" s="1214"/>
      <c r="H52" s="1215"/>
      <c r="I52" s="86">
        <v>10870</v>
      </c>
      <c r="J52" s="87">
        <v>10640</v>
      </c>
      <c r="K52" s="87">
        <v>10297</v>
      </c>
      <c r="L52" s="87">
        <v>10100</v>
      </c>
      <c r="M52" s="88">
        <v>9757</v>
      </c>
    </row>
    <row r="53" spans="2:13" ht="27.75" customHeight="1" thickBot="1" x14ac:dyDescent="0.2">
      <c r="B53" s="1221" t="s">
        <v>21</v>
      </c>
      <c r="C53" s="1222"/>
      <c r="D53" s="92"/>
      <c r="E53" s="1223" t="s">
        <v>38</v>
      </c>
      <c r="F53" s="1223"/>
      <c r="G53" s="1223"/>
      <c r="H53" s="1224"/>
      <c r="I53" s="93">
        <v>7751</v>
      </c>
      <c r="J53" s="94">
        <v>6534</v>
      </c>
      <c r="K53" s="94">
        <v>6023</v>
      </c>
      <c r="L53" s="94">
        <v>5724</v>
      </c>
      <c r="M53" s="95">
        <v>5322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10" zoomScale="85" zoomScaleNormal="85"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7"/>
      <c r="H43" s="1238"/>
      <c r="I43" s="1238"/>
      <c r="J43" s="1238"/>
      <c r="K43" s="1238"/>
      <c r="L43" s="1238"/>
      <c r="M43" s="1238"/>
      <c r="N43" s="1238"/>
      <c r="O43" s="1239"/>
    </row>
    <row r="44" spans="2:17" x14ac:dyDescent="0.15">
      <c r="B44" s="250"/>
      <c r="C44" s="246"/>
      <c r="D44" s="246"/>
      <c r="E44" s="246"/>
      <c r="F44" s="246"/>
      <c r="G44" s="1240"/>
      <c r="H44" s="1241"/>
      <c r="I44" s="1241"/>
      <c r="J44" s="1241"/>
      <c r="K44" s="1241"/>
      <c r="L44" s="1241"/>
      <c r="M44" s="1241"/>
      <c r="N44" s="1241"/>
      <c r="O44" s="1242"/>
    </row>
    <row r="45" spans="2:17" x14ac:dyDescent="0.15">
      <c r="B45" s="250"/>
      <c r="C45" s="246"/>
      <c r="D45" s="246"/>
      <c r="E45" s="246"/>
      <c r="F45" s="246"/>
      <c r="G45" s="1240"/>
      <c r="H45" s="1241"/>
      <c r="I45" s="1241"/>
      <c r="J45" s="1241"/>
      <c r="K45" s="1241"/>
      <c r="L45" s="1241"/>
      <c r="M45" s="1241"/>
      <c r="N45" s="1241"/>
      <c r="O45" s="1242"/>
    </row>
    <row r="46" spans="2:17" x14ac:dyDescent="0.15">
      <c r="B46" s="250"/>
      <c r="C46" s="246"/>
      <c r="D46" s="246"/>
      <c r="E46" s="246"/>
      <c r="F46" s="246"/>
      <c r="G46" s="1240"/>
      <c r="H46" s="1241"/>
      <c r="I46" s="1241"/>
      <c r="J46" s="1241"/>
      <c r="K46" s="1241"/>
      <c r="L46" s="1241"/>
      <c r="M46" s="1241"/>
      <c r="N46" s="1241"/>
      <c r="O46" s="1242"/>
    </row>
    <row r="47" spans="2:17" x14ac:dyDescent="0.15">
      <c r="B47" s="250"/>
      <c r="C47" s="246"/>
      <c r="D47" s="246"/>
      <c r="E47" s="246"/>
      <c r="F47" s="246"/>
      <c r="G47" s="1243"/>
      <c r="H47" s="1244"/>
      <c r="I47" s="1244"/>
      <c r="J47" s="1244"/>
      <c r="K47" s="1244"/>
      <c r="L47" s="1244"/>
      <c r="M47" s="1244"/>
      <c r="N47" s="1244"/>
      <c r="O47" s="1245"/>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6"/>
      <c r="H50" s="1247"/>
      <c r="I50" s="1247"/>
      <c r="J50" s="1248"/>
      <c r="K50" s="356" t="s">
        <v>522</v>
      </c>
      <c r="L50" s="356" t="s">
        <v>523</v>
      </c>
      <c r="M50" s="356" t="s">
        <v>524</v>
      </c>
      <c r="N50" s="356" t="s">
        <v>525</v>
      </c>
      <c r="O50" s="356" t="s">
        <v>526</v>
      </c>
    </row>
    <row r="51" spans="1:17" x14ac:dyDescent="0.15">
      <c r="B51" s="250"/>
      <c r="C51" s="246"/>
      <c r="D51" s="246"/>
      <c r="E51" s="246"/>
      <c r="F51" s="246"/>
      <c r="G51" s="1249" t="s">
        <v>551</v>
      </c>
      <c r="H51" s="1250"/>
      <c r="I51" s="1255" t="s">
        <v>552</v>
      </c>
      <c r="J51" s="1255"/>
      <c r="K51" s="1259"/>
      <c r="L51" s="1259"/>
      <c r="M51" s="1259"/>
      <c r="N51" s="1259"/>
      <c r="O51" s="1259"/>
    </row>
    <row r="52" spans="1:17" x14ac:dyDescent="0.15">
      <c r="B52" s="250"/>
      <c r="C52" s="246"/>
      <c r="D52" s="246"/>
      <c r="E52" s="246"/>
      <c r="F52" s="246"/>
      <c r="G52" s="1251"/>
      <c r="H52" s="1252"/>
      <c r="I52" s="1256"/>
      <c r="J52" s="1256"/>
      <c r="K52" s="1225"/>
      <c r="L52" s="1225"/>
      <c r="M52" s="1225"/>
      <c r="N52" s="1225"/>
      <c r="O52" s="1225"/>
    </row>
    <row r="53" spans="1:17" x14ac:dyDescent="0.15">
      <c r="A53" s="357"/>
      <c r="B53" s="250"/>
      <c r="C53" s="246"/>
      <c r="D53" s="246"/>
      <c r="E53" s="246"/>
      <c r="F53" s="246"/>
      <c r="G53" s="1251"/>
      <c r="H53" s="1252"/>
      <c r="I53" s="1235" t="s">
        <v>557</v>
      </c>
      <c r="J53" s="1235"/>
      <c r="K53" s="1260"/>
      <c r="L53" s="1260"/>
      <c r="M53" s="1260"/>
      <c r="N53" s="1260"/>
      <c r="O53" s="1260"/>
    </row>
    <row r="54" spans="1:17" x14ac:dyDescent="0.15">
      <c r="A54" s="357"/>
      <c r="B54" s="250"/>
      <c r="C54" s="246"/>
      <c r="D54" s="246"/>
      <c r="E54" s="246"/>
      <c r="F54" s="246"/>
      <c r="G54" s="1253"/>
      <c r="H54" s="1254"/>
      <c r="I54" s="1235"/>
      <c r="J54" s="1235"/>
      <c r="K54" s="1258"/>
      <c r="L54" s="1258"/>
      <c r="M54" s="1258"/>
      <c r="N54" s="1258"/>
      <c r="O54" s="1258"/>
    </row>
    <row r="55" spans="1:17" x14ac:dyDescent="0.15">
      <c r="A55" s="357"/>
      <c r="B55" s="250"/>
      <c r="C55" s="246"/>
      <c r="D55" s="246"/>
      <c r="E55" s="246"/>
      <c r="F55" s="246"/>
      <c r="G55" s="1229" t="s">
        <v>553</v>
      </c>
      <c r="H55" s="1230"/>
      <c r="I55" s="1235" t="s">
        <v>552</v>
      </c>
      <c r="J55" s="1235"/>
      <c r="K55" s="1259"/>
      <c r="L55" s="1259"/>
      <c r="M55" s="1259"/>
      <c r="N55" s="1259"/>
      <c r="O55" s="1259"/>
    </row>
    <row r="56" spans="1:17" x14ac:dyDescent="0.15">
      <c r="A56" s="357"/>
      <c r="B56" s="250"/>
      <c r="C56" s="246"/>
      <c r="D56" s="246"/>
      <c r="E56" s="246"/>
      <c r="F56" s="246"/>
      <c r="G56" s="1231"/>
      <c r="H56" s="1232"/>
      <c r="I56" s="1235"/>
      <c r="J56" s="1235"/>
      <c r="K56" s="1225"/>
      <c r="L56" s="1225"/>
      <c r="M56" s="1225"/>
      <c r="N56" s="1225"/>
      <c r="O56" s="1225"/>
    </row>
    <row r="57" spans="1:17" s="357" customFormat="1" x14ac:dyDescent="0.15">
      <c r="B57" s="358"/>
      <c r="C57" s="354"/>
      <c r="D57" s="354"/>
      <c r="E57" s="354"/>
      <c r="F57" s="354"/>
      <c r="G57" s="1231"/>
      <c r="H57" s="1232"/>
      <c r="I57" s="1227" t="s">
        <v>557</v>
      </c>
      <c r="J57" s="1227"/>
      <c r="K57" s="1260"/>
      <c r="L57" s="1260"/>
      <c r="M57" s="1260"/>
      <c r="N57" s="1260"/>
      <c r="O57" s="1260"/>
      <c r="P57" s="359"/>
      <c r="Q57" s="358"/>
    </row>
    <row r="58" spans="1:17" s="357" customFormat="1" x14ac:dyDescent="0.15">
      <c r="A58" s="245"/>
      <c r="B58" s="358"/>
      <c r="C58" s="354"/>
      <c r="D58" s="354"/>
      <c r="E58" s="354"/>
      <c r="F58" s="354"/>
      <c r="G58" s="1233"/>
      <c r="H58" s="1234"/>
      <c r="I58" s="1227"/>
      <c r="J58" s="1227"/>
      <c r="K58" s="1258"/>
      <c r="L58" s="1258"/>
      <c r="M58" s="1258"/>
      <c r="N58" s="1258"/>
      <c r="O58" s="125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7" t="s">
        <v>558</v>
      </c>
      <c r="H65" s="1238"/>
      <c r="I65" s="1238"/>
      <c r="J65" s="1238"/>
      <c r="K65" s="1238"/>
      <c r="L65" s="1238"/>
      <c r="M65" s="1238"/>
      <c r="N65" s="1238"/>
      <c r="O65" s="1239"/>
    </row>
    <row r="66" spans="2:30" x14ac:dyDescent="0.15">
      <c r="B66" s="250"/>
      <c r="C66" s="246"/>
      <c r="D66" s="246"/>
      <c r="E66" s="246"/>
      <c r="F66" s="246"/>
      <c r="G66" s="1240"/>
      <c r="H66" s="1241"/>
      <c r="I66" s="1241"/>
      <c r="J66" s="1241"/>
      <c r="K66" s="1241"/>
      <c r="L66" s="1241"/>
      <c r="M66" s="1241"/>
      <c r="N66" s="1241"/>
      <c r="O66" s="1242"/>
    </row>
    <row r="67" spans="2:30" x14ac:dyDescent="0.15">
      <c r="B67" s="250"/>
      <c r="C67" s="246"/>
      <c r="D67" s="246"/>
      <c r="E67" s="246"/>
      <c r="F67" s="246"/>
      <c r="G67" s="1240"/>
      <c r="H67" s="1241"/>
      <c r="I67" s="1241"/>
      <c r="J67" s="1241"/>
      <c r="K67" s="1241"/>
      <c r="L67" s="1241"/>
      <c r="M67" s="1241"/>
      <c r="N67" s="1241"/>
      <c r="O67" s="1242"/>
    </row>
    <row r="68" spans="2:30" x14ac:dyDescent="0.15">
      <c r="B68" s="250"/>
      <c r="C68" s="246"/>
      <c r="D68" s="246"/>
      <c r="E68" s="246"/>
      <c r="F68" s="246"/>
      <c r="G68" s="1240"/>
      <c r="H68" s="1241"/>
      <c r="I68" s="1241"/>
      <c r="J68" s="1241"/>
      <c r="K68" s="1241"/>
      <c r="L68" s="1241"/>
      <c r="M68" s="1241"/>
      <c r="N68" s="1241"/>
      <c r="O68" s="1242"/>
    </row>
    <row r="69" spans="2:30" x14ac:dyDescent="0.15">
      <c r="B69" s="250"/>
      <c r="C69" s="246"/>
      <c r="D69" s="246"/>
      <c r="E69" s="246"/>
      <c r="F69" s="246"/>
      <c r="G69" s="1243"/>
      <c r="H69" s="1244"/>
      <c r="I69" s="1244"/>
      <c r="J69" s="1244"/>
      <c r="K69" s="1244"/>
      <c r="L69" s="1244"/>
      <c r="M69" s="1244"/>
      <c r="N69" s="1244"/>
      <c r="O69" s="124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6"/>
      <c r="H72" s="1247"/>
      <c r="I72" s="1247"/>
      <c r="J72" s="1248"/>
      <c r="K72" s="356" t="s">
        <v>522</v>
      </c>
      <c r="L72" s="356" t="s">
        <v>523</v>
      </c>
      <c r="M72" s="356" t="s">
        <v>524</v>
      </c>
      <c r="N72" s="356" t="s">
        <v>525</v>
      </c>
      <c r="O72" s="356" t="s">
        <v>526</v>
      </c>
    </row>
    <row r="73" spans="2:30" x14ac:dyDescent="0.15">
      <c r="B73" s="250"/>
      <c r="C73" s="246"/>
      <c r="D73" s="246"/>
      <c r="E73" s="246"/>
      <c r="F73" s="246"/>
      <c r="G73" s="1249" t="s">
        <v>551</v>
      </c>
      <c r="H73" s="1250"/>
      <c r="I73" s="1255" t="s">
        <v>552</v>
      </c>
      <c r="J73" s="1255"/>
      <c r="K73" s="1236">
        <v>149.80000000000001</v>
      </c>
      <c r="L73" s="1236">
        <v>125.5</v>
      </c>
      <c r="M73" s="1225">
        <v>119.1</v>
      </c>
      <c r="N73" s="1225">
        <v>107.4</v>
      </c>
      <c r="O73" s="1225">
        <v>103</v>
      </c>
      <c r="S73" s="245">
        <v>9.9</v>
      </c>
    </row>
    <row r="74" spans="2:30" x14ac:dyDescent="0.15">
      <c r="B74" s="250"/>
      <c r="C74" s="246"/>
      <c r="D74" s="246"/>
      <c r="E74" s="246"/>
      <c r="F74" s="246"/>
      <c r="G74" s="1251"/>
      <c r="H74" s="1252"/>
      <c r="I74" s="1256"/>
      <c r="J74" s="1256"/>
      <c r="K74" s="1236"/>
      <c r="L74" s="1236"/>
      <c r="M74" s="1225"/>
      <c r="N74" s="1225"/>
      <c r="O74" s="1225"/>
    </row>
    <row r="75" spans="2:30" x14ac:dyDescent="0.15">
      <c r="B75" s="250"/>
      <c r="C75" s="246"/>
      <c r="D75" s="246"/>
      <c r="E75" s="246"/>
      <c r="F75" s="246"/>
      <c r="G75" s="1251"/>
      <c r="H75" s="1252"/>
      <c r="I75" s="1235" t="s">
        <v>556</v>
      </c>
      <c r="J75" s="1235"/>
      <c r="K75" s="1257">
        <v>17</v>
      </c>
      <c r="L75" s="1257">
        <v>16.100000000000001</v>
      </c>
      <c r="M75" s="1257">
        <v>15.4</v>
      </c>
      <c r="N75" s="1257">
        <v>14.7</v>
      </c>
      <c r="O75" s="1257">
        <v>13.9</v>
      </c>
      <c r="U75" s="245">
        <v>81.2</v>
      </c>
      <c r="W75" s="245">
        <v>87.2</v>
      </c>
      <c r="Y75" s="245">
        <v>99.8</v>
      </c>
      <c r="AA75" s="245">
        <v>109.5</v>
      </c>
      <c r="AC75" s="245">
        <v>115.2</v>
      </c>
    </row>
    <row r="76" spans="2:30" x14ac:dyDescent="0.15">
      <c r="B76" s="250"/>
      <c r="C76" s="246"/>
      <c r="D76" s="246"/>
      <c r="E76" s="246"/>
      <c r="F76" s="246"/>
      <c r="G76" s="1253"/>
      <c r="H76" s="1254"/>
      <c r="I76" s="1235"/>
      <c r="J76" s="1235"/>
      <c r="K76" s="1258"/>
      <c r="L76" s="1258"/>
      <c r="M76" s="1258"/>
      <c r="N76" s="1258"/>
      <c r="O76" s="1258"/>
    </row>
    <row r="77" spans="2:30" x14ac:dyDescent="0.15">
      <c r="B77" s="250"/>
      <c r="C77" s="246"/>
      <c r="D77" s="246"/>
      <c r="E77" s="246"/>
      <c r="F77" s="246"/>
      <c r="G77" s="1229" t="s">
        <v>553</v>
      </c>
      <c r="H77" s="1230"/>
      <c r="I77" s="1235" t="s">
        <v>552</v>
      </c>
      <c r="J77" s="1235"/>
      <c r="K77" s="1236">
        <v>61.3</v>
      </c>
      <c r="L77" s="1236">
        <v>54.6</v>
      </c>
      <c r="M77" s="1225">
        <v>48.7</v>
      </c>
      <c r="N77" s="1225">
        <v>36.5</v>
      </c>
      <c r="O77" s="1225">
        <v>32.9</v>
      </c>
      <c r="R77" s="245">
        <v>12.3</v>
      </c>
      <c r="T77" s="245">
        <v>11.1</v>
      </c>
    </row>
    <row r="78" spans="2:30" x14ac:dyDescent="0.15">
      <c r="B78" s="250"/>
      <c r="C78" s="246"/>
      <c r="D78" s="246"/>
      <c r="E78" s="246"/>
      <c r="F78" s="246"/>
      <c r="G78" s="1231"/>
      <c r="H78" s="1232"/>
      <c r="I78" s="1235"/>
      <c r="J78" s="1235"/>
      <c r="K78" s="1236"/>
      <c r="L78" s="1236"/>
      <c r="M78" s="1225"/>
      <c r="N78" s="1225"/>
      <c r="O78" s="1225"/>
    </row>
    <row r="79" spans="2:30" x14ac:dyDescent="0.15">
      <c r="B79" s="250"/>
      <c r="C79" s="246"/>
      <c r="D79" s="246"/>
      <c r="E79" s="246"/>
      <c r="F79" s="246"/>
      <c r="G79" s="1231"/>
      <c r="H79" s="1232"/>
      <c r="I79" s="1226" t="s">
        <v>556</v>
      </c>
      <c r="J79" s="1227"/>
      <c r="K79" s="1228">
        <v>11.7</v>
      </c>
      <c r="L79" s="1228">
        <v>11.2</v>
      </c>
      <c r="M79" s="1228">
        <v>10.4</v>
      </c>
      <c r="N79" s="1228">
        <v>9</v>
      </c>
      <c r="O79" s="1228">
        <v>8.1999999999999993</v>
      </c>
      <c r="V79" s="245">
        <v>53.5</v>
      </c>
      <c r="X79" s="245">
        <v>48.2</v>
      </c>
      <c r="Z79" s="245">
        <v>34.200000000000003</v>
      </c>
      <c r="AB79" s="245">
        <v>30.3</v>
      </c>
      <c r="AD79" s="245">
        <v>28.9</v>
      </c>
    </row>
    <row r="80" spans="2:30" x14ac:dyDescent="0.15">
      <c r="B80" s="250"/>
      <c r="C80" s="246"/>
      <c r="D80" s="246"/>
      <c r="E80" s="246"/>
      <c r="F80" s="246"/>
      <c r="G80" s="1233"/>
      <c r="H80" s="1234"/>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85" zoomScaleNormal="85" zoomScaleSheetLayoutView="70"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9811</v>
      </c>
      <c r="E3" s="118"/>
      <c r="F3" s="119">
        <v>69806</v>
      </c>
      <c r="G3" s="120"/>
      <c r="H3" s="121"/>
    </row>
    <row r="4" spans="1:8" x14ac:dyDescent="0.15">
      <c r="A4" s="122"/>
      <c r="B4" s="123"/>
      <c r="C4" s="124"/>
      <c r="D4" s="125">
        <v>7109</v>
      </c>
      <c r="E4" s="126"/>
      <c r="F4" s="127">
        <v>32823</v>
      </c>
      <c r="G4" s="128"/>
      <c r="H4" s="129"/>
    </row>
    <row r="5" spans="1:8" x14ac:dyDescent="0.15">
      <c r="A5" s="110" t="s">
        <v>516</v>
      </c>
      <c r="B5" s="115"/>
      <c r="C5" s="116"/>
      <c r="D5" s="117">
        <v>19673</v>
      </c>
      <c r="E5" s="118"/>
      <c r="F5" s="119">
        <v>74444</v>
      </c>
      <c r="G5" s="120"/>
      <c r="H5" s="121"/>
    </row>
    <row r="6" spans="1:8" x14ac:dyDescent="0.15">
      <c r="A6" s="122"/>
      <c r="B6" s="123"/>
      <c r="C6" s="124"/>
      <c r="D6" s="125">
        <v>9906</v>
      </c>
      <c r="E6" s="126"/>
      <c r="F6" s="127">
        <v>34175</v>
      </c>
      <c r="G6" s="128"/>
      <c r="H6" s="129"/>
    </row>
    <row r="7" spans="1:8" x14ac:dyDescent="0.15">
      <c r="A7" s="110" t="s">
        <v>517</v>
      </c>
      <c r="B7" s="115"/>
      <c r="C7" s="116"/>
      <c r="D7" s="117">
        <v>17787</v>
      </c>
      <c r="E7" s="118"/>
      <c r="F7" s="119">
        <v>85205</v>
      </c>
      <c r="G7" s="120"/>
      <c r="H7" s="121"/>
    </row>
    <row r="8" spans="1:8" x14ac:dyDescent="0.15">
      <c r="A8" s="122"/>
      <c r="B8" s="123"/>
      <c r="C8" s="124"/>
      <c r="D8" s="125">
        <v>13313</v>
      </c>
      <c r="E8" s="126"/>
      <c r="F8" s="127">
        <v>38847</v>
      </c>
      <c r="G8" s="128"/>
      <c r="H8" s="129"/>
    </row>
    <row r="9" spans="1:8" x14ac:dyDescent="0.15">
      <c r="A9" s="110" t="s">
        <v>518</v>
      </c>
      <c r="B9" s="115"/>
      <c r="C9" s="116"/>
      <c r="D9" s="117">
        <v>27063</v>
      </c>
      <c r="E9" s="118"/>
      <c r="F9" s="119">
        <v>69469</v>
      </c>
      <c r="G9" s="120"/>
      <c r="H9" s="121"/>
    </row>
    <row r="10" spans="1:8" x14ac:dyDescent="0.15">
      <c r="A10" s="122"/>
      <c r="B10" s="123"/>
      <c r="C10" s="124"/>
      <c r="D10" s="125">
        <v>21057</v>
      </c>
      <c r="E10" s="126"/>
      <c r="F10" s="127">
        <v>38215</v>
      </c>
      <c r="G10" s="128"/>
      <c r="H10" s="129"/>
    </row>
    <row r="11" spans="1:8" x14ac:dyDescent="0.15">
      <c r="A11" s="110" t="s">
        <v>519</v>
      </c>
      <c r="B11" s="115"/>
      <c r="C11" s="116"/>
      <c r="D11" s="117">
        <v>51880</v>
      </c>
      <c r="E11" s="118"/>
      <c r="F11" s="119">
        <v>67293</v>
      </c>
      <c r="G11" s="120"/>
      <c r="H11" s="121"/>
    </row>
    <row r="12" spans="1:8" x14ac:dyDescent="0.15">
      <c r="A12" s="122"/>
      <c r="B12" s="123"/>
      <c r="C12" s="130"/>
      <c r="D12" s="125">
        <v>9594</v>
      </c>
      <c r="E12" s="126"/>
      <c r="F12" s="127">
        <v>35076</v>
      </c>
      <c r="G12" s="128"/>
      <c r="H12" s="129"/>
    </row>
    <row r="13" spans="1:8" x14ac:dyDescent="0.15">
      <c r="A13" s="110"/>
      <c r="B13" s="115"/>
      <c r="C13" s="131"/>
      <c r="D13" s="132">
        <v>25243</v>
      </c>
      <c r="E13" s="133"/>
      <c r="F13" s="134">
        <v>73243</v>
      </c>
      <c r="G13" s="135"/>
      <c r="H13" s="121"/>
    </row>
    <row r="14" spans="1:8" x14ac:dyDescent="0.15">
      <c r="A14" s="122"/>
      <c r="B14" s="123"/>
      <c r="C14" s="124"/>
      <c r="D14" s="125">
        <v>12196</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2.65</v>
      </c>
      <c r="C19" s="136">
        <f>ROUND(VALUE(SUBSTITUTE(実質収支比率等に係る経年分析!G$48,"▲","-")),2)</f>
        <v>2.72</v>
      </c>
      <c r="D19" s="136">
        <f>ROUND(VALUE(SUBSTITUTE(実質収支比率等に係る経年分析!H$48,"▲","-")),2)</f>
        <v>2.81</v>
      </c>
      <c r="E19" s="136">
        <f>ROUND(VALUE(SUBSTITUTE(実質収支比率等に係る経年分析!I$48,"▲","-")),2)</f>
        <v>3.65</v>
      </c>
      <c r="F19" s="136">
        <f>ROUND(VALUE(SUBSTITUTE(実質収支比率等に係る経年分析!J$48,"▲","-")),2)</f>
        <v>4.08</v>
      </c>
    </row>
    <row r="20" spans="1:11" x14ac:dyDescent="0.15">
      <c r="A20" s="136" t="s">
        <v>43</v>
      </c>
      <c r="B20" s="136">
        <f>ROUND(VALUE(SUBSTITUTE(実質収支比率等に係る経年分析!F$47,"▲","-")),2)</f>
        <v>8.8000000000000007</v>
      </c>
      <c r="C20" s="136">
        <f>ROUND(VALUE(SUBSTITUTE(実質収支比率等に係る経年分析!G$47,"▲","-")),2)</f>
        <v>9.23</v>
      </c>
      <c r="D20" s="136">
        <f>ROUND(VALUE(SUBSTITUTE(実質収支比率等に係る経年分析!H$47,"▲","-")),2)</f>
        <v>9.31</v>
      </c>
      <c r="E20" s="136">
        <f>ROUND(VALUE(SUBSTITUTE(実質収支比率等に係る経年分析!I$47,"▲","-")),2)</f>
        <v>8.89</v>
      </c>
      <c r="F20" s="136">
        <f>ROUND(VALUE(SUBSTITUTE(実質収支比率等に係る経年分析!J$47,"▲","-")),2)</f>
        <v>10.71</v>
      </c>
    </row>
    <row r="21" spans="1:11" x14ac:dyDescent="0.15">
      <c r="A21" s="136" t="s">
        <v>44</v>
      </c>
      <c r="B21" s="136">
        <f>IF(ISNUMBER(VALUE(SUBSTITUTE(実質収支比率等に係る経年分析!F$49,"▲","-"))),ROUND(VALUE(SUBSTITUTE(実質収支比率等に係る経年分析!F$49,"▲","-")),2),NA())</f>
        <v>2.16</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0.97</v>
      </c>
      <c r="F21" s="136">
        <f>IF(ISNUMBER(VALUE(SUBSTITUTE(実質収支比率等に係る経年分析!J$49,"▲","-"))),ROUND(VALUE(SUBSTITUTE(実質収支比率等に係る経年分析!J$49,"▲","-")),2),NA())</f>
        <v>1.82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当別町下水道事業特別会計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当別町水道事業会計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8.56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4.08</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0.11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1.83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2.38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1179</v>
      </c>
      <c r="E42" s="138"/>
      <c r="F42" s="138"/>
      <c r="G42" s="138">
        <f>'実質公債費比率（分子）の構造'!L$52</f>
        <v>1168</v>
      </c>
      <c r="H42" s="138"/>
      <c r="I42" s="138"/>
      <c r="J42" s="138">
        <f>'実質公債費比率（分子）の構造'!M$52</f>
        <v>1181</v>
      </c>
      <c r="K42" s="138"/>
      <c r="L42" s="138"/>
      <c r="M42" s="138">
        <f>'実質公債費比率（分子）の構造'!N$52</f>
        <v>1195</v>
      </c>
      <c r="N42" s="138"/>
      <c r="O42" s="138"/>
      <c r="P42" s="138">
        <f>'実質公債費比率（分子）の構造'!O$52</f>
        <v>1127</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13</v>
      </c>
      <c r="C44" s="138"/>
      <c r="D44" s="138"/>
      <c r="E44" s="138">
        <f>'実質公債費比率（分子）の構造'!L$50</f>
        <v>13</v>
      </c>
      <c r="F44" s="138"/>
      <c r="G44" s="138"/>
      <c r="H44" s="138">
        <f>'実質公債費比率（分子）の構造'!M$50</f>
        <v>12</v>
      </c>
      <c r="I44" s="138"/>
      <c r="J44" s="138"/>
      <c r="K44" s="138">
        <f>'実質公債費比率（分子）の構造'!N$50</f>
        <v>12</v>
      </c>
      <c r="L44" s="138"/>
      <c r="M44" s="138"/>
      <c r="N44" s="138">
        <f>'実質公債費比率（分子）の構造'!O$50</f>
        <v>12</v>
      </c>
      <c r="O44" s="138"/>
      <c r="P44" s="138"/>
    </row>
    <row r="45" spans="1:16" x14ac:dyDescent="0.15">
      <c r="A45" s="138" t="s">
        <v>54</v>
      </c>
      <c r="B45" s="138">
        <f>'実質公債費比率（分子）の構造'!K$49</f>
        <v>25</v>
      </c>
      <c r="C45" s="138"/>
      <c r="D45" s="138"/>
      <c r="E45" s="138">
        <f>'実質公債費比率（分子）の構造'!L$49</f>
        <v>25</v>
      </c>
      <c r="F45" s="138"/>
      <c r="G45" s="138"/>
      <c r="H45" s="138">
        <f>'実質公債費比率（分子）の構造'!M$49</f>
        <v>26</v>
      </c>
      <c r="I45" s="138"/>
      <c r="J45" s="138"/>
      <c r="K45" s="138">
        <f>'実質公債費比率（分子）の構造'!N$49</f>
        <v>27</v>
      </c>
      <c r="L45" s="138"/>
      <c r="M45" s="138"/>
      <c r="N45" s="138">
        <f>'実質公債費比率（分子）の構造'!O$49</f>
        <v>31</v>
      </c>
      <c r="O45" s="138"/>
      <c r="P45" s="138"/>
    </row>
    <row r="46" spans="1:16" x14ac:dyDescent="0.15">
      <c r="A46" s="138" t="s">
        <v>55</v>
      </c>
      <c r="B46" s="138">
        <f>'実質公債費比率（分子）の構造'!K$48</f>
        <v>252</v>
      </c>
      <c r="C46" s="138"/>
      <c r="D46" s="138"/>
      <c r="E46" s="138">
        <f>'実質公債費比率（分子）の構造'!L$48</f>
        <v>249</v>
      </c>
      <c r="F46" s="138"/>
      <c r="G46" s="138"/>
      <c r="H46" s="138">
        <f>'実質公債費比率（分子）の構造'!M$48</f>
        <v>273</v>
      </c>
      <c r="I46" s="138"/>
      <c r="J46" s="138"/>
      <c r="K46" s="138">
        <f>'実質公債費比率（分子）の構造'!N$48</f>
        <v>375</v>
      </c>
      <c r="L46" s="138"/>
      <c r="M46" s="138"/>
      <c r="N46" s="138">
        <f>'実質公債費比率（分子）の構造'!O$48</f>
        <v>377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1722</v>
      </c>
      <c r="C49" s="138"/>
      <c r="D49" s="138"/>
      <c r="E49" s="138">
        <f>'実質公債費比率（分子）の構造'!L$45</f>
        <v>1668</v>
      </c>
      <c r="F49" s="138"/>
      <c r="G49" s="138"/>
      <c r="H49" s="138">
        <f>'実質公債費比率（分子）の構造'!M$45</f>
        <v>1631</v>
      </c>
      <c r="I49" s="138"/>
      <c r="J49" s="138"/>
      <c r="K49" s="138">
        <f>'実質公債費比率（分子）の構造'!N$45</f>
        <v>1533</v>
      </c>
      <c r="L49" s="138"/>
      <c r="M49" s="138"/>
      <c r="N49" s="138">
        <f>'実質公債費比率（分子）の構造'!O$45</f>
        <v>1367</v>
      </c>
      <c r="O49" s="138"/>
      <c r="P49" s="138"/>
    </row>
    <row r="50" spans="1:16" x14ac:dyDescent="0.15">
      <c r="A50" s="138" t="s">
        <v>59</v>
      </c>
      <c r="B50" s="138" t="e">
        <f>NA()</f>
        <v>#N/A</v>
      </c>
      <c r="C50" s="138">
        <f>IF(ISNUMBER('実質公債費比率（分子）の構造'!K$53),'実質公債費比率（分子）の構造'!K$53,NA())</f>
        <v>834</v>
      </c>
      <c r="D50" s="138" t="e">
        <f>NA()</f>
        <v>#N/A</v>
      </c>
      <c r="E50" s="138" t="e">
        <f>NA()</f>
        <v>#N/A</v>
      </c>
      <c r="F50" s="138">
        <f>IF(ISNUMBER('実質公債費比率（分子）の構造'!L$53),'実質公債費比率（分子）の構造'!L$53,NA())</f>
        <v>788</v>
      </c>
      <c r="G50" s="138" t="e">
        <f>NA()</f>
        <v>#N/A</v>
      </c>
      <c r="H50" s="138" t="e">
        <f>NA()</f>
        <v>#N/A</v>
      </c>
      <c r="I50" s="138">
        <f>IF(ISNUMBER('実質公債費比率（分子）の構造'!M$53),'実質公債費比率（分子）の構造'!M$53,NA())</f>
        <v>762</v>
      </c>
      <c r="J50" s="138" t="e">
        <f>NA()</f>
        <v>#N/A</v>
      </c>
      <c r="K50" s="138" t="e">
        <f>NA()</f>
        <v>#N/A</v>
      </c>
      <c r="L50" s="138">
        <f>IF(ISNUMBER('実質公債費比率（分子）の構造'!N$53),'実質公債費比率（分子）の構造'!N$53,NA())</f>
        <v>753</v>
      </c>
      <c r="M50" s="138" t="e">
        <f>NA()</f>
        <v>#N/A</v>
      </c>
      <c r="N50" s="138" t="e">
        <f>NA()</f>
        <v>#N/A</v>
      </c>
      <c r="O50" s="138">
        <f>IF(ISNUMBER('実質公債費比率（分子）の構造'!O$53),'実質公債費比率（分子）の構造'!O$53,NA())</f>
        <v>660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10870</v>
      </c>
      <c r="E56" s="137"/>
      <c r="F56" s="137"/>
      <c r="G56" s="137">
        <f>'将来負担比率（分子）の構造'!J$52</f>
        <v>10640</v>
      </c>
      <c r="H56" s="137"/>
      <c r="I56" s="137"/>
      <c r="J56" s="137">
        <f>'将来負担比率（分子）の構造'!K$52</f>
        <v>10297</v>
      </c>
      <c r="K56" s="137"/>
      <c r="L56" s="137"/>
      <c r="M56" s="137">
        <f>'将来負担比率（分子）の構造'!L$52</f>
        <v>10100</v>
      </c>
      <c r="N56" s="137"/>
      <c r="O56" s="137"/>
      <c r="P56" s="137">
        <f>'将来負担比率（分子）の構造'!M$52</f>
        <v>9757</v>
      </c>
    </row>
    <row r="57" spans="1:16" x14ac:dyDescent="0.15">
      <c r="A57" s="137" t="s">
        <v>36</v>
      </c>
      <c r="B57" s="137"/>
      <c r="C57" s="137"/>
      <c r="D57" s="137">
        <f>'将来負担比率（分子）の構造'!I$51</f>
        <v>1382</v>
      </c>
      <c r="E57" s="137"/>
      <c r="F57" s="137"/>
      <c r="G57" s="137">
        <f>'将来負担比率（分子）の構造'!J$51</f>
        <v>1390</v>
      </c>
      <c r="H57" s="137"/>
      <c r="I57" s="137"/>
      <c r="J57" s="137">
        <f>'将来負担比率（分子）の構造'!K$51</f>
        <v>1221</v>
      </c>
      <c r="K57" s="137"/>
      <c r="L57" s="137"/>
      <c r="M57" s="137">
        <f>'将来負担比率（分子）の構造'!L$51</f>
        <v>1054</v>
      </c>
      <c r="N57" s="137"/>
      <c r="O57" s="137"/>
      <c r="P57" s="137">
        <f>'将来負担比率（分子）の構造'!M$51</f>
        <v>960</v>
      </c>
    </row>
    <row r="58" spans="1:16" x14ac:dyDescent="0.15">
      <c r="A58" s="137" t="s">
        <v>35</v>
      </c>
      <c r="B58" s="137"/>
      <c r="C58" s="137"/>
      <c r="D58" s="137">
        <f>'将来負担比率（分子）の構造'!I$50</f>
        <v>1560</v>
      </c>
      <c r="E58" s="137"/>
      <c r="F58" s="137"/>
      <c r="G58" s="137">
        <f>'将来負担比率（分子）の構造'!J$50</f>
        <v>1863</v>
      </c>
      <c r="H58" s="137"/>
      <c r="I58" s="137"/>
      <c r="J58" s="137">
        <f>'将来負担比率（分子）の構造'!K$50</f>
        <v>1964</v>
      </c>
      <c r="K58" s="137"/>
      <c r="L58" s="137"/>
      <c r="M58" s="137">
        <f>'将来負担比率（分子）の構造'!L$50</f>
        <v>2327</v>
      </c>
      <c r="N58" s="137"/>
      <c r="O58" s="137"/>
      <c r="P58" s="137">
        <f>'将来負担比率（分子）の構造'!M$50</f>
        <v>2616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1782</v>
      </c>
      <c r="C62" s="137"/>
      <c r="D62" s="137"/>
      <c r="E62" s="137">
        <f>'将来負担比率（分子）の構造'!J$45</f>
        <v>1646</v>
      </c>
      <c r="F62" s="137"/>
      <c r="G62" s="137"/>
      <c r="H62" s="137">
        <f>'将来負担比率（分子）の構造'!K$45</f>
        <v>1552</v>
      </c>
      <c r="I62" s="137"/>
      <c r="J62" s="137"/>
      <c r="K62" s="137">
        <f>'将来負担比率（分子）の構造'!L$45</f>
        <v>1526</v>
      </c>
      <c r="L62" s="137"/>
      <c r="M62" s="137"/>
      <c r="N62" s="137">
        <f>'将来負担比率（分子）の構造'!M$45</f>
        <v>1477</v>
      </c>
      <c r="O62" s="137"/>
      <c r="P62" s="137"/>
    </row>
    <row r="63" spans="1:16" x14ac:dyDescent="0.15">
      <c r="A63" s="137" t="s">
        <v>28</v>
      </c>
      <c r="B63" s="137">
        <f>'将来負担比率（分子）の構造'!I$44</f>
        <v>308</v>
      </c>
      <c r="C63" s="137"/>
      <c r="D63" s="137"/>
      <c r="E63" s="137">
        <f>'将来負担比率（分子）の構造'!J$44</f>
        <v>380</v>
      </c>
      <c r="F63" s="137"/>
      <c r="G63" s="137"/>
      <c r="H63" s="137">
        <f>'将来負担比率（分子）の構造'!K$44</f>
        <v>417</v>
      </c>
      <c r="I63" s="137"/>
      <c r="J63" s="137"/>
      <c r="K63" s="137">
        <f>'将来負担比率（分子）の構造'!L$44</f>
        <v>395</v>
      </c>
      <c r="L63" s="137"/>
      <c r="M63" s="137"/>
      <c r="N63" s="137">
        <f>'将来負担比率（分子）の構造'!M$44</f>
        <v>394</v>
      </c>
      <c r="O63" s="137"/>
      <c r="P63" s="137"/>
    </row>
    <row r="64" spans="1:16" x14ac:dyDescent="0.15">
      <c r="A64" s="137" t="s">
        <v>27</v>
      </c>
      <c r="B64" s="137">
        <f>'将来負担比率（分子）の構造'!I$43</f>
        <v>5078</v>
      </c>
      <c r="C64" s="137"/>
      <c r="D64" s="137"/>
      <c r="E64" s="137">
        <f>'将来負担比率（分子）の構造'!J$43</f>
        <v>5085</v>
      </c>
      <c r="F64" s="137"/>
      <c r="G64" s="137"/>
      <c r="H64" s="137">
        <f>'将来負担比率（分子）の構造'!K$43</f>
        <v>5126</v>
      </c>
      <c r="I64" s="137"/>
      <c r="J64" s="137"/>
      <c r="K64" s="137">
        <f>'将来負担比率（分子）の構造'!L$43</f>
        <v>5085</v>
      </c>
      <c r="L64" s="137"/>
      <c r="M64" s="137"/>
      <c r="N64" s="137">
        <f>'将来負担比率（分子）の構造'!M$43</f>
        <v>5089</v>
      </c>
      <c r="O64" s="137"/>
      <c r="P64" s="137"/>
    </row>
    <row r="65" spans="1:16" x14ac:dyDescent="0.15">
      <c r="A65" s="137" t="s">
        <v>26</v>
      </c>
      <c r="B65" s="137">
        <f>'将来負担比率（分子）の構造'!I$42</f>
        <v>945</v>
      </c>
      <c r="C65" s="137"/>
      <c r="D65" s="137"/>
      <c r="E65" s="137">
        <f>'将来負担比率（分子）の構造'!J$42</f>
        <v>849</v>
      </c>
      <c r="F65" s="137"/>
      <c r="G65" s="137"/>
      <c r="H65" s="137">
        <f>'将来負担比率（分子）の構造'!K$42</f>
        <v>860</v>
      </c>
      <c r="I65" s="137"/>
      <c r="J65" s="137"/>
      <c r="K65" s="137">
        <f>'将来負担比率（分子）の構造'!L$42</f>
        <v>734</v>
      </c>
      <c r="L65" s="137"/>
      <c r="M65" s="137"/>
      <c r="N65" s="137">
        <f>'将来負担比率（分子）の構造'!M$42</f>
        <v>769</v>
      </c>
      <c r="O65" s="137"/>
      <c r="P65" s="137"/>
    </row>
    <row r="66" spans="1:16" x14ac:dyDescent="0.15">
      <c r="A66" s="137" t="s">
        <v>25</v>
      </c>
      <c r="B66" s="137">
        <f>'将来負担比率（分子）の構造'!I$41</f>
        <v>13449</v>
      </c>
      <c r="C66" s="137"/>
      <c r="D66" s="137"/>
      <c r="E66" s="137">
        <f>'将来負担比率（分子）の構造'!J$41</f>
        <v>12467</v>
      </c>
      <c r="F66" s="137"/>
      <c r="G66" s="137"/>
      <c r="H66" s="137">
        <f>'将来負担比率（分子）の構造'!K$41</f>
        <v>11549</v>
      </c>
      <c r="I66" s="137"/>
      <c r="J66" s="137"/>
      <c r="K66" s="137">
        <f>'将来負担比率（分子）の構造'!L$41</f>
        <v>11465</v>
      </c>
      <c r="L66" s="137"/>
      <c r="M66" s="137"/>
      <c r="N66" s="137">
        <f>'将来負担比率（分子）の構造'!M$41</f>
        <v>10925</v>
      </c>
      <c r="O66" s="137"/>
      <c r="P66" s="137"/>
    </row>
    <row r="67" spans="1:16" x14ac:dyDescent="0.15">
      <c r="A67" s="137" t="s">
        <v>63</v>
      </c>
      <c r="B67" s="137" t="e">
        <f>NA()</f>
        <v>#N/A</v>
      </c>
      <c r="C67" s="137">
        <f>IF(ISNUMBER('将来負担比率（分子）の構造'!I$53), IF('将来負担比率（分子）の構造'!I$53 &lt; 0, 0, '将来負担比率（分子）の構造'!I$53), NA())</f>
        <v>7751</v>
      </c>
      <c r="D67" s="137" t="e">
        <f>NA()</f>
        <v>#N/A</v>
      </c>
      <c r="E67" s="137" t="e">
        <f>NA()</f>
        <v>#N/A</v>
      </c>
      <c r="F67" s="137">
        <f>IF(ISNUMBER('将来負担比率（分子）の構造'!J$53), IF('将来負担比率（分子）の構造'!J$53 &lt; 0, 0, '将来負担比率（分子）の構造'!J$53), NA())</f>
        <v>6534</v>
      </c>
      <c r="G67" s="137" t="e">
        <f>NA()</f>
        <v>#N/A</v>
      </c>
      <c r="H67" s="137" t="e">
        <f>NA()</f>
        <v>#N/A</v>
      </c>
      <c r="I67" s="137">
        <f>IF(ISNUMBER('将来負担比率（分子）の構造'!K$53), IF('将来負担比率（分子）の構造'!K$53 &lt; 0, 0, '将来負担比率（分子）の構造'!K$53), NA())</f>
        <v>6023</v>
      </c>
      <c r="J67" s="137" t="e">
        <f>NA()</f>
        <v>#N/A</v>
      </c>
      <c r="K67" s="137" t="e">
        <f>NA()</f>
        <v>#N/A</v>
      </c>
      <c r="L67" s="137">
        <f>IF(ISNUMBER('将来負担比率（分子）の構造'!L$53), IF('将来負担比率（分子）の構造'!L$53 &lt; 0, 0, '将来負担比率（分子）の構造'!L$53), NA())</f>
        <v>5724</v>
      </c>
      <c r="M67" s="137" t="e">
        <f>NA()</f>
        <v>#N/A</v>
      </c>
      <c r="N67" s="137" t="e">
        <f>NA()</f>
        <v>#N/A</v>
      </c>
      <c r="O67" s="137">
        <f>IF(ISNUMBER('将来負担比率（分子）の構造'!M$53), IF('将来負担比率（分子）の構造'!M$53 &lt; 0, 0, '将来負担比率（分子）の構造'!M$53), NA())</f>
        <v>5322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2072964</v>
      </c>
      <c r="S5" s="615"/>
      <c r="T5" s="615"/>
      <c r="U5" s="615"/>
      <c r="V5" s="615"/>
      <c r="W5" s="615"/>
      <c r="X5" s="615"/>
      <c r="Y5" s="616"/>
      <c r="Z5" s="617">
        <v>20.100000000000001</v>
      </c>
      <c r="AA5" s="617"/>
      <c r="AB5" s="617"/>
      <c r="AC5" s="617"/>
      <c r="AD5" s="618">
        <v>2008985</v>
      </c>
      <c r="AE5" s="618"/>
      <c r="AF5" s="618"/>
      <c r="AG5" s="618"/>
      <c r="AH5" s="618"/>
      <c r="AI5" s="618"/>
      <c r="AJ5" s="618"/>
      <c r="AK5" s="618"/>
      <c r="AL5" s="619">
        <v>33.200000000000003</v>
      </c>
      <c r="AM5" s="620"/>
      <c r="AN5" s="620"/>
      <c r="AO5" s="621"/>
      <c r="AP5" s="611" t="s">
        <v>210</v>
      </c>
      <c r="AQ5" s="612"/>
      <c r="AR5" s="612"/>
      <c r="AS5" s="612"/>
      <c r="AT5" s="612"/>
      <c r="AU5" s="612"/>
      <c r="AV5" s="612"/>
      <c r="AW5" s="612"/>
      <c r="AX5" s="612"/>
      <c r="AY5" s="612"/>
      <c r="AZ5" s="612"/>
      <c r="BA5" s="612"/>
      <c r="BB5" s="612"/>
      <c r="BC5" s="612"/>
      <c r="BD5" s="612"/>
      <c r="BE5" s="612"/>
      <c r="BF5" s="613"/>
      <c r="BG5" s="625">
        <v>2006343</v>
      </c>
      <c r="BH5" s="626"/>
      <c r="BI5" s="626"/>
      <c r="BJ5" s="626"/>
      <c r="BK5" s="626"/>
      <c r="BL5" s="626"/>
      <c r="BM5" s="626"/>
      <c r="BN5" s="627"/>
      <c r="BO5" s="628">
        <v>96.8</v>
      </c>
      <c r="BP5" s="628"/>
      <c r="BQ5" s="628"/>
      <c r="BR5" s="628"/>
      <c r="BS5" s="629">
        <v>50711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150910</v>
      </c>
      <c r="S6" s="626"/>
      <c r="T6" s="626"/>
      <c r="U6" s="626"/>
      <c r="V6" s="626"/>
      <c r="W6" s="626"/>
      <c r="X6" s="626"/>
      <c r="Y6" s="627"/>
      <c r="Z6" s="628">
        <v>1.5</v>
      </c>
      <c r="AA6" s="628"/>
      <c r="AB6" s="628"/>
      <c r="AC6" s="628"/>
      <c r="AD6" s="629">
        <v>150910</v>
      </c>
      <c r="AE6" s="629"/>
      <c r="AF6" s="629"/>
      <c r="AG6" s="629"/>
      <c r="AH6" s="629"/>
      <c r="AI6" s="629"/>
      <c r="AJ6" s="629"/>
      <c r="AK6" s="629"/>
      <c r="AL6" s="630">
        <v>2.5</v>
      </c>
      <c r="AM6" s="631"/>
      <c r="AN6" s="631"/>
      <c r="AO6" s="632"/>
      <c r="AP6" s="622" t="s">
        <v>215</v>
      </c>
      <c r="AQ6" s="623"/>
      <c r="AR6" s="623"/>
      <c r="AS6" s="623"/>
      <c r="AT6" s="623"/>
      <c r="AU6" s="623"/>
      <c r="AV6" s="623"/>
      <c r="AW6" s="623"/>
      <c r="AX6" s="623"/>
      <c r="AY6" s="623"/>
      <c r="AZ6" s="623"/>
      <c r="BA6" s="623"/>
      <c r="BB6" s="623"/>
      <c r="BC6" s="623"/>
      <c r="BD6" s="623"/>
      <c r="BE6" s="623"/>
      <c r="BF6" s="624"/>
      <c r="BG6" s="625">
        <v>2006343</v>
      </c>
      <c r="BH6" s="626"/>
      <c r="BI6" s="626"/>
      <c r="BJ6" s="626"/>
      <c r="BK6" s="626"/>
      <c r="BL6" s="626"/>
      <c r="BM6" s="626"/>
      <c r="BN6" s="627"/>
      <c r="BO6" s="628">
        <v>96.8</v>
      </c>
      <c r="BP6" s="628"/>
      <c r="BQ6" s="628"/>
      <c r="BR6" s="628"/>
      <c r="BS6" s="629">
        <v>50711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118829</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118829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1845</v>
      </c>
      <c r="S7" s="626"/>
      <c r="T7" s="626"/>
      <c r="U7" s="626"/>
      <c r="V7" s="626"/>
      <c r="W7" s="626"/>
      <c r="X7" s="626"/>
      <c r="Y7" s="627"/>
      <c r="Z7" s="628">
        <v>0</v>
      </c>
      <c r="AA7" s="628"/>
      <c r="AB7" s="628"/>
      <c r="AC7" s="628"/>
      <c r="AD7" s="629">
        <v>1845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955381</v>
      </c>
      <c r="BH7" s="626"/>
      <c r="BI7" s="626"/>
      <c r="BJ7" s="626"/>
      <c r="BK7" s="626"/>
      <c r="BL7" s="626"/>
      <c r="BM7" s="626"/>
      <c r="BN7" s="627"/>
      <c r="BO7" s="628">
        <v>46.1</v>
      </c>
      <c r="BP7" s="628"/>
      <c r="BQ7" s="628"/>
      <c r="BR7" s="628"/>
      <c r="BS7" s="629">
        <v>50711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1926328</v>
      </c>
      <c r="CS7" s="626"/>
      <c r="CT7" s="626"/>
      <c r="CU7" s="626"/>
      <c r="CV7" s="626"/>
      <c r="CW7" s="626"/>
      <c r="CX7" s="626"/>
      <c r="CY7" s="627"/>
      <c r="CZ7" s="628">
        <v>19.100000000000001</v>
      </c>
      <c r="DA7" s="628"/>
      <c r="DB7" s="628"/>
      <c r="DC7" s="628"/>
      <c r="DD7" s="634">
        <v>19579</v>
      </c>
      <c r="DE7" s="626"/>
      <c r="DF7" s="626"/>
      <c r="DG7" s="626"/>
      <c r="DH7" s="626"/>
      <c r="DI7" s="626"/>
      <c r="DJ7" s="626"/>
      <c r="DK7" s="626"/>
      <c r="DL7" s="626"/>
      <c r="DM7" s="626"/>
      <c r="DN7" s="626"/>
      <c r="DO7" s="626"/>
      <c r="DP7" s="627"/>
      <c r="DQ7" s="634">
        <v>949928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3426</v>
      </c>
      <c r="S8" s="626"/>
      <c r="T8" s="626"/>
      <c r="U8" s="626"/>
      <c r="V8" s="626"/>
      <c r="W8" s="626"/>
      <c r="X8" s="626"/>
      <c r="Y8" s="627"/>
      <c r="Z8" s="628">
        <v>0</v>
      </c>
      <c r="AA8" s="628"/>
      <c r="AB8" s="628"/>
      <c r="AC8" s="628"/>
      <c r="AD8" s="629">
        <v>3426</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27576</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2351406</v>
      </c>
      <c r="CS8" s="626"/>
      <c r="CT8" s="626"/>
      <c r="CU8" s="626"/>
      <c r="CV8" s="626"/>
      <c r="CW8" s="626"/>
      <c r="CX8" s="626"/>
      <c r="CY8" s="627"/>
      <c r="CZ8" s="628">
        <v>23.3</v>
      </c>
      <c r="DA8" s="628"/>
      <c r="DB8" s="628"/>
      <c r="DC8" s="628"/>
      <c r="DD8" s="634" t="s">
        <v>217</v>
      </c>
      <c r="DE8" s="626"/>
      <c r="DF8" s="626"/>
      <c r="DG8" s="626"/>
      <c r="DH8" s="626"/>
      <c r="DI8" s="626"/>
      <c r="DJ8" s="626"/>
      <c r="DK8" s="626"/>
      <c r="DL8" s="626"/>
      <c r="DM8" s="626"/>
      <c r="DN8" s="626"/>
      <c r="DO8" s="626"/>
      <c r="DP8" s="627"/>
      <c r="DQ8" s="634">
        <v>1360722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2064</v>
      </c>
      <c r="S9" s="626"/>
      <c r="T9" s="626"/>
      <c r="U9" s="626"/>
      <c r="V9" s="626"/>
      <c r="W9" s="626"/>
      <c r="X9" s="626"/>
      <c r="Y9" s="627"/>
      <c r="Z9" s="628">
        <v>0</v>
      </c>
      <c r="AA9" s="628"/>
      <c r="AB9" s="628"/>
      <c r="AC9" s="628"/>
      <c r="AD9" s="629">
        <v>2064</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623532</v>
      </c>
      <c r="BH9" s="626"/>
      <c r="BI9" s="626"/>
      <c r="BJ9" s="626"/>
      <c r="BK9" s="626"/>
      <c r="BL9" s="626"/>
      <c r="BM9" s="626"/>
      <c r="BN9" s="627"/>
      <c r="BO9" s="628">
        <v>30.1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662249</v>
      </c>
      <c r="CS9" s="626"/>
      <c r="CT9" s="626"/>
      <c r="CU9" s="626"/>
      <c r="CV9" s="626"/>
      <c r="CW9" s="626"/>
      <c r="CX9" s="626"/>
      <c r="CY9" s="627"/>
      <c r="CZ9" s="628">
        <v>6.6</v>
      </c>
      <c r="DA9" s="628"/>
      <c r="DB9" s="628"/>
      <c r="DC9" s="628"/>
      <c r="DD9" s="634" t="s">
        <v>112</v>
      </c>
      <c r="DE9" s="626"/>
      <c r="DF9" s="626"/>
      <c r="DG9" s="626"/>
      <c r="DH9" s="626"/>
      <c r="DI9" s="626"/>
      <c r="DJ9" s="626"/>
      <c r="DK9" s="626"/>
      <c r="DL9" s="626"/>
      <c r="DM9" s="626"/>
      <c r="DN9" s="626"/>
      <c r="DO9" s="626"/>
      <c r="DP9" s="627"/>
      <c r="DQ9" s="634">
        <v>592732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305697</v>
      </c>
      <c r="S10" s="626"/>
      <c r="T10" s="626"/>
      <c r="U10" s="626"/>
      <c r="V10" s="626"/>
      <c r="W10" s="626"/>
      <c r="X10" s="626"/>
      <c r="Y10" s="627"/>
      <c r="Z10" s="628">
        <v>3</v>
      </c>
      <c r="AA10" s="628"/>
      <c r="AB10" s="628"/>
      <c r="AC10" s="628"/>
      <c r="AD10" s="629">
        <v>305697</v>
      </c>
      <c r="AE10" s="629"/>
      <c r="AF10" s="629"/>
      <c r="AG10" s="629"/>
      <c r="AH10" s="629"/>
      <c r="AI10" s="629"/>
      <c r="AJ10" s="629"/>
      <c r="AK10" s="629"/>
      <c r="AL10" s="630">
        <v>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41911</v>
      </c>
      <c r="BH10" s="626"/>
      <c r="BI10" s="626"/>
      <c r="BJ10" s="626"/>
      <c r="BK10" s="626"/>
      <c r="BL10" s="626"/>
      <c r="BM10" s="626"/>
      <c r="BN10" s="627"/>
      <c r="BO10" s="628">
        <v>2</v>
      </c>
      <c r="BP10" s="628"/>
      <c r="BQ10" s="628"/>
      <c r="BR10" s="628"/>
      <c r="BS10" s="634">
        <v>6984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7321</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7321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21546</v>
      </c>
      <c r="S11" s="626"/>
      <c r="T11" s="626"/>
      <c r="U11" s="626"/>
      <c r="V11" s="626"/>
      <c r="W11" s="626"/>
      <c r="X11" s="626"/>
      <c r="Y11" s="627"/>
      <c r="Z11" s="628">
        <v>0.2</v>
      </c>
      <c r="AA11" s="628"/>
      <c r="AB11" s="628"/>
      <c r="AC11" s="628"/>
      <c r="AD11" s="629">
        <v>21546</v>
      </c>
      <c r="AE11" s="629"/>
      <c r="AF11" s="629"/>
      <c r="AG11" s="629"/>
      <c r="AH11" s="629"/>
      <c r="AI11" s="629"/>
      <c r="AJ11" s="629"/>
      <c r="AK11" s="629"/>
      <c r="AL11" s="630">
        <v>0.4</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262362</v>
      </c>
      <c r="BH11" s="626"/>
      <c r="BI11" s="626"/>
      <c r="BJ11" s="626"/>
      <c r="BK11" s="626"/>
      <c r="BL11" s="626"/>
      <c r="BM11" s="626"/>
      <c r="BN11" s="627"/>
      <c r="BO11" s="628">
        <v>12.7</v>
      </c>
      <c r="BP11" s="628"/>
      <c r="BQ11" s="628"/>
      <c r="BR11" s="628"/>
      <c r="BS11" s="634">
        <v>43727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601843</v>
      </c>
      <c r="CS11" s="626"/>
      <c r="CT11" s="626"/>
      <c r="CU11" s="626"/>
      <c r="CV11" s="626"/>
      <c r="CW11" s="626"/>
      <c r="CX11" s="626"/>
      <c r="CY11" s="627"/>
      <c r="CZ11" s="628">
        <v>6</v>
      </c>
      <c r="DA11" s="628"/>
      <c r="DB11" s="628"/>
      <c r="DC11" s="628"/>
      <c r="DD11" s="634">
        <v>24002</v>
      </c>
      <c r="DE11" s="626"/>
      <c r="DF11" s="626"/>
      <c r="DG11" s="626"/>
      <c r="DH11" s="626"/>
      <c r="DI11" s="626"/>
      <c r="DJ11" s="626"/>
      <c r="DK11" s="626"/>
      <c r="DL11" s="626"/>
      <c r="DM11" s="626"/>
      <c r="DN11" s="626"/>
      <c r="DO11" s="626"/>
      <c r="DP11" s="627"/>
      <c r="DQ11" s="634">
        <v>282798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885378</v>
      </c>
      <c r="BH12" s="626"/>
      <c r="BI12" s="626"/>
      <c r="BJ12" s="626"/>
      <c r="BK12" s="626"/>
      <c r="BL12" s="626"/>
      <c r="BM12" s="626"/>
      <c r="BN12" s="627"/>
      <c r="BO12" s="628">
        <v>42.7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838491</v>
      </c>
      <c r="CS12" s="626"/>
      <c r="CT12" s="626"/>
      <c r="CU12" s="626"/>
      <c r="CV12" s="626"/>
      <c r="CW12" s="626"/>
      <c r="CX12" s="626"/>
      <c r="CY12" s="627"/>
      <c r="CZ12" s="628">
        <v>8.3000000000000007</v>
      </c>
      <c r="DA12" s="628"/>
      <c r="DB12" s="628"/>
      <c r="DC12" s="628"/>
      <c r="DD12" s="634">
        <v>624331</v>
      </c>
      <c r="DE12" s="626"/>
      <c r="DF12" s="626"/>
      <c r="DG12" s="626"/>
      <c r="DH12" s="626"/>
      <c r="DI12" s="626"/>
      <c r="DJ12" s="626"/>
      <c r="DK12" s="626"/>
      <c r="DL12" s="626"/>
      <c r="DM12" s="626"/>
      <c r="DN12" s="626"/>
      <c r="DO12" s="626"/>
      <c r="DP12" s="627"/>
      <c r="DQ12" s="634">
        <v>212267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25313</v>
      </c>
      <c r="S13" s="626"/>
      <c r="T13" s="626"/>
      <c r="U13" s="626"/>
      <c r="V13" s="626"/>
      <c r="W13" s="626"/>
      <c r="X13" s="626"/>
      <c r="Y13" s="627"/>
      <c r="Z13" s="628">
        <v>0.2</v>
      </c>
      <c r="AA13" s="628"/>
      <c r="AB13" s="628"/>
      <c r="AC13" s="628"/>
      <c r="AD13" s="629">
        <v>25313</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881810</v>
      </c>
      <c r="BH13" s="626"/>
      <c r="BI13" s="626"/>
      <c r="BJ13" s="626"/>
      <c r="BK13" s="626"/>
      <c r="BL13" s="626"/>
      <c r="BM13" s="626"/>
      <c r="BN13" s="627"/>
      <c r="BO13" s="628">
        <v>42.5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1132674</v>
      </c>
      <c r="CS13" s="626"/>
      <c r="CT13" s="626"/>
      <c r="CU13" s="626"/>
      <c r="CV13" s="626"/>
      <c r="CW13" s="626"/>
      <c r="CX13" s="626"/>
      <c r="CY13" s="627"/>
      <c r="CZ13" s="628">
        <v>11.2</v>
      </c>
      <c r="DA13" s="628"/>
      <c r="DB13" s="628"/>
      <c r="DC13" s="628"/>
      <c r="DD13" s="634">
        <v>147147</v>
      </c>
      <c r="DE13" s="626"/>
      <c r="DF13" s="626"/>
      <c r="DG13" s="626"/>
      <c r="DH13" s="626"/>
      <c r="DI13" s="626"/>
      <c r="DJ13" s="626"/>
      <c r="DK13" s="626"/>
      <c r="DL13" s="626"/>
      <c r="DM13" s="626"/>
      <c r="DN13" s="626"/>
      <c r="DO13" s="626"/>
      <c r="DP13" s="627"/>
      <c r="DQ13" s="634">
        <v>992098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41345</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427696</v>
      </c>
      <c r="CS14" s="626"/>
      <c r="CT14" s="626"/>
      <c r="CU14" s="626"/>
      <c r="CV14" s="626"/>
      <c r="CW14" s="626"/>
      <c r="CX14" s="626"/>
      <c r="CY14" s="627"/>
      <c r="CZ14" s="628">
        <v>4.2</v>
      </c>
      <c r="DA14" s="628"/>
      <c r="DB14" s="628"/>
      <c r="DC14" s="628"/>
      <c r="DD14" s="634" t="s">
        <v>112</v>
      </c>
      <c r="DE14" s="626"/>
      <c r="DF14" s="626"/>
      <c r="DG14" s="626"/>
      <c r="DH14" s="626"/>
      <c r="DI14" s="626"/>
      <c r="DJ14" s="626"/>
      <c r="DK14" s="626"/>
      <c r="DL14" s="626"/>
      <c r="DM14" s="626"/>
      <c r="DN14" s="626"/>
      <c r="DO14" s="626"/>
      <c r="DP14" s="627"/>
      <c r="DQ14" s="634">
        <v>427696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3892</v>
      </c>
      <c r="S15" s="626"/>
      <c r="T15" s="626"/>
      <c r="U15" s="626"/>
      <c r="V15" s="626"/>
      <c r="W15" s="626"/>
      <c r="X15" s="626"/>
      <c r="Y15" s="627"/>
      <c r="Z15" s="628">
        <v>0</v>
      </c>
      <c r="AA15" s="628"/>
      <c r="AB15" s="628"/>
      <c r="AC15" s="628"/>
      <c r="AD15" s="629">
        <v>3892</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124239</v>
      </c>
      <c r="BH15" s="626"/>
      <c r="BI15" s="626"/>
      <c r="BJ15" s="626"/>
      <c r="BK15" s="626"/>
      <c r="BL15" s="626"/>
      <c r="BM15" s="626"/>
      <c r="BN15" s="627"/>
      <c r="BO15" s="628">
        <v>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641821</v>
      </c>
      <c r="CS15" s="626"/>
      <c r="CT15" s="626"/>
      <c r="CU15" s="626"/>
      <c r="CV15" s="626"/>
      <c r="CW15" s="626"/>
      <c r="CX15" s="626"/>
      <c r="CY15" s="627"/>
      <c r="CZ15" s="628">
        <v>6.4</v>
      </c>
      <c r="DA15" s="628"/>
      <c r="DB15" s="628"/>
      <c r="DC15" s="628"/>
      <c r="DD15" s="634">
        <v>46256</v>
      </c>
      <c r="DE15" s="626"/>
      <c r="DF15" s="626"/>
      <c r="DG15" s="626"/>
      <c r="DH15" s="626"/>
      <c r="DI15" s="626"/>
      <c r="DJ15" s="626"/>
      <c r="DK15" s="626"/>
      <c r="DL15" s="626"/>
      <c r="DM15" s="626"/>
      <c r="DN15" s="626"/>
      <c r="DO15" s="626"/>
      <c r="DP15" s="627"/>
      <c r="DQ15" s="634">
        <v>590658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3802231</v>
      </c>
      <c r="S16" s="626"/>
      <c r="T16" s="626"/>
      <c r="U16" s="626"/>
      <c r="V16" s="626"/>
      <c r="W16" s="626"/>
      <c r="X16" s="626"/>
      <c r="Y16" s="627"/>
      <c r="Z16" s="628">
        <v>36.799999999999997</v>
      </c>
      <c r="AA16" s="628"/>
      <c r="AB16" s="628"/>
      <c r="AC16" s="628"/>
      <c r="AD16" s="629">
        <v>3514934</v>
      </c>
      <c r="AE16" s="629"/>
      <c r="AF16" s="629"/>
      <c r="AG16" s="629"/>
      <c r="AH16" s="629"/>
      <c r="AI16" s="629"/>
      <c r="AJ16" s="629"/>
      <c r="AK16" s="629"/>
      <c r="AL16" s="630">
        <v>58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3514934</v>
      </c>
      <c r="S17" s="626"/>
      <c r="T17" s="626"/>
      <c r="U17" s="626"/>
      <c r="V17" s="626"/>
      <c r="W17" s="626"/>
      <c r="X17" s="626"/>
      <c r="Y17" s="627"/>
      <c r="Z17" s="628">
        <v>34</v>
      </c>
      <c r="AA17" s="628"/>
      <c r="AB17" s="628"/>
      <c r="AC17" s="628"/>
      <c r="AD17" s="629">
        <v>3514934</v>
      </c>
      <c r="AE17" s="629"/>
      <c r="AF17" s="629"/>
      <c r="AG17" s="629"/>
      <c r="AH17" s="629"/>
      <c r="AI17" s="629"/>
      <c r="AJ17" s="629"/>
      <c r="AK17" s="629"/>
      <c r="AL17" s="630">
        <v>58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1367294</v>
      </c>
      <c r="CS17" s="626"/>
      <c r="CT17" s="626"/>
      <c r="CU17" s="626"/>
      <c r="CV17" s="626"/>
      <c r="CW17" s="626"/>
      <c r="CX17" s="626"/>
      <c r="CY17" s="627"/>
      <c r="CZ17" s="628">
        <v>13.6</v>
      </c>
      <c r="DA17" s="628"/>
      <c r="DB17" s="628"/>
      <c r="DC17" s="628"/>
      <c r="DD17" s="634" t="s">
        <v>112</v>
      </c>
      <c r="DE17" s="626"/>
      <c r="DF17" s="626"/>
      <c r="DG17" s="626"/>
      <c r="DH17" s="626"/>
      <c r="DI17" s="626"/>
      <c r="DJ17" s="626"/>
      <c r="DK17" s="626"/>
      <c r="DL17" s="626"/>
      <c r="DM17" s="626"/>
      <c r="DN17" s="626"/>
      <c r="DO17" s="626"/>
      <c r="DP17" s="627"/>
      <c r="DQ17" s="634">
        <v>1316746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287297</v>
      </c>
      <c r="S18" s="626"/>
      <c r="T18" s="626"/>
      <c r="U18" s="626"/>
      <c r="V18" s="626"/>
      <c r="W18" s="626"/>
      <c r="X18" s="626"/>
      <c r="Y18" s="627"/>
      <c r="Z18" s="628">
        <v>2.8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66621</v>
      </c>
      <c r="BH19" s="626"/>
      <c r="BI19" s="626"/>
      <c r="BJ19" s="626"/>
      <c r="BK19" s="626"/>
      <c r="BL19" s="626"/>
      <c r="BM19" s="626"/>
      <c r="BN19" s="627"/>
      <c r="BO19" s="628">
        <v>3.2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6389888</v>
      </c>
      <c r="S20" s="626"/>
      <c r="T20" s="626"/>
      <c r="U20" s="626"/>
      <c r="V20" s="626"/>
      <c r="W20" s="626"/>
      <c r="X20" s="626"/>
      <c r="Y20" s="627"/>
      <c r="Z20" s="628">
        <v>61.9</v>
      </c>
      <c r="AA20" s="628"/>
      <c r="AB20" s="628"/>
      <c r="AC20" s="628"/>
      <c r="AD20" s="629">
        <v>6038612</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66621</v>
      </c>
      <c r="BH20" s="626"/>
      <c r="BI20" s="626"/>
      <c r="BJ20" s="626"/>
      <c r="BK20" s="626"/>
      <c r="BL20" s="626"/>
      <c r="BM20" s="626"/>
      <c r="BN20" s="627"/>
      <c r="BO20" s="628">
        <v>3.2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10075952</v>
      </c>
      <c r="CS20" s="626"/>
      <c r="CT20" s="626"/>
      <c r="CU20" s="626"/>
      <c r="CV20" s="626"/>
      <c r="CW20" s="626"/>
      <c r="CX20" s="626"/>
      <c r="CY20" s="627"/>
      <c r="CZ20" s="628">
        <v>100</v>
      </c>
      <c r="DA20" s="628"/>
      <c r="DB20" s="628"/>
      <c r="DC20" s="628"/>
      <c r="DD20" s="634">
        <v>861315</v>
      </c>
      <c r="DE20" s="626"/>
      <c r="DF20" s="626"/>
      <c r="DG20" s="626"/>
      <c r="DH20" s="626"/>
      <c r="DI20" s="626"/>
      <c r="DJ20" s="626"/>
      <c r="DK20" s="626"/>
      <c r="DL20" s="626"/>
      <c r="DM20" s="626"/>
      <c r="DN20" s="626"/>
      <c r="DO20" s="626"/>
      <c r="DP20" s="627"/>
      <c r="DQ20" s="634">
        <v>6851795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2480</v>
      </c>
      <c r="S21" s="626"/>
      <c r="T21" s="626"/>
      <c r="U21" s="626"/>
      <c r="V21" s="626"/>
      <c r="W21" s="626"/>
      <c r="X21" s="626"/>
      <c r="Y21" s="627"/>
      <c r="Z21" s="628">
        <v>0</v>
      </c>
      <c r="AA21" s="628"/>
      <c r="AB21" s="628"/>
      <c r="AC21" s="628"/>
      <c r="AD21" s="629">
        <v>2480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2642</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53373</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85317</v>
      </c>
      <c r="S23" s="626"/>
      <c r="T23" s="626"/>
      <c r="U23" s="626"/>
      <c r="V23" s="626"/>
      <c r="W23" s="626"/>
      <c r="X23" s="626"/>
      <c r="Y23" s="627"/>
      <c r="Z23" s="628">
        <v>0.8</v>
      </c>
      <c r="AA23" s="628"/>
      <c r="AB23" s="628"/>
      <c r="AC23" s="628"/>
      <c r="AD23" s="629">
        <v>3384</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63979</v>
      </c>
      <c r="BH23" s="626"/>
      <c r="BI23" s="626"/>
      <c r="BJ23" s="626"/>
      <c r="BK23" s="626"/>
      <c r="BL23" s="626"/>
      <c r="BM23" s="626"/>
      <c r="BN23" s="627"/>
      <c r="BO23" s="628">
        <v>3.1</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66217</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3906612</v>
      </c>
      <c r="CS24" s="615"/>
      <c r="CT24" s="615"/>
      <c r="CU24" s="615"/>
      <c r="CV24" s="615"/>
      <c r="CW24" s="615"/>
      <c r="CX24" s="615"/>
      <c r="CY24" s="616"/>
      <c r="CZ24" s="652">
        <v>38.799999999999997</v>
      </c>
      <c r="DA24" s="653"/>
      <c r="DB24" s="653"/>
      <c r="DC24" s="654"/>
      <c r="DD24" s="651">
        <v>3092943</v>
      </c>
      <c r="DE24" s="615"/>
      <c r="DF24" s="615"/>
      <c r="DG24" s="615"/>
      <c r="DH24" s="615"/>
      <c r="DI24" s="615"/>
      <c r="DJ24" s="615"/>
      <c r="DK24" s="616"/>
      <c r="DL24" s="651">
        <v>3059468</v>
      </c>
      <c r="DM24" s="615"/>
      <c r="DN24" s="615"/>
      <c r="DO24" s="615"/>
      <c r="DP24" s="615"/>
      <c r="DQ24" s="615"/>
      <c r="DR24" s="615"/>
      <c r="DS24" s="615"/>
      <c r="DT24" s="615"/>
      <c r="DU24" s="615"/>
      <c r="DV24" s="616"/>
      <c r="DW24" s="619">
        <v>48.1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884600</v>
      </c>
      <c r="S25" s="626"/>
      <c r="T25" s="626"/>
      <c r="U25" s="626"/>
      <c r="V25" s="626"/>
      <c r="W25" s="626"/>
      <c r="X25" s="626"/>
      <c r="Y25" s="627"/>
      <c r="Z25" s="628">
        <v>8.6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1575607</v>
      </c>
      <c r="CS25" s="657"/>
      <c r="CT25" s="657"/>
      <c r="CU25" s="657"/>
      <c r="CV25" s="657"/>
      <c r="CW25" s="657"/>
      <c r="CX25" s="657"/>
      <c r="CY25" s="658"/>
      <c r="CZ25" s="659">
        <v>15.6</v>
      </c>
      <c r="DA25" s="660"/>
      <c r="DB25" s="660"/>
      <c r="DC25" s="661"/>
      <c r="DD25" s="634">
        <v>1472036</v>
      </c>
      <c r="DE25" s="657"/>
      <c r="DF25" s="657"/>
      <c r="DG25" s="657"/>
      <c r="DH25" s="657"/>
      <c r="DI25" s="657"/>
      <c r="DJ25" s="657"/>
      <c r="DK25" s="658"/>
      <c r="DL25" s="634">
        <v>1462843</v>
      </c>
      <c r="DM25" s="657"/>
      <c r="DN25" s="657"/>
      <c r="DO25" s="657"/>
      <c r="DP25" s="657"/>
      <c r="DQ25" s="657"/>
      <c r="DR25" s="657"/>
      <c r="DS25" s="657"/>
      <c r="DT25" s="657"/>
      <c r="DU25" s="657"/>
      <c r="DV25" s="658"/>
      <c r="DW25" s="630">
        <v>23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9565</v>
      </c>
      <c r="S26" s="626"/>
      <c r="T26" s="626"/>
      <c r="U26" s="626"/>
      <c r="V26" s="626"/>
      <c r="W26" s="626"/>
      <c r="X26" s="626"/>
      <c r="Y26" s="627"/>
      <c r="Z26" s="628">
        <v>0.1</v>
      </c>
      <c r="AA26" s="628"/>
      <c r="AB26" s="628"/>
      <c r="AC26" s="628"/>
      <c r="AD26" s="629">
        <v>9565</v>
      </c>
      <c r="AE26" s="629"/>
      <c r="AF26" s="629"/>
      <c r="AG26" s="629"/>
      <c r="AH26" s="629"/>
      <c r="AI26" s="629"/>
      <c r="AJ26" s="629"/>
      <c r="AK26" s="629"/>
      <c r="AL26" s="630">
        <v>0.2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962737</v>
      </c>
      <c r="CS26" s="626"/>
      <c r="CT26" s="626"/>
      <c r="CU26" s="626"/>
      <c r="CV26" s="626"/>
      <c r="CW26" s="626"/>
      <c r="CX26" s="626"/>
      <c r="CY26" s="627"/>
      <c r="CZ26" s="659">
        <v>9.6</v>
      </c>
      <c r="DA26" s="660"/>
      <c r="DB26" s="660"/>
      <c r="DC26" s="661"/>
      <c r="DD26" s="634">
        <v>886014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626659</v>
      </c>
      <c r="S27" s="626"/>
      <c r="T27" s="626"/>
      <c r="U27" s="626"/>
      <c r="V27" s="626"/>
      <c r="W27" s="626"/>
      <c r="X27" s="626"/>
      <c r="Y27" s="627"/>
      <c r="Z27" s="628">
        <v>6.1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2072964</v>
      </c>
      <c r="BH27" s="626"/>
      <c r="BI27" s="626"/>
      <c r="BJ27" s="626"/>
      <c r="BK27" s="626"/>
      <c r="BL27" s="626"/>
      <c r="BM27" s="626"/>
      <c r="BN27" s="627"/>
      <c r="BO27" s="628">
        <v>100</v>
      </c>
      <c r="BP27" s="628"/>
      <c r="BQ27" s="628"/>
      <c r="BR27" s="628"/>
      <c r="BS27" s="634">
        <v>50711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963746</v>
      </c>
      <c r="CS27" s="657"/>
      <c r="CT27" s="657"/>
      <c r="CU27" s="657"/>
      <c r="CV27" s="657"/>
      <c r="CW27" s="657"/>
      <c r="CX27" s="657"/>
      <c r="CY27" s="658"/>
      <c r="CZ27" s="659">
        <v>9.6</v>
      </c>
      <c r="DA27" s="660"/>
      <c r="DB27" s="660"/>
      <c r="DC27" s="661"/>
      <c r="DD27" s="634">
        <v>304196</v>
      </c>
      <c r="DE27" s="657"/>
      <c r="DF27" s="657"/>
      <c r="DG27" s="657"/>
      <c r="DH27" s="657"/>
      <c r="DI27" s="657"/>
      <c r="DJ27" s="657"/>
      <c r="DK27" s="658"/>
      <c r="DL27" s="634">
        <v>279914</v>
      </c>
      <c r="DM27" s="657"/>
      <c r="DN27" s="657"/>
      <c r="DO27" s="657"/>
      <c r="DP27" s="657"/>
      <c r="DQ27" s="657"/>
      <c r="DR27" s="657"/>
      <c r="DS27" s="657"/>
      <c r="DT27" s="657"/>
      <c r="DU27" s="657"/>
      <c r="DV27" s="658"/>
      <c r="DW27" s="630">
        <v>4.4000000000000004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5937</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1367259</v>
      </c>
      <c r="CS28" s="626"/>
      <c r="CT28" s="626"/>
      <c r="CU28" s="626"/>
      <c r="CV28" s="626"/>
      <c r="CW28" s="626"/>
      <c r="CX28" s="626"/>
      <c r="CY28" s="627"/>
      <c r="CZ28" s="659">
        <v>13.6</v>
      </c>
      <c r="DA28" s="660"/>
      <c r="DB28" s="660"/>
      <c r="DC28" s="661"/>
      <c r="DD28" s="634">
        <v>1316711</v>
      </c>
      <c r="DE28" s="626"/>
      <c r="DF28" s="626"/>
      <c r="DG28" s="626"/>
      <c r="DH28" s="626"/>
      <c r="DI28" s="626"/>
      <c r="DJ28" s="626"/>
      <c r="DK28" s="627"/>
      <c r="DL28" s="634">
        <v>1316711</v>
      </c>
      <c r="DM28" s="626"/>
      <c r="DN28" s="626"/>
      <c r="DO28" s="626"/>
      <c r="DP28" s="626"/>
      <c r="DQ28" s="626"/>
      <c r="DR28" s="626"/>
      <c r="DS28" s="626"/>
      <c r="DT28" s="626"/>
      <c r="DU28" s="626"/>
      <c r="DV28" s="627"/>
      <c r="DW28" s="630">
        <v>20.7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585494</v>
      </c>
      <c r="S29" s="626"/>
      <c r="T29" s="626"/>
      <c r="U29" s="626"/>
      <c r="V29" s="626"/>
      <c r="W29" s="626"/>
      <c r="X29" s="626"/>
      <c r="Y29" s="627"/>
      <c r="Z29" s="628">
        <v>5.7</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1367146</v>
      </c>
      <c r="CS29" s="657"/>
      <c r="CT29" s="657"/>
      <c r="CU29" s="657"/>
      <c r="CV29" s="657"/>
      <c r="CW29" s="657"/>
      <c r="CX29" s="657"/>
      <c r="CY29" s="658"/>
      <c r="CZ29" s="659">
        <v>13.6</v>
      </c>
      <c r="DA29" s="660"/>
      <c r="DB29" s="660"/>
      <c r="DC29" s="661"/>
      <c r="DD29" s="634">
        <v>1316598</v>
      </c>
      <c r="DE29" s="657"/>
      <c r="DF29" s="657"/>
      <c r="DG29" s="657"/>
      <c r="DH29" s="657"/>
      <c r="DI29" s="657"/>
      <c r="DJ29" s="657"/>
      <c r="DK29" s="658"/>
      <c r="DL29" s="634">
        <v>1316598</v>
      </c>
      <c r="DM29" s="657"/>
      <c r="DN29" s="657"/>
      <c r="DO29" s="657"/>
      <c r="DP29" s="657"/>
      <c r="DQ29" s="657"/>
      <c r="DR29" s="657"/>
      <c r="DS29" s="657"/>
      <c r="DT29" s="657"/>
      <c r="DU29" s="657"/>
      <c r="DV29" s="658"/>
      <c r="DW29" s="630">
        <v>20.7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544121</v>
      </c>
      <c r="S30" s="626"/>
      <c r="T30" s="626"/>
      <c r="U30" s="626"/>
      <c r="V30" s="626"/>
      <c r="W30" s="626"/>
      <c r="X30" s="626"/>
      <c r="Y30" s="627"/>
      <c r="Z30" s="628">
        <v>5.3</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93.6</v>
      </c>
      <c r="BN30" s="684"/>
      <c r="BO30" s="684"/>
      <c r="BP30" s="684"/>
      <c r="BQ30" s="685"/>
      <c r="BR30" s="683">
        <v>98.4</v>
      </c>
      <c r="BS30" s="684"/>
      <c r="BT30" s="684"/>
      <c r="BU30" s="684"/>
      <c r="BV30" s="684"/>
      <c r="BW30" s="684"/>
      <c r="BX30" s="620">
        <v>92.6</v>
      </c>
      <c r="BY30" s="684"/>
      <c r="BZ30" s="684"/>
      <c r="CA30" s="684"/>
      <c r="CB30" s="685"/>
      <c r="CD30" s="688"/>
      <c r="CE30" s="689"/>
      <c r="CF30" s="639" t="s">
        <v>293</v>
      </c>
      <c r="CG30" s="640"/>
      <c r="CH30" s="640"/>
      <c r="CI30" s="640"/>
      <c r="CJ30" s="640"/>
      <c r="CK30" s="640"/>
      <c r="CL30" s="640"/>
      <c r="CM30" s="640"/>
      <c r="CN30" s="640"/>
      <c r="CO30" s="640"/>
      <c r="CP30" s="640"/>
      <c r="CQ30" s="641"/>
      <c r="CR30" s="625">
        <v>1231411</v>
      </c>
      <c r="CS30" s="626"/>
      <c r="CT30" s="626"/>
      <c r="CU30" s="626"/>
      <c r="CV30" s="626"/>
      <c r="CW30" s="626"/>
      <c r="CX30" s="626"/>
      <c r="CY30" s="627"/>
      <c r="CZ30" s="659">
        <v>12.2</v>
      </c>
      <c r="DA30" s="660"/>
      <c r="DB30" s="660"/>
      <c r="DC30" s="661"/>
      <c r="DD30" s="634">
        <v>1180863</v>
      </c>
      <c r="DE30" s="626"/>
      <c r="DF30" s="626"/>
      <c r="DG30" s="626"/>
      <c r="DH30" s="626"/>
      <c r="DI30" s="626"/>
      <c r="DJ30" s="626"/>
      <c r="DK30" s="627"/>
      <c r="DL30" s="634">
        <v>1180863</v>
      </c>
      <c r="DM30" s="626"/>
      <c r="DN30" s="626"/>
      <c r="DO30" s="626"/>
      <c r="DP30" s="626"/>
      <c r="DQ30" s="626"/>
      <c r="DR30" s="626"/>
      <c r="DS30" s="626"/>
      <c r="DT30" s="626"/>
      <c r="DU30" s="626"/>
      <c r="DV30" s="627"/>
      <c r="DW30" s="630">
        <v>18.600000000000001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268057</v>
      </c>
      <c r="S31" s="626"/>
      <c r="T31" s="626"/>
      <c r="U31" s="626"/>
      <c r="V31" s="626"/>
      <c r="W31" s="626"/>
      <c r="X31" s="626"/>
      <c r="Y31" s="627"/>
      <c r="Z31" s="628">
        <v>2.6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98.8</v>
      </c>
      <c r="BH31" s="657"/>
      <c r="BI31" s="657"/>
      <c r="BJ31" s="657"/>
      <c r="BK31" s="657"/>
      <c r="BL31" s="657"/>
      <c r="BM31" s="631">
        <v>95.8</v>
      </c>
      <c r="BN31" s="681"/>
      <c r="BO31" s="681"/>
      <c r="BP31" s="681"/>
      <c r="BQ31" s="682"/>
      <c r="BR31" s="680">
        <v>98.5</v>
      </c>
      <c r="BS31" s="657"/>
      <c r="BT31" s="657"/>
      <c r="BU31" s="657"/>
      <c r="BV31" s="657"/>
      <c r="BW31" s="657"/>
      <c r="BX31" s="631">
        <v>94.8</v>
      </c>
      <c r="BY31" s="681"/>
      <c r="BZ31" s="681"/>
      <c r="CA31" s="681"/>
      <c r="CB31" s="682"/>
      <c r="CD31" s="688"/>
      <c r="CE31" s="689"/>
      <c r="CF31" s="639" t="s">
        <v>297</v>
      </c>
      <c r="CG31" s="640"/>
      <c r="CH31" s="640"/>
      <c r="CI31" s="640"/>
      <c r="CJ31" s="640"/>
      <c r="CK31" s="640"/>
      <c r="CL31" s="640"/>
      <c r="CM31" s="640"/>
      <c r="CN31" s="640"/>
      <c r="CO31" s="640"/>
      <c r="CP31" s="640"/>
      <c r="CQ31" s="641"/>
      <c r="CR31" s="625">
        <v>135735</v>
      </c>
      <c r="CS31" s="657"/>
      <c r="CT31" s="657"/>
      <c r="CU31" s="657"/>
      <c r="CV31" s="657"/>
      <c r="CW31" s="657"/>
      <c r="CX31" s="657"/>
      <c r="CY31" s="658"/>
      <c r="CZ31" s="659">
        <v>1.3</v>
      </c>
      <c r="DA31" s="660"/>
      <c r="DB31" s="660"/>
      <c r="DC31" s="661"/>
      <c r="DD31" s="634">
        <v>135735</v>
      </c>
      <c r="DE31" s="657"/>
      <c r="DF31" s="657"/>
      <c r="DG31" s="657"/>
      <c r="DH31" s="657"/>
      <c r="DI31" s="657"/>
      <c r="DJ31" s="657"/>
      <c r="DK31" s="658"/>
      <c r="DL31" s="634">
        <v>135735</v>
      </c>
      <c r="DM31" s="657"/>
      <c r="DN31" s="657"/>
      <c r="DO31" s="657"/>
      <c r="DP31" s="657"/>
      <c r="DQ31" s="657"/>
      <c r="DR31" s="657"/>
      <c r="DS31" s="657"/>
      <c r="DT31" s="657"/>
      <c r="DU31" s="657"/>
      <c r="DV31" s="658"/>
      <c r="DW31" s="630">
        <v>2.1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114781</v>
      </c>
      <c r="S32" s="626"/>
      <c r="T32" s="626"/>
      <c r="U32" s="626"/>
      <c r="V32" s="626"/>
      <c r="W32" s="626"/>
      <c r="X32" s="626"/>
      <c r="Y32" s="627"/>
      <c r="Z32" s="628">
        <v>1.1000000000000001</v>
      </c>
      <c r="AA32" s="628"/>
      <c r="AB32" s="628"/>
      <c r="AC32" s="628"/>
      <c r="AD32" s="629">
        <v>3798</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98.2</v>
      </c>
      <c r="BH32" s="693"/>
      <c r="BI32" s="693"/>
      <c r="BJ32" s="693"/>
      <c r="BK32" s="693"/>
      <c r="BL32" s="693"/>
      <c r="BM32" s="694">
        <v>90.6</v>
      </c>
      <c r="BN32" s="693"/>
      <c r="BO32" s="693"/>
      <c r="BP32" s="693"/>
      <c r="BQ32" s="695"/>
      <c r="BR32" s="692">
        <v>98</v>
      </c>
      <c r="BS32" s="693"/>
      <c r="BT32" s="693"/>
      <c r="BU32" s="693"/>
      <c r="BV32" s="693"/>
      <c r="BW32" s="693"/>
      <c r="BX32" s="694">
        <v>89.8</v>
      </c>
      <c r="BY32" s="693"/>
      <c r="BZ32" s="693"/>
      <c r="CA32" s="693"/>
      <c r="CB32" s="695"/>
      <c r="CD32" s="690"/>
      <c r="CE32" s="691"/>
      <c r="CF32" s="639" t="s">
        <v>300</v>
      </c>
      <c r="CG32" s="640"/>
      <c r="CH32" s="640"/>
      <c r="CI32" s="640"/>
      <c r="CJ32" s="640"/>
      <c r="CK32" s="640"/>
      <c r="CL32" s="640"/>
      <c r="CM32" s="640"/>
      <c r="CN32" s="640"/>
      <c r="CO32" s="640"/>
      <c r="CP32" s="640"/>
      <c r="CQ32" s="641"/>
      <c r="CR32" s="625">
        <v>113</v>
      </c>
      <c r="CS32" s="626"/>
      <c r="CT32" s="626"/>
      <c r="CU32" s="626"/>
      <c r="CV32" s="626"/>
      <c r="CW32" s="626"/>
      <c r="CX32" s="626"/>
      <c r="CY32" s="627"/>
      <c r="CZ32" s="659">
        <v>0</v>
      </c>
      <c r="DA32" s="660"/>
      <c r="DB32" s="660"/>
      <c r="DC32" s="661"/>
      <c r="DD32" s="634">
        <v>113</v>
      </c>
      <c r="DE32" s="626"/>
      <c r="DF32" s="626"/>
      <c r="DG32" s="626"/>
      <c r="DH32" s="626"/>
      <c r="DI32" s="626"/>
      <c r="DJ32" s="626"/>
      <c r="DK32" s="627"/>
      <c r="DL32" s="634">
        <v>113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691875</v>
      </c>
      <c r="S33" s="626"/>
      <c r="T33" s="626"/>
      <c r="U33" s="626"/>
      <c r="V33" s="626"/>
      <c r="W33" s="626"/>
      <c r="X33" s="626"/>
      <c r="Y33" s="627"/>
      <c r="Z33" s="628">
        <v>6.7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5308025</v>
      </c>
      <c r="CS33" s="657"/>
      <c r="CT33" s="657"/>
      <c r="CU33" s="657"/>
      <c r="CV33" s="657"/>
      <c r="CW33" s="657"/>
      <c r="CX33" s="657"/>
      <c r="CY33" s="658"/>
      <c r="CZ33" s="659">
        <v>52.7</v>
      </c>
      <c r="DA33" s="660"/>
      <c r="DB33" s="660"/>
      <c r="DC33" s="661"/>
      <c r="DD33" s="634">
        <v>3631882</v>
      </c>
      <c r="DE33" s="657"/>
      <c r="DF33" s="657"/>
      <c r="DG33" s="657"/>
      <c r="DH33" s="657"/>
      <c r="DI33" s="657"/>
      <c r="DJ33" s="657"/>
      <c r="DK33" s="658"/>
      <c r="DL33" s="634">
        <v>2676030</v>
      </c>
      <c r="DM33" s="657"/>
      <c r="DN33" s="657"/>
      <c r="DO33" s="657"/>
      <c r="DP33" s="657"/>
      <c r="DQ33" s="657"/>
      <c r="DR33" s="657"/>
      <c r="DS33" s="657"/>
      <c r="DT33" s="657"/>
      <c r="DU33" s="657"/>
      <c r="DV33" s="658"/>
      <c r="DW33" s="630">
        <v>42.1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1110003</v>
      </c>
      <c r="CS34" s="626"/>
      <c r="CT34" s="626"/>
      <c r="CU34" s="626"/>
      <c r="CV34" s="626"/>
      <c r="CW34" s="626"/>
      <c r="CX34" s="626"/>
      <c r="CY34" s="627"/>
      <c r="CZ34" s="659">
        <v>11</v>
      </c>
      <c r="DA34" s="660"/>
      <c r="DB34" s="660"/>
      <c r="DC34" s="661"/>
      <c r="DD34" s="634">
        <v>818978</v>
      </c>
      <c r="DE34" s="626"/>
      <c r="DF34" s="626"/>
      <c r="DG34" s="626"/>
      <c r="DH34" s="626"/>
      <c r="DI34" s="626"/>
      <c r="DJ34" s="626"/>
      <c r="DK34" s="627"/>
      <c r="DL34" s="634">
        <v>625895</v>
      </c>
      <c r="DM34" s="626"/>
      <c r="DN34" s="626"/>
      <c r="DO34" s="626"/>
      <c r="DP34" s="626"/>
      <c r="DQ34" s="626"/>
      <c r="DR34" s="626"/>
      <c r="DS34" s="626"/>
      <c r="DT34" s="626"/>
      <c r="DU34" s="626"/>
      <c r="DV34" s="627"/>
      <c r="DW34" s="630">
        <v>9.8000000000000007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303375</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1398157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-48555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383293</v>
      </c>
      <c r="CS35" s="657"/>
      <c r="CT35" s="657"/>
      <c r="CU35" s="657"/>
      <c r="CV35" s="657"/>
      <c r="CW35" s="657"/>
      <c r="CX35" s="657"/>
      <c r="CY35" s="658"/>
      <c r="CZ35" s="659">
        <v>3.8</v>
      </c>
      <c r="DA35" s="660"/>
      <c r="DB35" s="660"/>
      <c r="DC35" s="661"/>
      <c r="DD35" s="634">
        <v>378204</v>
      </c>
      <c r="DE35" s="657"/>
      <c r="DF35" s="657"/>
      <c r="DG35" s="657"/>
      <c r="DH35" s="657"/>
      <c r="DI35" s="657"/>
      <c r="DJ35" s="657"/>
      <c r="DK35" s="658"/>
      <c r="DL35" s="634">
        <v>325523</v>
      </c>
      <c r="DM35" s="657"/>
      <c r="DN35" s="657"/>
      <c r="DO35" s="657"/>
      <c r="DP35" s="657"/>
      <c r="DQ35" s="657"/>
      <c r="DR35" s="657"/>
      <c r="DS35" s="657"/>
      <c r="DT35" s="657"/>
      <c r="DU35" s="657"/>
      <c r="DV35" s="658"/>
      <c r="DW35" s="630">
        <v>5.0999999999999996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10328364</v>
      </c>
      <c r="S36" s="698"/>
      <c r="T36" s="698"/>
      <c r="U36" s="698"/>
      <c r="V36" s="698"/>
      <c r="W36" s="698"/>
      <c r="X36" s="698"/>
      <c r="Y36" s="699"/>
      <c r="Z36" s="700">
        <v>100</v>
      </c>
      <c r="AA36" s="700"/>
      <c r="AB36" s="700"/>
      <c r="AC36" s="700"/>
      <c r="AD36" s="701">
        <v>6057839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363000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-85678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1788297</v>
      </c>
      <c r="CS36" s="626"/>
      <c r="CT36" s="626"/>
      <c r="CU36" s="626"/>
      <c r="CV36" s="626"/>
      <c r="CW36" s="626"/>
      <c r="CX36" s="626"/>
      <c r="CY36" s="627"/>
      <c r="CZ36" s="659">
        <v>17.7</v>
      </c>
      <c r="DA36" s="660"/>
      <c r="DB36" s="660"/>
      <c r="DC36" s="661"/>
      <c r="DD36" s="634">
        <v>1152331</v>
      </c>
      <c r="DE36" s="626"/>
      <c r="DF36" s="626"/>
      <c r="DG36" s="626"/>
      <c r="DH36" s="626"/>
      <c r="DI36" s="626"/>
      <c r="DJ36" s="626"/>
      <c r="DK36" s="627"/>
      <c r="DL36" s="634">
        <v>967730</v>
      </c>
      <c r="DM36" s="626"/>
      <c r="DN36" s="626"/>
      <c r="DO36" s="626"/>
      <c r="DP36" s="626"/>
      <c r="DQ36" s="626"/>
      <c r="DR36" s="626"/>
      <c r="DS36" s="626"/>
      <c r="DT36" s="626"/>
      <c r="DU36" s="626"/>
      <c r="DV36" s="627"/>
      <c r="DW36" s="630">
        <v>15.2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213224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2636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431525</v>
      </c>
      <c r="CS37" s="657"/>
      <c r="CT37" s="657"/>
      <c r="CU37" s="657"/>
      <c r="CV37" s="657"/>
      <c r="CW37" s="657"/>
      <c r="CX37" s="657"/>
      <c r="CY37" s="658"/>
      <c r="CZ37" s="659">
        <v>4.3</v>
      </c>
      <c r="DA37" s="660"/>
      <c r="DB37" s="660"/>
      <c r="DC37" s="661"/>
      <c r="DD37" s="634">
        <v>431525</v>
      </c>
      <c r="DE37" s="657"/>
      <c r="DF37" s="657"/>
      <c r="DG37" s="657"/>
      <c r="DH37" s="657"/>
      <c r="DI37" s="657"/>
      <c r="DJ37" s="657"/>
      <c r="DK37" s="658"/>
      <c r="DL37" s="634">
        <v>426900</v>
      </c>
      <c r="DM37" s="657"/>
      <c r="DN37" s="657"/>
      <c r="DO37" s="657"/>
      <c r="DP37" s="657"/>
      <c r="DQ37" s="657"/>
      <c r="DR37" s="657"/>
      <c r="DS37" s="657"/>
      <c r="DT37" s="657"/>
      <c r="DU37" s="657"/>
      <c r="DV37" s="658"/>
      <c r="DW37" s="630">
        <v>6.7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4627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1184933</v>
      </c>
      <c r="CS38" s="626"/>
      <c r="CT38" s="626"/>
      <c r="CU38" s="626"/>
      <c r="CV38" s="626"/>
      <c r="CW38" s="626"/>
      <c r="CX38" s="626"/>
      <c r="CY38" s="627"/>
      <c r="CZ38" s="659">
        <v>11.8</v>
      </c>
      <c r="DA38" s="660"/>
      <c r="DB38" s="660"/>
      <c r="DC38" s="661"/>
      <c r="DD38" s="634">
        <v>1056648</v>
      </c>
      <c r="DE38" s="626"/>
      <c r="DF38" s="626"/>
      <c r="DG38" s="626"/>
      <c r="DH38" s="626"/>
      <c r="DI38" s="626"/>
      <c r="DJ38" s="626"/>
      <c r="DK38" s="627"/>
      <c r="DL38" s="634">
        <v>756882</v>
      </c>
      <c r="DM38" s="626"/>
      <c r="DN38" s="626"/>
      <c r="DO38" s="626"/>
      <c r="DP38" s="626"/>
      <c r="DQ38" s="626"/>
      <c r="DR38" s="626"/>
      <c r="DS38" s="626"/>
      <c r="DT38" s="626"/>
      <c r="DU38" s="626"/>
      <c r="DV38" s="627"/>
      <c r="DW38" s="630">
        <v>11.9</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771499</v>
      </c>
      <c r="CS39" s="657"/>
      <c r="CT39" s="657"/>
      <c r="CU39" s="657"/>
      <c r="CV39" s="657"/>
      <c r="CW39" s="657"/>
      <c r="CX39" s="657"/>
      <c r="CY39" s="658"/>
      <c r="CZ39" s="659">
        <v>7.7</v>
      </c>
      <c r="DA39" s="660"/>
      <c r="DB39" s="660"/>
      <c r="DC39" s="661"/>
      <c r="DD39" s="634">
        <v>185721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291016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70000</v>
      </c>
      <c r="CS40" s="626"/>
      <c r="CT40" s="626"/>
      <c r="CU40" s="626"/>
      <c r="CV40" s="626"/>
      <c r="CW40" s="626"/>
      <c r="CX40" s="626"/>
      <c r="CY40" s="627"/>
      <c r="CZ40" s="659">
        <v>0.7</v>
      </c>
      <c r="DA40" s="660"/>
      <c r="DB40" s="660"/>
      <c r="DC40" s="661"/>
      <c r="DD40" s="634">
        <v>40000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530917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861315</v>
      </c>
      <c r="CS42" s="626"/>
      <c r="CT42" s="626"/>
      <c r="CU42" s="626"/>
      <c r="CV42" s="626"/>
      <c r="CW42" s="626"/>
      <c r="CX42" s="626"/>
      <c r="CY42" s="627"/>
      <c r="CZ42" s="659">
        <v>8.5</v>
      </c>
      <c r="DA42" s="708"/>
      <c r="DB42" s="708"/>
      <c r="DC42" s="709"/>
      <c r="DD42" s="634">
        <v>126970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35447</v>
      </c>
      <c r="CS43" s="657"/>
      <c r="CT43" s="657"/>
      <c r="CU43" s="657"/>
      <c r="CV43" s="657"/>
      <c r="CW43" s="657"/>
      <c r="CX43" s="657"/>
      <c r="CY43" s="658"/>
      <c r="CZ43" s="659">
        <v>0.4</v>
      </c>
      <c r="DA43" s="660"/>
      <c r="DB43" s="660"/>
      <c r="DC43" s="661"/>
      <c r="DD43" s="634">
        <v>35447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861315</v>
      </c>
      <c r="CS44" s="626"/>
      <c r="CT44" s="626"/>
      <c r="CU44" s="626"/>
      <c r="CV44" s="626"/>
      <c r="CW44" s="626"/>
      <c r="CX44" s="626"/>
      <c r="CY44" s="627"/>
      <c r="CZ44" s="659">
        <v>8.5</v>
      </c>
      <c r="DA44" s="708"/>
      <c r="DB44" s="708"/>
      <c r="DC44" s="709"/>
      <c r="DD44" s="634">
        <v>126970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701977</v>
      </c>
      <c r="CS45" s="657"/>
      <c r="CT45" s="657"/>
      <c r="CU45" s="657"/>
      <c r="CV45" s="657"/>
      <c r="CW45" s="657"/>
      <c r="CX45" s="657"/>
      <c r="CY45" s="658"/>
      <c r="CZ45" s="659">
        <v>7</v>
      </c>
      <c r="DA45" s="660"/>
      <c r="DB45" s="660"/>
      <c r="DC45" s="661"/>
      <c r="DD45" s="634">
        <v>36867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159275</v>
      </c>
      <c r="CS46" s="626"/>
      <c r="CT46" s="626"/>
      <c r="CU46" s="626"/>
      <c r="CV46" s="626"/>
      <c r="CW46" s="626"/>
      <c r="CX46" s="626"/>
      <c r="CY46" s="627"/>
      <c r="CZ46" s="659">
        <v>1.6</v>
      </c>
      <c r="DA46" s="708"/>
      <c r="DB46" s="708"/>
      <c r="DC46" s="709"/>
      <c r="DD46" s="634">
        <v>90040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10075952</v>
      </c>
      <c r="CS49" s="693"/>
      <c r="CT49" s="693"/>
      <c r="CU49" s="693"/>
      <c r="CV49" s="693"/>
      <c r="CW49" s="693"/>
      <c r="CX49" s="693"/>
      <c r="CY49" s="720"/>
      <c r="CZ49" s="721">
        <v>100</v>
      </c>
      <c r="DA49" s="722"/>
      <c r="DB49" s="722"/>
      <c r="DC49" s="723"/>
      <c r="DD49" s="724">
        <v>6851795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10328</v>
      </c>
      <c r="R7" s="755"/>
      <c r="S7" s="755"/>
      <c r="T7" s="755"/>
      <c r="U7" s="755"/>
      <c r="V7" s="755">
        <v>10076</v>
      </c>
      <c r="W7" s="755"/>
      <c r="X7" s="755"/>
      <c r="Y7" s="755"/>
      <c r="Z7" s="755"/>
      <c r="AA7" s="755">
        <v>252</v>
      </c>
      <c r="AB7" s="755"/>
      <c r="AC7" s="755"/>
      <c r="AD7" s="755"/>
      <c r="AE7" s="756"/>
      <c r="AF7" s="757">
        <v>252</v>
      </c>
      <c r="AG7" s="758"/>
      <c r="AH7" s="758"/>
      <c r="AI7" s="758"/>
      <c r="AJ7" s="759"/>
      <c r="AK7" s="794">
        <v>544</v>
      </c>
      <c r="AL7" s="795"/>
      <c r="AM7" s="795"/>
      <c r="AN7" s="795"/>
      <c r="AO7" s="795"/>
      <c r="AP7" s="795">
        <v>10925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0</v>
      </c>
      <c r="CI7" s="792"/>
      <c r="CJ7" s="792"/>
      <c r="CK7" s="792"/>
      <c r="CL7" s="793"/>
      <c r="CM7" s="791">
        <v>46</v>
      </c>
      <c r="CN7" s="792"/>
      <c r="CO7" s="792"/>
      <c r="CP7" s="792"/>
      <c r="CQ7" s="793"/>
      <c r="CR7" s="791">
        <v>40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f>SUM(Q7:Q22)</f>
        <v>10328</v>
      </c>
      <c r="R23" s="814"/>
      <c r="S23" s="814"/>
      <c r="T23" s="814"/>
      <c r="U23" s="814"/>
      <c r="V23" s="815">
        <f t="shared" ref="V23" si="0">SUM(V7:V22)</f>
        <v>10076</v>
      </c>
      <c r="W23" s="816"/>
      <c r="X23" s="816"/>
      <c r="Y23" s="816"/>
      <c r="Z23" s="817"/>
      <c r="AA23" s="815">
        <f t="shared" ref="AA23" si="1">SUM(AA7:AA22)</f>
        <v>252</v>
      </c>
      <c r="AB23" s="816"/>
      <c r="AC23" s="816"/>
      <c r="AD23" s="816"/>
      <c r="AE23" s="818"/>
      <c r="AF23" s="819">
        <f t="shared" ref="AF23" si="2">SUM(AF7:AF22)</f>
        <v>252</v>
      </c>
      <c r="AG23" s="816"/>
      <c r="AH23" s="816"/>
      <c r="AI23" s="816"/>
      <c r="AJ23" s="818"/>
      <c r="AK23" s="820"/>
      <c r="AL23" s="821"/>
      <c r="AM23" s="821"/>
      <c r="AN23" s="821"/>
      <c r="AO23" s="822"/>
      <c r="AP23" s="815">
        <f t="shared" ref="AP23" si="3">SUM(AP7:AP22)</f>
        <v>10925</v>
      </c>
      <c r="AQ23" s="816"/>
      <c r="AR23" s="816"/>
      <c r="AS23" s="816"/>
      <c r="AT23" s="817"/>
      <c r="AU23" s="823"/>
      <c r="AV23" s="823"/>
      <c r="AW23" s="823"/>
      <c r="AX23" s="823"/>
      <c r="AY23" s="824"/>
      <c r="AZ23" s="819" t="s">
        <v>112</v>
      </c>
      <c r="BA23" s="816"/>
      <c r="BB23" s="816"/>
      <c r="BC23" s="816"/>
      <c r="BD23" s="818"/>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2468</v>
      </c>
      <c r="R28" s="843"/>
      <c r="S28" s="843"/>
      <c r="T28" s="843"/>
      <c r="U28" s="843"/>
      <c r="V28" s="843">
        <v>2517</v>
      </c>
      <c r="W28" s="843"/>
      <c r="X28" s="843"/>
      <c r="Y28" s="843"/>
      <c r="Z28" s="843"/>
      <c r="AA28" s="843">
        <v>-49</v>
      </c>
      <c r="AB28" s="843"/>
      <c r="AC28" s="843"/>
      <c r="AD28" s="843"/>
      <c r="AE28" s="844"/>
      <c r="AF28" s="845">
        <v>-49</v>
      </c>
      <c r="AG28" s="843"/>
      <c r="AH28" s="843"/>
      <c r="AI28" s="843"/>
      <c r="AJ28" s="846"/>
      <c r="AK28" s="847">
        <v>260</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1482</v>
      </c>
      <c r="R29" s="779"/>
      <c r="S29" s="779"/>
      <c r="T29" s="779"/>
      <c r="U29" s="779"/>
      <c r="V29" s="779">
        <v>1432</v>
      </c>
      <c r="W29" s="779"/>
      <c r="X29" s="779"/>
      <c r="Y29" s="779"/>
      <c r="Z29" s="779"/>
      <c r="AA29" s="779">
        <v>51</v>
      </c>
      <c r="AB29" s="779"/>
      <c r="AC29" s="779"/>
      <c r="AD29" s="779"/>
      <c r="AE29" s="780"/>
      <c r="AF29" s="781">
        <v>51</v>
      </c>
      <c r="AG29" s="782"/>
      <c r="AH29" s="782"/>
      <c r="AI29" s="782"/>
      <c r="AJ29" s="783"/>
      <c r="AK29" s="850">
        <v>191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212</v>
      </c>
      <c r="R30" s="779"/>
      <c r="S30" s="779"/>
      <c r="T30" s="779"/>
      <c r="U30" s="779"/>
      <c r="V30" s="779">
        <v>207</v>
      </c>
      <c r="W30" s="779"/>
      <c r="X30" s="779"/>
      <c r="Y30" s="779"/>
      <c r="Z30" s="779"/>
      <c r="AA30" s="779">
        <v>5</v>
      </c>
      <c r="AB30" s="779"/>
      <c r="AC30" s="779"/>
      <c r="AD30" s="779"/>
      <c r="AE30" s="780"/>
      <c r="AF30" s="781">
        <v>5</v>
      </c>
      <c r="AG30" s="782"/>
      <c r="AH30" s="782"/>
      <c r="AI30" s="782"/>
      <c r="AJ30" s="783"/>
      <c r="AK30" s="850">
        <v>63</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69</v>
      </c>
      <c r="R31" s="779"/>
      <c r="S31" s="779"/>
      <c r="T31" s="779"/>
      <c r="U31" s="779"/>
      <c r="V31" s="779">
        <v>68</v>
      </c>
      <c r="W31" s="779"/>
      <c r="X31" s="779"/>
      <c r="Y31" s="779"/>
      <c r="Z31" s="779"/>
      <c r="AA31" s="779">
        <v>1</v>
      </c>
      <c r="AB31" s="779"/>
      <c r="AC31" s="779"/>
      <c r="AD31" s="779"/>
      <c r="AE31" s="780"/>
      <c r="AF31" s="781">
        <v>1</v>
      </c>
      <c r="AG31" s="782"/>
      <c r="AH31" s="782"/>
      <c r="AI31" s="782"/>
      <c r="AJ31" s="783"/>
      <c r="AK31" s="850">
        <v>0</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679</v>
      </c>
      <c r="R32" s="779"/>
      <c r="S32" s="779"/>
      <c r="T32" s="779"/>
      <c r="U32" s="779"/>
      <c r="V32" s="779">
        <v>647</v>
      </c>
      <c r="W32" s="779"/>
      <c r="X32" s="779"/>
      <c r="Y32" s="779"/>
      <c r="Z32" s="779"/>
      <c r="AA32" s="779">
        <v>32</v>
      </c>
      <c r="AB32" s="779"/>
      <c r="AC32" s="779"/>
      <c r="AD32" s="779"/>
      <c r="AE32" s="780"/>
      <c r="AF32" s="781">
        <v>219</v>
      </c>
      <c r="AG32" s="782"/>
      <c r="AH32" s="782"/>
      <c r="AI32" s="782"/>
      <c r="AJ32" s="783"/>
      <c r="AK32" s="850">
        <v>213</v>
      </c>
      <c r="AL32" s="851"/>
      <c r="AM32" s="851"/>
      <c r="AN32" s="851"/>
      <c r="AO32" s="851"/>
      <c r="AP32" s="851">
        <v>1490</v>
      </c>
      <c r="AQ32" s="851"/>
      <c r="AR32" s="851"/>
      <c r="AS32" s="851"/>
      <c r="AT32" s="851"/>
      <c r="AU32" s="851"/>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934</v>
      </c>
      <c r="R33" s="779"/>
      <c r="S33" s="779"/>
      <c r="T33" s="779"/>
      <c r="U33" s="779"/>
      <c r="V33" s="779">
        <v>923</v>
      </c>
      <c r="W33" s="779"/>
      <c r="X33" s="779"/>
      <c r="Y33" s="779"/>
      <c r="Z33" s="779"/>
      <c r="AA33" s="779">
        <v>11</v>
      </c>
      <c r="AB33" s="779"/>
      <c r="AC33" s="779"/>
      <c r="AD33" s="779"/>
      <c r="AE33" s="780"/>
      <c r="AF33" s="781">
        <v>11</v>
      </c>
      <c r="AG33" s="782"/>
      <c r="AH33" s="782"/>
      <c r="AI33" s="782"/>
      <c r="AJ33" s="783"/>
      <c r="AK33" s="850">
        <v>363</v>
      </c>
      <c r="AL33" s="851"/>
      <c r="AM33" s="851"/>
      <c r="AN33" s="851"/>
      <c r="AO33" s="851"/>
      <c r="AP33" s="851">
        <v>6971</v>
      </c>
      <c r="AQ33" s="851"/>
      <c r="AR33" s="851"/>
      <c r="AS33" s="851"/>
      <c r="AT33" s="851"/>
      <c r="AU33" s="851">
        <v>5089</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238</v>
      </c>
      <c r="AG63" s="862"/>
      <c r="AH63" s="862"/>
      <c r="AI63" s="862"/>
      <c r="AJ63" s="863"/>
      <c r="AK63" s="864"/>
      <c r="AL63" s="859"/>
      <c r="AM63" s="859"/>
      <c r="AN63" s="859"/>
      <c r="AO63" s="859"/>
      <c r="AP63" s="862">
        <f>SUM(AP28:AT62)</f>
        <v>8461</v>
      </c>
      <c r="AQ63" s="862"/>
      <c r="AR63" s="862"/>
      <c r="AS63" s="862"/>
      <c r="AT63" s="862"/>
      <c r="AU63" s="866">
        <f t="shared" ref="AU63" si="4">SUM(AU28:AY62)</f>
        <v>5089</v>
      </c>
      <c r="AV63" s="867"/>
      <c r="AW63" s="867"/>
      <c r="AX63" s="867"/>
      <c r="AY63" s="868"/>
      <c r="AZ63" s="869"/>
      <c r="BA63" s="870"/>
      <c r="BB63" s="870"/>
      <c r="BC63" s="870"/>
      <c r="BD63" s="871"/>
      <c r="BE63" s="872"/>
      <c r="BF63" s="872"/>
      <c r="BG63" s="872"/>
      <c r="BH63" s="872"/>
      <c r="BI63" s="873"/>
      <c r="BJ63" s="874" t="s">
        <v>112</v>
      </c>
      <c r="BK63" s="867"/>
      <c r="BL63" s="867"/>
      <c r="BM63" s="867"/>
      <c r="BN63" s="875"/>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6" t="s">
        <v>375</v>
      </c>
      <c r="AG66" s="833"/>
      <c r="AH66" s="833"/>
      <c r="AI66" s="833"/>
      <c r="AJ66" s="877"/>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8"/>
      <c r="AG67" s="836"/>
      <c r="AH67" s="836"/>
      <c r="AI67" s="836"/>
      <c r="AJ67" s="879"/>
      <c r="AK67" s="880"/>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9"/>
    </row>
    <row r="68" spans="1:131" s="200" customFormat="1" ht="26.25" customHeight="1" thickTop="1" x14ac:dyDescent="0.15">
      <c r="A68" s="211">
        <v>1</v>
      </c>
      <c r="B68" s="893" t="s">
        <v>542</v>
      </c>
      <c r="C68" s="894"/>
      <c r="D68" s="894"/>
      <c r="E68" s="894"/>
      <c r="F68" s="894"/>
      <c r="G68" s="894"/>
      <c r="H68" s="894"/>
      <c r="I68" s="894"/>
      <c r="J68" s="894"/>
      <c r="K68" s="894"/>
      <c r="L68" s="894"/>
      <c r="M68" s="894"/>
      <c r="N68" s="894"/>
      <c r="O68" s="894"/>
      <c r="P68" s="895"/>
      <c r="Q68" s="896">
        <v>79</v>
      </c>
      <c r="R68" s="890"/>
      <c r="S68" s="890"/>
      <c r="T68" s="890"/>
      <c r="U68" s="890"/>
      <c r="V68" s="890">
        <v>58</v>
      </c>
      <c r="W68" s="890"/>
      <c r="X68" s="890"/>
      <c r="Y68" s="890"/>
      <c r="Z68" s="890"/>
      <c r="AA68" s="890">
        <v>21</v>
      </c>
      <c r="AB68" s="890"/>
      <c r="AC68" s="890"/>
      <c r="AD68" s="890"/>
      <c r="AE68" s="890"/>
      <c r="AF68" s="890">
        <v>21</v>
      </c>
      <c r="AG68" s="890"/>
      <c r="AH68" s="890"/>
      <c r="AI68" s="890"/>
      <c r="AJ68" s="890"/>
      <c r="AK68" s="890"/>
      <c r="AL68" s="890"/>
      <c r="AM68" s="890"/>
      <c r="AN68" s="890"/>
      <c r="AO68" s="890"/>
      <c r="AP68" s="890"/>
      <c r="AQ68" s="890"/>
      <c r="AR68" s="890"/>
      <c r="AS68" s="890"/>
      <c r="AT68" s="890"/>
      <c r="AU68" s="890"/>
      <c r="AV68" s="890"/>
      <c r="AW68" s="890"/>
      <c r="AX68" s="890"/>
      <c r="AY68" s="890"/>
      <c r="AZ68" s="891"/>
      <c r="BA68" s="891"/>
      <c r="BB68" s="891"/>
      <c r="BC68" s="891"/>
      <c r="BD68" s="892"/>
      <c r="BE68" s="218"/>
      <c r="BF68" s="218"/>
      <c r="BG68" s="218"/>
      <c r="BH68" s="218"/>
      <c r="BI68" s="218"/>
      <c r="BJ68" s="218"/>
      <c r="BK68" s="218"/>
      <c r="BL68" s="218"/>
      <c r="BM68" s="218"/>
      <c r="BN68" s="218"/>
      <c r="BO68" s="218"/>
      <c r="BP68" s="218"/>
      <c r="BQ68" s="215">
        <v>62</v>
      </c>
      <c r="BR68" s="220"/>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9"/>
    </row>
    <row r="69" spans="1:131" s="200" customFormat="1" ht="26.25" customHeight="1" x14ac:dyDescent="0.15">
      <c r="A69" s="214">
        <v>2</v>
      </c>
      <c r="B69" s="897" t="s">
        <v>543</v>
      </c>
      <c r="C69" s="898"/>
      <c r="D69" s="898"/>
      <c r="E69" s="898"/>
      <c r="F69" s="898"/>
      <c r="G69" s="898"/>
      <c r="H69" s="898"/>
      <c r="I69" s="898"/>
      <c r="J69" s="898"/>
      <c r="K69" s="898"/>
      <c r="L69" s="898"/>
      <c r="M69" s="898"/>
      <c r="N69" s="898"/>
      <c r="O69" s="898"/>
      <c r="P69" s="899"/>
      <c r="Q69" s="900">
        <v>34</v>
      </c>
      <c r="R69" s="851"/>
      <c r="S69" s="851"/>
      <c r="T69" s="851"/>
      <c r="U69" s="851"/>
      <c r="V69" s="851">
        <v>30</v>
      </c>
      <c r="W69" s="851"/>
      <c r="X69" s="851"/>
      <c r="Y69" s="851"/>
      <c r="Z69" s="851"/>
      <c r="AA69" s="851">
        <v>0</v>
      </c>
      <c r="AB69" s="851"/>
      <c r="AC69" s="851"/>
      <c r="AD69" s="851"/>
      <c r="AE69" s="851"/>
      <c r="AF69" s="851">
        <v>3</v>
      </c>
      <c r="AG69" s="851"/>
      <c r="AH69" s="851"/>
      <c r="AI69" s="851"/>
      <c r="AJ69" s="851"/>
      <c r="AK69" s="851"/>
      <c r="AL69" s="851"/>
      <c r="AM69" s="851"/>
      <c r="AN69" s="851"/>
      <c r="AO69" s="851"/>
      <c r="AP69" s="851"/>
      <c r="AQ69" s="851"/>
      <c r="AR69" s="851"/>
      <c r="AS69" s="851"/>
      <c r="AT69" s="851"/>
      <c r="AU69" s="851"/>
      <c r="AV69" s="851"/>
      <c r="AW69" s="851"/>
      <c r="AX69" s="851"/>
      <c r="AY69" s="851"/>
      <c r="AZ69" s="901"/>
      <c r="BA69" s="901"/>
      <c r="BB69" s="901"/>
      <c r="BC69" s="901"/>
      <c r="BD69" s="902"/>
      <c r="BE69" s="218"/>
      <c r="BF69" s="218"/>
      <c r="BG69" s="218"/>
      <c r="BH69" s="218"/>
      <c r="BI69" s="218"/>
      <c r="BJ69" s="218"/>
      <c r="BK69" s="218"/>
      <c r="BL69" s="218"/>
      <c r="BM69" s="218"/>
      <c r="BN69" s="218"/>
      <c r="BO69" s="218"/>
      <c r="BP69" s="218"/>
      <c r="BQ69" s="215">
        <v>63</v>
      </c>
      <c r="BR69" s="220"/>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9"/>
    </row>
    <row r="70" spans="1:131" s="200" customFormat="1" ht="26.25" customHeight="1" x14ac:dyDescent="0.15">
      <c r="A70" s="214">
        <v>3</v>
      </c>
      <c r="B70" s="897" t="s">
        <v>544</v>
      </c>
      <c r="C70" s="898"/>
      <c r="D70" s="898"/>
      <c r="E70" s="898"/>
      <c r="F70" s="898"/>
      <c r="G70" s="898"/>
      <c r="H70" s="898"/>
      <c r="I70" s="898"/>
      <c r="J70" s="898"/>
      <c r="K70" s="898"/>
      <c r="L70" s="898"/>
      <c r="M70" s="898"/>
      <c r="N70" s="898"/>
      <c r="O70" s="898"/>
      <c r="P70" s="899"/>
      <c r="Q70" s="900">
        <v>1849</v>
      </c>
      <c r="R70" s="851"/>
      <c r="S70" s="851"/>
      <c r="T70" s="851"/>
      <c r="U70" s="851"/>
      <c r="V70" s="851">
        <v>1801</v>
      </c>
      <c r="W70" s="851"/>
      <c r="X70" s="851"/>
      <c r="Y70" s="851"/>
      <c r="Z70" s="851"/>
      <c r="AA70" s="851">
        <v>48</v>
      </c>
      <c r="AB70" s="851"/>
      <c r="AC70" s="851"/>
      <c r="AD70" s="851"/>
      <c r="AE70" s="851"/>
      <c r="AF70" s="851">
        <v>48</v>
      </c>
      <c r="AG70" s="851"/>
      <c r="AH70" s="851"/>
      <c r="AI70" s="851"/>
      <c r="AJ70" s="851"/>
      <c r="AK70" s="851"/>
      <c r="AL70" s="851"/>
      <c r="AM70" s="851"/>
      <c r="AN70" s="851"/>
      <c r="AO70" s="851"/>
      <c r="AP70" s="851">
        <v>475</v>
      </c>
      <c r="AQ70" s="851"/>
      <c r="AR70" s="851"/>
      <c r="AS70" s="851"/>
      <c r="AT70" s="851"/>
      <c r="AU70" s="851">
        <v>394</v>
      </c>
      <c r="AV70" s="851"/>
      <c r="AW70" s="851"/>
      <c r="AX70" s="851"/>
      <c r="AY70" s="851"/>
      <c r="AZ70" s="901"/>
      <c r="BA70" s="901"/>
      <c r="BB70" s="901"/>
      <c r="BC70" s="901"/>
      <c r="BD70" s="902"/>
      <c r="BE70" s="218"/>
      <c r="BF70" s="218"/>
      <c r="BG70" s="218"/>
      <c r="BH70" s="218"/>
      <c r="BI70" s="218"/>
      <c r="BJ70" s="218"/>
      <c r="BK70" s="218"/>
      <c r="BL70" s="218"/>
      <c r="BM70" s="218"/>
      <c r="BN70" s="218"/>
      <c r="BO70" s="218"/>
      <c r="BP70" s="218"/>
      <c r="BQ70" s="215">
        <v>64</v>
      </c>
      <c r="BR70" s="220"/>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9"/>
    </row>
    <row r="71" spans="1:131" s="200" customFormat="1" ht="26.25" customHeight="1" x14ac:dyDescent="0.15">
      <c r="A71" s="214">
        <v>4</v>
      </c>
      <c r="B71" s="897" t="s">
        <v>545</v>
      </c>
      <c r="C71" s="898"/>
      <c r="D71" s="898"/>
      <c r="E71" s="898"/>
      <c r="F71" s="898"/>
      <c r="G71" s="898"/>
      <c r="H71" s="898"/>
      <c r="I71" s="898"/>
      <c r="J71" s="898"/>
      <c r="K71" s="898"/>
      <c r="L71" s="898"/>
      <c r="M71" s="898"/>
      <c r="N71" s="898"/>
      <c r="O71" s="898"/>
      <c r="P71" s="899"/>
      <c r="Q71" s="900">
        <v>1843</v>
      </c>
      <c r="R71" s="851"/>
      <c r="S71" s="851"/>
      <c r="T71" s="851"/>
      <c r="U71" s="851"/>
      <c r="V71" s="851">
        <v>745</v>
      </c>
      <c r="W71" s="851"/>
      <c r="X71" s="851"/>
      <c r="Y71" s="851"/>
      <c r="Z71" s="851"/>
      <c r="AA71" s="851">
        <v>1098</v>
      </c>
      <c r="AB71" s="851"/>
      <c r="AC71" s="851"/>
      <c r="AD71" s="851"/>
      <c r="AE71" s="851"/>
      <c r="AF71" s="851">
        <v>1789</v>
      </c>
      <c r="AG71" s="851"/>
      <c r="AH71" s="851"/>
      <c r="AI71" s="851"/>
      <c r="AJ71" s="851"/>
      <c r="AK71" s="851"/>
      <c r="AL71" s="851"/>
      <c r="AM71" s="851"/>
      <c r="AN71" s="851"/>
      <c r="AO71" s="851"/>
      <c r="AP71" s="851">
        <v>16664</v>
      </c>
      <c r="AQ71" s="851"/>
      <c r="AR71" s="851"/>
      <c r="AS71" s="851"/>
      <c r="AT71" s="851"/>
      <c r="AU71" s="851"/>
      <c r="AV71" s="851"/>
      <c r="AW71" s="851"/>
      <c r="AX71" s="851"/>
      <c r="AY71" s="851"/>
      <c r="AZ71" s="901"/>
      <c r="BA71" s="901"/>
      <c r="BB71" s="901"/>
      <c r="BC71" s="901"/>
      <c r="BD71" s="902"/>
      <c r="BE71" s="218"/>
      <c r="BF71" s="218"/>
      <c r="BG71" s="218"/>
      <c r="BH71" s="218"/>
      <c r="BI71" s="218"/>
      <c r="BJ71" s="218"/>
      <c r="BK71" s="218"/>
      <c r="BL71" s="218"/>
      <c r="BM71" s="218"/>
      <c r="BN71" s="218"/>
      <c r="BO71" s="218"/>
      <c r="BP71" s="218"/>
      <c r="BQ71" s="215">
        <v>65</v>
      </c>
      <c r="BR71" s="220"/>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9"/>
    </row>
    <row r="72" spans="1:131" s="200" customFormat="1" ht="26.25" customHeight="1" x14ac:dyDescent="0.15">
      <c r="A72" s="214">
        <v>5</v>
      </c>
      <c r="B72" s="897"/>
      <c r="C72" s="898"/>
      <c r="D72" s="898"/>
      <c r="E72" s="898"/>
      <c r="F72" s="898"/>
      <c r="G72" s="898"/>
      <c r="H72" s="898"/>
      <c r="I72" s="898"/>
      <c r="J72" s="898"/>
      <c r="K72" s="898"/>
      <c r="L72" s="898"/>
      <c r="M72" s="898"/>
      <c r="N72" s="898"/>
      <c r="O72" s="898"/>
      <c r="P72" s="899"/>
      <c r="Q72" s="900"/>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901"/>
      <c r="BA72" s="901"/>
      <c r="BB72" s="901"/>
      <c r="BC72" s="901"/>
      <c r="BD72" s="902"/>
      <c r="BE72" s="218"/>
      <c r="BF72" s="218"/>
      <c r="BG72" s="218"/>
      <c r="BH72" s="218"/>
      <c r="BI72" s="218"/>
      <c r="BJ72" s="218"/>
      <c r="BK72" s="218"/>
      <c r="BL72" s="218"/>
      <c r="BM72" s="218"/>
      <c r="BN72" s="218"/>
      <c r="BO72" s="218"/>
      <c r="BP72" s="218"/>
      <c r="BQ72" s="215">
        <v>66</v>
      </c>
      <c r="BR72" s="220"/>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9"/>
    </row>
    <row r="73" spans="1:131" s="200" customFormat="1" ht="26.25" customHeight="1" x14ac:dyDescent="0.15">
      <c r="A73" s="214">
        <v>6</v>
      </c>
      <c r="B73" s="897"/>
      <c r="C73" s="898"/>
      <c r="D73" s="898"/>
      <c r="E73" s="898"/>
      <c r="F73" s="898"/>
      <c r="G73" s="898"/>
      <c r="H73" s="898"/>
      <c r="I73" s="898"/>
      <c r="J73" s="898"/>
      <c r="K73" s="898"/>
      <c r="L73" s="898"/>
      <c r="M73" s="898"/>
      <c r="N73" s="898"/>
      <c r="O73" s="898"/>
      <c r="P73" s="899"/>
      <c r="Q73" s="900"/>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901"/>
      <c r="BA73" s="901"/>
      <c r="BB73" s="901"/>
      <c r="BC73" s="901"/>
      <c r="BD73" s="902"/>
      <c r="BE73" s="218"/>
      <c r="BF73" s="218"/>
      <c r="BG73" s="218"/>
      <c r="BH73" s="218"/>
      <c r="BI73" s="218"/>
      <c r="BJ73" s="218"/>
      <c r="BK73" s="218"/>
      <c r="BL73" s="218"/>
      <c r="BM73" s="218"/>
      <c r="BN73" s="218"/>
      <c r="BO73" s="218"/>
      <c r="BP73" s="218"/>
      <c r="BQ73" s="215">
        <v>67</v>
      </c>
      <c r="BR73" s="220"/>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9"/>
    </row>
    <row r="74" spans="1:131" s="200" customFormat="1" ht="26.25" customHeight="1" x14ac:dyDescent="0.15">
      <c r="A74" s="214">
        <v>7</v>
      </c>
      <c r="B74" s="897"/>
      <c r="C74" s="898"/>
      <c r="D74" s="898"/>
      <c r="E74" s="898"/>
      <c r="F74" s="898"/>
      <c r="G74" s="898"/>
      <c r="H74" s="898"/>
      <c r="I74" s="898"/>
      <c r="J74" s="898"/>
      <c r="K74" s="898"/>
      <c r="L74" s="898"/>
      <c r="M74" s="898"/>
      <c r="N74" s="898"/>
      <c r="O74" s="898"/>
      <c r="P74" s="899"/>
      <c r="Q74" s="900"/>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901"/>
      <c r="BA74" s="901"/>
      <c r="BB74" s="901"/>
      <c r="BC74" s="901"/>
      <c r="BD74" s="902"/>
      <c r="BE74" s="218"/>
      <c r="BF74" s="218"/>
      <c r="BG74" s="218"/>
      <c r="BH74" s="218"/>
      <c r="BI74" s="218"/>
      <c r="BJ74" s="218"/>
      <c r="BK74" s="218"/>
      <c r="BL74" s="218"/>
      <c r="BM74" s="218"/>
      <c r="BN74" s="218"/>
      <c r="BO74" s="218"/>
      <c r="BP74" s="218"/>
      <c r="BQ74" s="215">
        <v>68</v>
      </c>
      <c r="BR74" s="220"/>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9"/>
    </row>
    <row r="75" spans="1:131" s="200" customFormat="1" ht="26.25" customHeight="1" x14ac:dyDescent="0.15">
      <c r="A75" s="214">
        <v>8</v>
      </c>
      <c r="B75" s="897"/>
      <c r="C75" s="898"/>
      <c r="D75" s="898"/>
      <c r="E75" s="898"/>
      <c r="F75" s="898"/>
      <c r="G75" s="898"/>
      <c r="H75" s="898"/>
      <c r="I75" s="898"/>
      <c r="J75" s="898"/>
      <c r="K75" s="898"/>
      <c r="L75" s="898"/>
      <c r="M75" s="898"/>
      <c r="N75" s="898"/>
      <c r="O75" s="898"/>
      <c r="P75" s="899"/>
      <c r="Q75" s="903"/>
      <c r="R75" s="904"/>
      <c r="S75" s="904"/>
      <c r="T75" s="904"/>
      <c r="U75" s="850"/>
      <c r="V75" s="905"/>
      <c r="W75" s="904"/>
      <c r="X75" s="904"/>
      <c r="Y75" s="904"/>
      <c r="Z75" s="850"/>
      <c r="AA75" s="905"/>
      <c r="AB75" s="904"/>
      <c r="AC75" s="904"/>
      <c r="AD75" s="904"/>
      <c r="AE75" s="850"/>
      <c r="AF75" s="905"/>
      <c r="AG75" s="904"/>
      <c r="AH75" s="904"/>
      <c r="AI75" s="904"/>
      <c r="AJ75" s="850"/>
      <c r="AK75" s="905"/>
      <c r="AL75" s="904"/>
      <c r="AM75" s="904"/>
      <c r="AN75" s="904"/>
      <c r="AO75" s="850"/>
      <c r="AP75" s="905"/>
      <c r="AQ75" s="904"/>
      <c r="AR75" s="904"/>
      <c r="AS75" s="904"/>
      <c r="AT75" s="850"/>
      <c r="AU75" s="905"/>
      <c r="AV75" s="904"/>
      <c r="AW75" s="904"/>
      <c r="AX75" s="904"/>
      <c r="AY75" s="850"/>
      <c r="AZ75" s="901"/>
      <c r="BA75" s="901"/>
      <c r="BB75" s="901"/>
      <c r="BC75" s="901"/>
      <c r="BD75" s="902"/>
      <c r="BE75" s="218"/>
      <c r="BF75" s="218"/>
      <c r="BG75" s="218"/>
      <c r="BH75" s="218"/>
      <c r="BI75" s="218"/>
      <c r="BJ75" s="218"/>
      <c r="BK75" s="218"/>
      <c r="BL75" s="218"/>
      <c r="BM75" s="218"/>
      <c r="BN75" s="218"/>
      <c r="BO75" s="218"/>
      <c r="BP75" s="218"/>
      <c r="BQ75" s="215">
        <v>69</v>
      </c>
      <c r="BR75" s="220"/>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9"/>
    </row>
    <row r="76" spans="1:131" s="200" customFormat="1" ht="26.25" customHeight="1" x14ac:dyDescent="0.15">
      <c r="A76" s="214">
        <v>9</v>
      </c>
      <c r="B76" s="897"/>
      <c r="C76" s="898"/>
      <c r="D76" s="898"/>
      <c r="E76" s="898"/>
      <c r="F76" s="898"/>
      <c r="G76" s="898"/>
      <c r="H76" s="898"/>
      <c r="I76" s="898"/>
      <c r="J76" s="898"/>
      <c r="K76" s="898"/>
      <c r="L76" s="898"/>
      <c r="M76" s="898"/>
      <c r="N76" s="898"/>
      <c r="O76" s="898"/>
      <c r="P76" s="899"/>
      <c r="Q76" s="903"/>
      <c r="R76" s="904"/>
      <c r="S76" s="904"/>
      <c r="T76" s="904"/>
      <c r="U76" s="850"/>
      <c r="V76" s="905"/>
      <c r="W76" s="904"/>
      <c r="X76" s="904"/>
      <c r="Y76" s="904"/>
      <c r="Z76" s="850"/>
      <c r="AA76" s="905"/>
      <c r="AB76" s="904"/>
      <c r="AC76" s="904"/>
      <c r="AD76" s="904"/>
      <c r="AE76" s="850"/>
      <c r="AF76" s="905"/>
      <c r="AG76" s="904"/>
      <c r="AH76" s="904"/>
      <c r="AI76" s="904"/>
      <c r="AJ76" s="850"/>
      <c r="AK76" s="905"/>
      <c r="AL76" s="904"/>
      <c r="AM76" s="904"/>
      <c r="AN76" s="904"/>
      <c r="AO76" s="850"/>
      <c r="AP76" s="905"/>
      <c r="AQ76" s="904"/>
      <c r="AR76" s="904"/>
      <c r="AS76" s="904"/>
      <c r="AT76" s="850"/>
      <c r="AU76" s="905"/>
      <c r="AV76" s="904"/>
      <c r="AW76" s="904"/>
      <c r="AX76" s="904"/>
      <c r="AY76" s="850"/>
      <c r="AZ76" s="901"/>
      <c r="BA76" s="901"/>
      <c r="BB76" s="901"/>
      <c r="BC76" s="901"/>
      <c r="BD76" s="902"/>
      <c r="BE76" s="218"/>
      <c r="BF76" s="218"/>
      <c r="BG76" s="218"/>
      <c r="BH76" s="218"/>
      <c r="BI76" s="218"/>
      <c r="BJ76" s="218"/>
      <c r="BK76" s="218"/>
      <c r="BL76" s="218"/>
      <c r="BM76" s="218"/>
      <c r="BN76" s="218"/>
      <c r="BO76" s="218"/>
      <c r="BP76" s="218"/>
      <c r="BQ76" s="215">
        <v>70</v>
      </c>
      <c r="BR76" s="220"/>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9"/>
    </row>
    <row r="77" spans="1:131" s="200" customFormat="1" ht="26.25" customHeight="1" x14ac:dyDescent="0.15">
      <c r="A77" s="214">
        <v>10</v>
      </c>
      <c r="B77" s="897"/>
      <c r="C77" s="898"/>
      <c r="D77" s="898"/>
      <c r="E77" s="898"/>
      <c r="F77" s="898"/>
      <c r="G77" s="898"/>
      <c r="H77" s="898"/>
      <c r="I77" s="898"/>
      <c r="J77" s="898"/>
      <c r="K77" s="898"/>
      <c r="L77" s="898"/>
      <c r="M77" s="898"/>
      <c r="N77" s="898"/>
      <c r="O77" s="898"/>
      <c r="P77" s="899"/>
      <c r="Q77" s="903"/>
      <c r="R77" s="904"/>
      <c r="S77" s="904"/>
      <c r="T77" s="904"/>
      <c r="U77" s="850"/>
      <c r="V77" s="905"/>
      <c r="W77" s="904"/>
      <c r="X77" s="904"/>
      <c r="Y77" s="904"/>
      <c r="Z77" s="850"/>
      <c r="AA77" s="905"/>
      <c r="AB77" s="904"/>
      <c r="AC77" s="904"/>
      <c r="AD77" s="904"/>
      <c r="AE77" s="850"/>
      <c r="AF77" s="905"/>
      <c r="AG77" s="904"/>
      <c r="AH77" s="904"/>
      <c r="AI77" s="904"/>
      <c r="AJ77" s="850"/>
      <c r="AK77" s="905"/>
      <c r="AL77" s="904"/>
      <c r="AM77" s="904"/>
      <c r="AN77" s="904"/>
      <c r="AO77" s="850"/>
      <c r="AP77" s="905"/>
      <c r="AQ77" s="904"/>
      <c r="AR77" s="904"/>
      <c r="AS77" s="904"/>
      <c r="AT77" s="850"/>
      <c r="AU77" s="905"/>
      <c r="AV77" s="904"/>
      <c r="AW77" s="904"/>
      <c r="AX77" s="904"/>
      <c r="AY77" s="850"/>
      <c r="AZ77" s="901"/>
      <c r="BA77" s="901"/>
      <c r="BB77" s="901"/>
      <c r="BC77" s="901"/>
      <c r="BD77" s="902"/>
      <c r="BE77" s="218"/>
      <c r="BF77" s="218"/>
      <c r="BG77" s="218"/>
      <c r="BH77" s="218"/>
      <c r="BI77" s="218"/>
      <c r="BJ77" s="218"/>
      <c r="BK77" s="218"/>
      <c r="BL77" s="218"/>
      <c r="BM77" s="218"/>
      <c r="BN77" s="218"/>
      <c r="BO77" s="218"/>
      <c r="BP77" s="218"/>
      <c r="BQ77" s="215">
        <v>71</v>
      </c>
      <c r="BR77" s="220"/>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9"/>
    </row>
    <row r="78" spans="1:131" s="200" customFormat="1" ht="26.25" customHeight="1" x14ac:dyDescent="0.15">
      <c r="A78" s="214">
        <v>11</v>
      </c>
      <c r="B78" s="897"/>
      <c r="C78" s="898"/>
      <c r="D78" s="898"/>
      <c r="E78" s="898"/>
      <c r="F78" s="898"/>
      <c r="G78" s="898"/>
      <c r="H78" s="898"/>
      <c r="I78" s="898"/>
      <c r="J78" s="898"/>
      <c r="K78" s="898"/>
      <c r="L78" s="898"/>
      <c r="M78" s="898"/>
      <c r="N78" s="898"/>
      <c r="O78" s="898"/>
      <c r="P78" s="899"/>
      <c r="Q78" s="90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1"/>
      <c r="BA78" s="901"/>
      <c r="BB78" s="901"/>
      <c r="BC78" s="901"/>
      <c r="BD78" s="902"/>
      <c r="BE78" s="218"/>
      <c r="BF78" s="218"/>
      <c r="BG78" s="218"/>
      <c r="BH78" s="218"/>
      <c r="BI78" s="218"/>
      <c r="BJ78" s="221"/>
      <c r="BK78" s="221"/>
      <c r="BL78" s="221"/>
      <c r="BM78" s="221"/>
      <c r="BN78" s="221"/>
      <c r="BO78" s="218"/>
      <c r="BP78" s="218"/>
      <c r="BQ78" s="215">
        <v>72</v>
      </c>
      <c r="BR78" s="220"/>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9"/>
    </row>
    <row r="79" spans="1:131" s="200" customFormat="1" ht="26.25" customHeight="1" x14ac:dyDescent="0.15">
      <c r="A79" s="214">
        <v>12</v>
      </c>
      <c r="B79" s="897"/>
      <c r="C79" s="898"/>
      <c r="D79" s="898"/>
      <c r="E79" s="898"/>
      <c r="F79" s="898"/>
      <c r="G79" s="898"/>
      <c r="H79" s="898"/>
      <c r="I79" s="898"/>
      <c r="J79" s="898"/>
      <c r="K79" s="898"/>
      <c r="L79" s="898"/>
      <c r="M79" s="898"/>
      <c r="N79" s="898"/>
      <c r="O79" s="898"/>
      <c r="P79" s="899"/>
      <c r="Q79" s="90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1"/>
      <c r="BA79" s="901"/>
      <c r="BB79" s="901"/>
      <c r="BC79" s="901"/>
      <c r="BD79" s="902"/>
      <c r="BE79" s="218"/>
      <c r="BF79" s="218"/>
      <c r="BG79" s="218"/>
      <c r="BH79" s="218"/>
      <c r="BI79" s="218"/>
      <c r="BJ79" s="221"/>
      <c r="BK79" s="221"/>
      <c r="BL79" s="221"/>
      <c r="BM79" s="221"/>
      <c r="BN79" s="221"/>
      <c r="BO79" s="218"/>
      <c r="BP79" s="218"/>
      <c r="BQ79" s="215">
        <v>73</v>
      </c>
      <c r="BR79" s="220"/>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9"/>
    </row>
    <row r="80" spans="1:131" s="200" customFormat="1" ht="26.25" customHeight="1" x14ac:dyDescent="0.15">
      <c r="A80" s="214">
        <v>13</v>
      </c>
      <c r="B80" s="897"/>
      <c r="C80" s="898"/>
      <c r="D80" s="898"/>
      <c r="E80" s="898"/>
      <c r="F80" s="898"/>
      <c r="G80" s="898"/>
      <c r="H80" s="898"/>
      <c r="I80" s="898"/>
      <c r="J80" s="898"/>
      <c r="K80" s="898"/>
      <c r="L80" s="898"/>
      <c r="M80" s="898"/>
      <c r="N80" s="898"/>
      <c r="O80" s="898"/>
      <c r="P80" s="899"/>
      <c r="Q80" s="90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1"/>
      <c r="BA80" s="901"/>
      <c r="BB80" s="901"/>
      <c r="BC80" s="901"/>
      <c r="BD80" s="902"/>
      <c r="BE80" s="218"/>
      <c r="BF80" s="218"/>
      <c r="BG80" s="218"/>
      <c r="BH80" s="218"/>
      <c r="BI80" s="218"/>
      <c r="BJ80" s="218"/>
      <c r="BK80" s="218"/>
      <c r="BL80" s="218"/>
      <c r="BM80" s="218"/>
      <c r="BN80" s="218"/>
      <c r="BO80" s="218"/>
      <c r="BP80" s="218"/>
      <c r="BQ80" s="215">
        <v>74</v>
      </c>
      <c r="BR80" s="220"/>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9"/>
    </row>
    <row r="81" spans="1:131" s="200" customFormat="1" ht="26.25" customHeight="1" x14ac:dyDescent="0.15">
      <c r="A81" s="214">
        <v>14</v>
      </c>
      <c r="B81" s="897"/>
      <c r="C81" s="898"/>
      <c r="D81" s="898"/>
      <c r="E81" s="898"/>
      <c r="F81" s="898"/>
      <c r="G81" s="898"/>
      <c r="H81" s="898"/>
      <c r="I81" s="898"/>
      <c r="J81" s="898"/>
      <c r="K81" s="898"/>
      <c r="L81" s="898"/>
      <c r="M81" s="898"/>
      <c r="N81" s="898"/>
      <c r="O81" s="898"/>
      <c r="P81" s="899"/>
      <c r="Q81" s="90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1"/>
      <c r="BA81" s="901"/>
      <c r="BB81" s="901"/>
      <c r="BC81" s="901"/>
      <c r="BD81" s="902"/>
      <c r="BE81" s="218"/>
      <c r="BF81" s="218"/>
      <c r="BG81" s="218"/>
      <c r="BH81" s="218"/>
      <c r="BI81" s="218"/>
      <c r="BJ81" s="218"/>
      <c r="BK81" s="218"/>
      <c r="BL81" s="218"/>
      <c r="BM81" s="218"/>
      <c r="BN81" s="218"/>
      <c r="BO81" s="218"/>
      <c r="BP81" s="218"/>
      <c r="BQ81" s="215">
        <v>75</v>
      </c>
      <c r="BR81" s="220"/>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9"/>
    </row>
    <row r="82" spans="1:131" s="200" customFormat="1" ht="26.25" customHeight="1" x14ac:dyDescent="0.15">
      <c r="A82" s="214">
        <v>15</v>
      </c>
      <c r="B82" s="897"/>
      <c r="C82" s="898"/>
      <c r="D82" s="898"/>
      <c r="E82" s="898"/>
      <c r="F82" s="898"/>
      <c r="G82" s="898"/>
      <c r="H82" s="898"/>
      <c r="I82" s="898"/>
      <c r="J82" s="898"/>
      <c r="K82" s="898"/>
      <c r="L82" s="898"/>
      <c r="M82" s="898"/>
      <c r="N82" s="898"/>
      <c r="O82" s="898"/>
      <c r="P82" s="899"/>
      <c r="Q82" s="90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1"/>
      <c r="BA82" s="901"/>
      <c r="BB82" s="901"/>
      <c r="BC82" s="901"/>
      <c r="BD82" s="902"/>
      <c r="BE82" s="218"/>
      <c r="BF82" s="218"/>
      <c r="BG82" s="218"/>
      <c r="BH82" s="218"/>
      <c r="BI82" s="218"/>
      <c r="BJ82" s="218"/>
      <c r="BK82" s="218"/>
      <c r="BL82" s="218"/>
      <c r="BM82" s="218"/>
      <c r="BN82" s="218"/>
      <c r="BO82" s="218"/>
      <c r="BP82" s="218"/>
      <c r="BQ82" s="215">
        <v>76</v>
      </c>
      <c r="BR82" s="220"/>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9"/>
    </row>
    <row r="83" spans="1:131" s="200" customFormat="1" ht="26.25" customHeight="1" x14ac:dyDescent="0.15">
      <c r="A83" s="214">
        <v>16</v>
      </c>
      <c r="B83" s="897"/>
      <c r="C83" s="898"/>
      <c r="D83" s="898"/>
      <c r="E83" s="898"/>
      <c r="F83" s="898"/>
      <c r="G83" s="898"/>
      <c r="H83" s="898"/>
      <c r="I83" s="898"/>
      <c r="J83" s="898"/>
      <c r="K83" s="898"/>
      <c r="L83" s="898"/>
      <c r="M83" s="898"/>
      <c r="N83" s="898"/>
      <c r="O83" s="898"/>
      <c r="P83" s="899"/>
      <c r="Q83" s="90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1"/>
      <c r="BA83" s="901"/>
      <c r="BB83" s="901"/>
      <c r="BC83" s="901"/>
      <c r="BD83" s="902"/>
      <c r="BE83" s="218"/>
      <c r="BF83" s="218"/>
      <c r="BG83" s="218"/>
      <c r="BH83" s="218"/>
      <c r="BI83" s="218"/>
      <c r="BJ83" s="218"/>
      <c r="BK83" s="218"/>
      <c r="BL83" s="218"/>
      <c r="BM83" s="218"/>
      <c r="BN83" s="218"/>
      <c r="BO83" s="218"/>
      <c r="BP83" s="218"/>
      <c r="BQ83" s="215">
        <v>77</v>
      </c>
      <c r="BR83" s="220"/>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9"/>
    </row>
    <row r="84" spans="1:131" s="200" customFormat="1" ht="26.25" customHeight="1" x14ac:dyDescent="0.15">
      <c r="A84" s="214">
        <v>17</v>
      </c>
      <c r="B84" s="897"/>
      <c r="C84" s="898"/>
      <c r="D84" s="898"/>
      <c r="E84" s="898"/>
      <c r="F84" s="898"/>
      <c r="G84" s="898"/>
      <c r="H84" s="898"/>
      <c r="I84" s="898"/>
      <c r="J84" s="898"/>
      <c r="K84" s="898"/>
      <c r="L84" s="898"/>
      <c r="M84" s="898"/>
      <c r="N84" s="898"/>
      <c r="O84" s="898"/>
      <c r="P84" s="899"/>
      <c r="Q84" s="90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1"/>
      <c r="BA84" s="901"/>
      <c r="BB84" s="901"/>
      <c r="BC84" s="901"/>
      <c r="BD84" s="902"/>
      <c r="BE84" s="218"/>
      <c r="BF84" s="218"/>
      <c r="BG84" s="218"/>
      <c r="BH84" s="218"/>
      <c r="BI84" s="218"/>
      <c r="BJ84" s="218"/>
      <c r="BK84" s="218"/>
      <c r="BL84" s="218"/>
      <c r="BM84" s="218"/>
      <c r="BN84" s="218"/>
      <c r="BO84" s="218"/>
      <c r="BP84" s="218"/>
      <c r="BQ84" s="215">
        <v>78</v>
      </c>
      <c r="BR84" s="220"/>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9"/>
    </row>
    <row r="85" spans="1:131" s="200" customFormat="1" ht="26.25" customHeight="1" x14ac:dyDescent="0.15">
      <c r="A85" s="214">
        <v>18</v>
      </c>
      <c r="B85" s="897"/>
      <c r="C85" s="898"/>
      <c r="D85" s="898"/>
      <c r="E85" s="898"/>
      <c r="F85" s="898"/>
      <c r="G85" s="898"/>
      <c r="H85" s="898"/>
      <c r="I85" s="898"/>
      <c r="J85" s="898"/>
      <c r="K85" s="898"/>
      <c r="L85" s="898"/>
      <c r="M85" s="898"/>
      <c r="N85" s="898"/>
      <c r="O85" s="898"/>
      <c r="P85" s="899"/>
      <c r="Q85" s="90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1"/>
      <c r="BA85" s="901"/>
      <c r="BB85" s="901"/>
      <c r="BC85" s="901"/>
      <c r="BD85" s="902"/>
      <c r="BE85" s="218"/>
      <c r="BF85" s="218"/>
      <c r="BG85" s="218"/>
      <c r="BH85" s="218"/>
      <c r="BI85" s="218"/>
      <c r="BJ85" s="218"/>
      <c r="BK85" s="218"/>
      <c r="BL85" s="218"/>
      <c r="BM85" s="218"/>
      <c r="BN85" s="218"/>
      <c r="BO85" s="218"/>
      <c r="BP85" s="218"/>
      <c r="BQ85" s="215">
        <v>79</v>
      </c>
      <c r="BR85" s="220"/>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9"/>
    </row>
    <row r="86" spans="1:131" s="200" customFormat="1" ht="26.25" customHeight="1" x14ac:dyDescent="0.15">
      <c r="A86" s="214">
        <v>19</v>
      </c>
      <c r="B86" s="897"/>
      <c r="C86" s="898"/>
      <c r="D86" s="898"/>
      <c r="E86" s="898"/>
      <c r="F86" s="898"/>
      <c r="G86" s="898"/>
      <c r="H86" s="898"/>
      <c r="I86" s="898"/>
      <c r="J86" s="898"/>
      <c r="K86" s="898"/>
      <c r="L86" s="898"/>
      <c r="M86" s="898"/>
      <c r="N86" s="898"/>
      <c r="O86" s="898"/>
      <c r="P86" s="899"/>
      <c r="Q86" s="90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1"/>
      <c r="BA86" s="901"/>
      <c r="BB86" s="901"/>
      <c r="BC86" s="901"/>
      <c r="BD86" s="902"/>
      <c r="BE86" s="218"/>
      <c r="BF86" s="218"/>
      <c r="BG86" s="218"/>
      <c r="BH86" s="218"/>
      <c r="BI86" s="218"/>
      <c r="BJ86" s="218"/>
      <c r="BK86" s="218"/>
      <c r="BL86" s="218"/>
      <c r="BM86" s="218"/>
      <c r="BN86" s="218"/>
      <c r="BO86" s="218"/>
      <c r="BP86" s="218"/>
      <c r="BQ86" s="215">
        <v>80</v>
      </c>
      <c r="BR86" s="220"/>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9"/>
    </row>
    <row r="87" spans="1:131" s="200" customFormat="1" ht="26.25" customHeight="1" x14ac:dyDescent="0.15">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SUM(AF68:AF87)</f>
        <v>1861</v>
      </c>
      <c r="AG88" s="862"/>
      <c r="AH88" s="862"/>
      <c r="AI88" s="862"/>
      <c r="AJ88" s="862"/>
      <c r="AK88" s="860"/>
      <c r="AL88" s="913"/>
      <c r="AM88" s="913"/>
      <c r="AN88" s="913"/>
      <c r="AO88" s="864"/>
      <c r="AP88" s="866">
        <f t="shared" ref="AP88" si="5">SUM(AP68:AP87)</f>
        <v>17139</v>
      </c>
      <c r="AQ88" s="867"/>
      <c r="AR88" s="867"/>
      <c r="AS88" s="867"/>
      <c r="AT88" s="868"/>
      <c r="AU88" s="866">
        <f t="shared" ref="AU88" si="6">SUM(AU68:AU87)</f>
        <v>394</v>
      </c>
      <c r="AV88" s="867"/>
      <c r="AW88" s="867"/>
      <c r="AX88" s="867"/>
      <c r="AY88" s="868"/>
      <c r="AZ88" s="872"/>
      <c r="BA88" s="872"/>
      <c r="BB88" s="872"/>
      <c r="BC88" s="872"/>
      <c r="BD88" s="873"/>
      <c r="BE88" s="218"/>
      <c r="BF88" s="218"/>
      <c r="BG88" s="218"/>
      <c r="BH88" s="218"/>
      <c r="BI88" s="218"/>
      <c r="BJ88" s="218"/>
      <c r="BK88" s="218"/>
      <c r="BL88" s="218"/>
      <c r="BM88" s="218"/>
      <c r="BN88" s="218"/>
      <c r="BO88" s="218"/>
      <c r="BP88" s="218"/>
      <c r="BQ88" s="215">
        <v>82</v>
      </c>
      <c r="BR88" s="220"/>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14"/>
      <c r="CI102" s="913"/>
      <c r="CJ102" s="913"/>
      <c r="CK102" s="913"/>
      <c r="CL102" s="915"/>
      <c r="CM102" s="914"/>
      <c r="CN102" s="913"/>
      <c r="CO102" s="913"/>
      <c r="CP102" s="913"/>
      <c r="CQ102" s="915"/>
      <c r="CR102" s="916"/>
      <c r="CS102" s="867"/>
      <c r="CT102" s="867"/>
      <c r="CU102" s="867"/>
      <c r="CV102" s="917"/>
      <c r="CW102" s="916"/>
      <c r="CX102" s="867"/>
      <c r="CY102" s="867"/>
      <c r="CZ102" s="867"/>
      <c r="DA102" s="917"/>
      <c r="DB102" s="916"/>
      <c r="DC102" s="867"/>
      <c r="DD102" s="867"/>
      <c r="DE102" s="867"/>
      <c r="DF102" s="917"/>
      <c r="DG102" s="916"/>
      <c r="DH102" s="867"/>
      <c r="DI102" s="867"/>
      <c r="DJ102" s="867"/>
      <c r="DK102" s="917"/>
      <c r="DL102" s="916"/>
      <c r="DM102" s="867"/>
      <c r="DN102" s="867"/>
      <c r="DO102" s="867"/>
      <c r="DP102" s="917"/>
      <c r="DQ102" s="916"/>
      <c r="DR102" s="867"/>
      <c r="DS102" s="867"/>
      <c r="DT102" s="867"/>
      <c r="DU102" s="917"/>
      <c r="DV102" s="940"/>
      <c r="DW102" s="941"/>
      <c r="DX102" s="941"/>
      <c r="DY102" s="941"/>
      <c r="DZ102" s="94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395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396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5" t="s">
        <v>399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x14ac:dyDescent="0.15">
      <c r="A109" s="938" t="s">
        <v>401</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402</v>
      </c>
      <c r="AB109" s="919"/>
      <c r="AC109" s="919"/>
      <c r="AD109" s="919"/>
      <c r="AE109" s="920"/>
      <c r="AF109" s="918" t="s">
        <v>288</v>
      </c>
      <c r="AG109" s="919"/>
      <c r="AH109" s="919"/>
      <c r="AI109" s="919"/>
      <c r="AJ109" s="920"/>
      <c r="AK109" s="918" t="s">
        <v>287</v>
      </c>
      <c r="AL109" s="919"/>
      <c r="AM109" s="919"/>
      <c r="AN109" s="919"/>
      <c r="AO109" s="920"/>
      <c r="AP109" s="918" t="s">
        <v>403</v>
      </c>
      <c r="AQ109" s="919"/>
      <c r="AR109" s="919"/>
      <c r="AS109" s="919"/>
      <c r="AT109" s="921"/>
      <c r="AU109" s="938" t="s">
        <v>401</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402</v>
      </c>
      <c r="BR109" s="919"/>
      <c r="BS109" s="919"/>
      <c r="BT109" s="919"/>
      <c r="BU109" s="920"/>
      <c r="BV109" s="918" t="s">
        <v>288</v>
      </c>
      <c r="BW109" s="919"/>
      <c r="BX109" s="919"/>
      <c r="BY109" s="919"/>
      <c r="BZ109" s="920"/>
      <c r="CA109" s="918" t="s">
        <v>287</v>
      </c>
      <c r="CB109" s="919"/>
      <c r="CC109" s="919"/>
      <c r="CD109" s="919"/>
      <c r="CE109" s="920"/>
      <c r="CF109" s="939" t="s">
        <v>403</v>
      </c>
      <c r="CG109" s="939"/>
      <c r="CH109" s="939"/>
      <c r="CI109" s="939"/>
      <c r="CJ109" s="939"/>
      <c r="CK109" s="918" t="s">
        <v>404</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402</v>
      </c>
      <c r="DH109" s="919"/>
      <c r="DI109" s="919"/>
      <c r="DJ109" s="919"/>
      <c r="DK109" s="920"/>
      <c r="DL109" s="918" t="s">
        <v>288</v>
      </c>
      <c r="DM109" s="919"/>
      <c r="DN109" s="919"/>
      <c r="DO109" s="919"/>
      <c r="DP109" s="920"/>
      <c r="DQ109" s="918" t="s">
        <v>287</v>
      </c>
      <c r="DR109" s="919"/>
      <c r="DS109" s="919"/>
      <c r="DT109" s="919"/>
      <c r="DU109" s="920"/>
      <c r="DV109" s="918" t="s">
        <v>403</v>
      </c>
      <c r="DW109" s="919"/>
      <c r="DX109" s="919"/>
      <c r="DY109" s="919"/>
      <c r="DZ109" s="921"/>
    </row>
    <row r="110" spans="1:131" s="199" customFormat="1" ht="26.25" customHeight="1" x14ac:dyDescent="0.15">
      <c r="A110" s="922" t="s">
        <v>405</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1631380</v>
      </c>
      <c r="AB110" s="926"/>
      <c r="AC110" s="926"/>
      <c r="AD110" s="926"/>
      <c r="AE110" s="927"/>
      <c r="AF110" s="928">
        <v>1532662</v>
      </c>
      <c r="AG110" s="926"/>
      <c r="AH110" s="926"/>
      <c r="AI110" s="926"/>
      <c r="AJ110" s="927"/>
      <c r="AK110" s="928">
        <v>1367146</v>
      </c>
      <c r="AL110" s="926"/>
      <c r="AM110" s="926"/>
      <c r="AN110" s="926"/>
      <c r="AO110" s="927"/>
      <c r="AP110" s="929">
        <v>26.5</v>
      </c>
      <c r="AQ110" s="930"/>
      <c r="AR110" s="930"/>
      <c r="AS110" s="930"/>
      <c r="AT110" s="931"/>
      <c r="AU110" s="932" t="s">
        <v>61</v>
      </c>
      <c r="AV110" s="933"/>
      <c r="AW110" s="933"/>
      <c r="AX110" s="933"/>
      <c r="AY110" s="933"/>
      <c r="AZ110" s="974" t="s">
        <v>406</v>
      </c>
      <c r="BA110" s="923"/>
      <c r="BB110" s="923"/>
      <c r="BC110" s="923"/>
      <c r="BD110" s="923"/>
      <c r="BE110" s="923"/>
      <c r="BF110" s="923"/>
      <c r="BG110" s="923"/>
      <c r="BH110" s="923"/>
      <c r="BI110" s="923"/>
      <c r="BJ110" s="923"/>
      <c r="BK110" s="923"/>
      <c r="BL110" s="923"/>
      <c r="BM110" s="923"/>
      <c r="BN110" s="923"/>
      <c r="BO110" s="923"/>
      <c r="BP110" s="924"/>
      <c r="BQ110" s="960">
        <v>11549455</v>
      </c>
      <c r="BR110" s="961"/>
      <c r="BS110" s="961"/>
      <c r="BT110" s="961"/>
      <c r="BU110" s="961"/>
      <c r="BV110" s="961">
        <v>11464717</v>
      </c>
      <c r="BW110" s="961"/>
      <c r="BX110" s="961"/>
      <c r="BY110" s="961"/>
      <c r="BZ110" s="961"/>
      <c r="CA110" s="961">
        <v>10925181</v>
      </c>
      <c r="CB110" s="961"/>
      <c r="CC110" s="961"/>
      <c r="CD110" s="961"/>
      <c r="CE110" s="961"/>
      <c r="CF110" s="975">
        <v>211.5</v>
      </c>
      <c r="CG110" s="976"/>
      <c r="CH110" s="976"/>
      <c r="CI110" s="976"/>
      <c r="CJ110" s="976"/>
      <c r="CK110" s="977" t="s">
        <v>407</v>
      </c>
      <c r="CL110" s="978"/>
      <c r="CM110" s="957" t="s">
        <v>408</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112</v>
      </c>
      <c r="DH110" s="961"/>
      <c r="DI110" s="961"/>
      <c r="DJ110" s="961"/>
      <c r="DK110" s="961"/>
      <c r="DL110" s="961" t="s">
        <v>112</v>
      </c>
      <c r="DM110" s="961"/>
      <c r="DN110" s="961"/>
      <c r="DO110" s="961"/>
      <c r="DP110" s="961"/>
      <c r="DQ110" s="961" t="s">
        <v>112</v>
      </c>
      <c r="DR110" s="961"/>
      <c r="DS110" s="961"/>
      <c r="DT110" s="961"/>
      <c r="DU110" s="961"/>
      <c r="DV110" s="962" t="s">
        <v>112</v>
      </c>
      <c r="DW110" s="962"/>
      <c r="DX110" s="962"/>
      <c r="DY110" s="962"/>
      <c r="DZ110" s="963"/>
    </row>
    <row r="111" spans="1:131" s="199" customFormat="1" ht="26.25" customHeight="1" x14ac:dyDescent="0.15">
      <c r="A111" s="964" t="s">
        <v>409</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112</v>
      </c>
      <c r="AB111" s="968"/>
      <c r="AC111" s="968"/>
      <c r="AD111" s="968"/>
      <c r="AE111" s="969"/>
      <c r="AF111" s="970" t="s">
        <v>112</v>
      </c>
      <c r="AG111" s="968"/>
      <c r="AH111" s="968"/>
      <c r="AI111" s="968"/>
      <c r="AJ111" s="969"/>
      <c r="AK111" s="970" t="s">
        <v>112</v>
      </c>
      <c r="AL111" s="968"/>
      <c r="AM111" s="968"/>
      <c r="AN111" s="968"/>
      <c r="AO111" s="969"/>
      <c r="AP111" s="971" t="s">
        <v>112</v>
      </c>
      <c r="AQ111" s="972"/>
      <c r="AR111" s="972"/>
      <c r="AS111" s="972"/>
      <c r="AT111" s="973"/>
      <c r="AU111" s="934"/>
      <c r="AV111" s="935"/>
      <c r="AW111" s="935"/>
      <c r="AX111" s="935"/>
      <c r="AY111" s="935"/>
      <c r="AZ111" s="983" t="s">
        <v>410</v>
      </c>
      <c r="BA111" s="984"/>
      <c r="BB111" s="984"/>
      <c r="BC111" s="984"/>
      <c r="BD111" s="984"/>
      <c r="BE111" s="984"/>
      <c r="BF111" s="984"/>
      <c r="BG111" s="984"/>
      <c r="BH111" s="984"/>
      <c r="BI111" s="984"/>
      <c r="BJ111" s="984"/>
      <c r="BK111" s="984"/>
      <c r="BL111" s="984"/>
      <c r="BM111" s="984"/>
      <c r="BN111" s="984"/>
      <c r="BO111" s="984"/>
      <c r="BP111" s="985"/>
      <c r="BQ111" s="953">
        <v>860441</v>
      </c>
      <c r="BR111" s="954"/>
      <c r="BS111" s="954"/>
      <c r="BT111" s="954"/>
      <c r="BU111" s="954"/>
      <c r="BV111" s="954">
        <v>734096</v>
      </c>
      <c r="BW111" s="954"/>
      <c r="BX111" s="954"/>
      <c r="BY111" s="954"/>
      <c r="BZ111" s="954"/>
      <c r="CA111" s="954">
        <v>769330</v>
      </c>
      <c r="CB111" s="954"/>
      <c r="CC111" s="954"/>
      <c r="CD111" s="954"/>
      <c r="CE111" s="954"/>
      <c r="CF111" s="948">
        <v>14.9</v>
      </c>
      <c r="CG111" s="949"/>
      <c r="CH111" s="949"/>
      <c r="CI111" s="949"/>
      <c r="CJ111" s="949"/>
      <c r="CK111" s="979"/>
      <c r="CL111" s="980"/>
      <c r="CM111" s="950" t="s">
        <v>411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112</v>
      </c>
      <c r="DH111" s="954"/>
      <c r="DI111" s="954"/>
      <c r="DJ111" s="954"/>
      <c r="DK111" s="954"/>
      <c r="DL111" s="954" t="s">
        <v>112</v>
      </c>
      <c r="DM111" s="954"/>
      <c r="DN111" s="954"/>
      <c r="DO111" s="954"/>
      <c r="DP111" s="954"/>
      <c r="DQ111" s="954" t="s">
        <v>112</v>
      </c>
      <c r="DR111" s="954"/>
      <c r="DS111" s="954"/>
      <c r="DT111" s="954"/>
      <c r="DU111" s="954"/>
      <c r="DV111" s="955" t="s">
        <v>112</v>
      </c>
      <c r="DW111" s="955"/>
      <c r="DX111" s="955"/>
      <c r="DY111" s="955"/>
      <c r="DZ111" s="956"/>
    </row>
    <row r="112" spans="1:131" s="199" customFormat="1" ht="26.25" customHeight="1" x14ac:dyDescent="0.15">
      <c r="A112" s="986" t="s">
        <v>412</v>
      </c>
      <c r="B112" s="987"/>
      <c r="C112" s="984" t="s">
        <v>413</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112</v>
      </c>
      <c r="AB112" s="993"/>
      <c r="AC112" s="993"/>
      <c r="AD112" s="993"/>
      <c r="AE112" s="994"/>
      <c r="AF112" s="995" t="s">
        <v>112</v>
      </c>
      <c r="AG112" s="993"/>
      <c r="AH112" s="993"/>
      <c r="AI112" s="993"/>
      <c r="AJ112" s="994"/>
      <c r="AK112" s="995" t="s">
        <v>112</v>
      </c>
      <c r="AL112" s="993"/>
      <c r="AM112" s="993"/>
      <c r="AN112" s="993"/>
      <c r="AO112" s="994"/>
      <c r="AP112" s="996" t="s">
        <v>112</v>
      </c>
      <c r="AQ112" s="997"/>
      <c r="AR112" s="997"/>
      <c r="AS112" s="997"/>
      <c r="AT112" s="998"/>
      <c r="AU112" s="934"/>
      <c r="AV112" s="935"/>
      <c r="AW112" s="935"/>
      <c r="AX112" s="935"/>
      <c r="AY112" s="935"/>
      <c r="AZ112" s="983" t="s">
        <v>414</v>
      </c>
      <c r="BA112" s="984"/>
      <c r="BB112" s="984"/>
      <c r="BC112" s="984"/>
      <c r="BD112" s="984"/>
      <c r="BE112" s="984"/>
      <c r="BF112" s="984"/>
      <c r="BG112" s="984"/>
      <c r="BH112" s="984"/>
      <c r="BI112" s="984"/>
      <c r="BJ112" s="984"/>
      <c r="BK112" s="984"/>
      <c r="BL112" s="984"/>
      <c r="BM112" s="984"/>
      <c r="BN112" s="984"/>
      <c r="BO112" s="984"/>
      <c r="BP112" s="985"/>
      <c r="BQ112" s="953">
        <v>5126191</v>
      </c>
      <c r="BR112" s="954"/>
      <c r="BS112" s="954"/>
      <c r="BT112" s="954"/>
      <c r="BU112" s="954"/>
      <c r="BV112" s="954">
        <v>5085293</v>
      </c>
      <c r="BW112" s="954"/>
      <c r="BX112" s="954"/>
      <c r="BY112" s="954"/>
      <c r="BZ112" s="954"/>
      <c r="CA112" s="954">
        <v>5089157</v>
      </c>
      <c r="CB112" s="954"/>
      <c r="CC112" s="954"/>
      <c r="CD112" s="954"/>
      <c r="CE112" s="954"/>
      <c r="CF112" s="948">
        <v>98.5</v>
      </c>
      <c r="CG112" s="949"/>
      <c r="CH112" s="949"/>
      <c r="CI112" s="949"/>
      <c r="CJ112" s="949"/>
      <c r="CK112" s="979"/>
      <c r="CL112" s="980"/>
      <c r="CM112" s="950" t="s">
        <v>415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105123</v>
      </c>
      <c r="DH112" s="954"/>
      <c r="DI112" s="954"/>
      <c r="DJ112" s="954"/>
      <c r="DK112" s="954"/>
      <c r="DL112" s="954">
        <v>95217</v>
      </c>
      <c r="DM112" s="954"/>
      <c r="DN112" s="954"/>
      <c r="DO112" s="954"/>
      <c r="DP112" s="954"/>
      <c r="DQ112" s="954">
        <v>85311</v>
      </c>
      <c r="DR112" s="954"/>
      <c r="DS112" s="954"/>
      <c r="DT112" s="954"/>
      <c r="DU112" s="954"/>
      <c r="DV112" s="955">
        <v>1.7</v>
      </c>
      <c r="DW112" s="955"/>
      <c r="DX112" s="955"/>
      <c r="DY112" s="955"/>
      <c r="DZ112" s="956"/>
    </row>
    <row r="113" spans="1:130" s="199" customFormat="1" ht="26.25" customHeight="1" x14ac:dyDescent="0.15">
      <c r="A113" s="988"/>
      <c r="B113" s="989"/>
      <c r="C113" s="984" t="s">
        <v>416</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272692</v>
      </c>
      <c r="AB113" s="968"/>
      <c r="AC113" s="968"/>
      <c r="AD113" s="968"/>
      <c r="AE113" s="969"/>
      <c r="AF113" s="970">
        <v>374610</v>
      </c>
      <c r="AG113" s="968"/>
      <c r="AH113" s="968"/>
      <c r="AI113" s="968"/>
      <c r="AJ113" s="969"/>
      <c r="AK113" s="970">
        <v>376716</v>
      </c>
      <c r="AL113" s="968"/>
      <c r="AM113" s="968"/>
      <c r="AN113" s="968"/>
      <c r="AO113" s="969"/>
      <c r="AP113" s="971">
        <v>7.3</v>
      </c>
      <c r="AQ113" s="972"/>
      <c r="AR113" s="972"/>
      <c r="AS113" s="972"/>
      <c r="AT113" s="973"/>
      <c r="AU113" s="934"/>
      <c r="AV113" s="935"/>
      <c r="AW113" s="935"/>
      <c r="AX113" s="935"/>
      <c r="AY113" s="935"/>
      <c r="AZ113" s="983" t="s">
        <v>417</v>
      </c>
      <c r="BA113" s="984"/>
      <c r="BB113" s="984"/>
      <c r="BC113" s="984"/>
      <c r="BD113" s="984"/>
      <c r="BE113" s="984"/>
      <c r="BF113" s="984"/>
      <c r="BG113" s="984"/>
      <c r="BH113" s="984"/>
      <c r="BI113" s="984"/>
      <c r="BJ113" s="984"/>
      <c r="BK113" s="984"/>
      <c r="BL113" s="984"/>
      <c r="BM113" s="984"/>
      <c r="BN113" s="984"/>
      <c r="BO113" s="984"/>
      <c r="BP113" s="985"/>
      <c r="BQ113" s="953">
        <v>417328</v>
      </c>
      <c r="BR113" s="954"/>
      <c r="BS113" s="954"/>
      <c r="BT113" s="954"/>
      <c r="BU113" s="954"/>
      <c r="BV113" s="954">
        <v>394909</v>
      </c>
      <c r="BW113" s="954"/>
      <c r="BX113" s="954"/>
      <c r="BY113" s="954"/>
      <c r="BZ113" s="954"/>
      <c r="CA113" s="954">
        <v>394446</v>
      </c>
      <c r="CB113" s="954"/>
      <c r="CC113" s="954"/>
      <c r="CD113" s="954"/>
      <c r="CE113" s="954"/>
      <c r="CF113" s="948">
        <v>7.6</v>
      </c>
      <c r="CG113" s="949"/>
      <c r="CH113" s="949"/>
      <c r="CI113" s="949"/>
      <c r="CJ113" s="949"/>
      <c r="CK113" s="979"/>
      <c r="CL113" s="980"/>
      <c r="CM113" s="950" t="s">
        <v>418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112</v>
      </c>
      <c r="DH113" s="993"/>
      <c r="DI113" s="993"/>
      <c r="DJ113" s="993"/>
      <c r="DK113" s="994"/>
      <c r="DL113" s="995" t="s">
        <v>112</v>
      </c>
      <c r="DM113" s="993"/>
      <c r="DN113" s="993"/>
      <c r="DO113" s="993"/>
      <c r="DP113" s="994"/>
      <c r="DQ113" s="995" t="s">
        <v>112</v>
      </c>
      <c r="DR113" s="993"/>
      <c r="DS113" s="993"/>
      <c r="DT113" s="993"/>
      <c r="DU113" s="994"/>
      <c r="DV113" s="996" t="s">
        <v>112</v>
      </c>
      <c r="DW113" s="997"/>
      <c r="DX113" s="997"/>
      <c r="DY113" s="997"/>
      <c r="DZ113" s="998"/>
    </row>
    <row r="114" spans="1:130" s="199" customFormat="1" ht="26.25" customHeight="1" x14ac:dyDescent="0.15">
      <c r="A114" s="988"/>
      <c r="B114" s="989"/>
      <c r="C114" s="984" t="s">
        <v>419</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25546</v>
      </c>
      <c r="AB114" s="993"/>
      <c r="AC114" s="993"/>
      <c r="AD114" s="993"/>
      <c r="AE114" s="994"/>
      <c r="AF114" s="995">
        <v>26858</v>
      </c>
      <c r="AG114" s="993"/>
      <c r="AH114" s="993"/>
      <c r="AI114" s="993"/>
      <c r="AJ114" s="994"/>
      <c r="AK114" s="995">
        <v>30827</v>
      </c>
      <c r="AL114" s="993"/>
      <c r="AM114" s="993"/>
      <c r="AN114" s="993"/>
      <c r="AO114" s="994"/>
      <c r="AP114" s="996">
        <v>0.6</v>
      </c>
      <c r="AQ114" s="997"/>
      <c r="AR114" s="997"/>
      <c r="AS114" s="997"/>
      <c r="AT114" s="998"/>
      <c r="AU114" s="934"/>
      <c r="AV114" s="935"/>
      <c r="AW114" s="935"/>
      <c r="AX114" s="935"/>
      <c r="AY114" s="935"/>
      <c r="AZ114" s="983" t="s">
        <v>420</v>
      </c>
      <c r="BA114" s="984"/>
      <c r="BB114" s="984"/>
      <c r="BC114" s="984"/>
      <c r="BD114" s="984"/>
      <c r="BE114" s="984"/>
      <c r="BF114" s="984"/>
      <c r="BG114" s="984"/>
      <c r="BH114" s="984"/>
      <c r="BI114" s="984"/>
      <c r="BJ114" s="984"/>
      <c r="BK114" s="984"/>
      <c r="BL114" s="984"/>
      <c r="BM114" s="984"/>
      <c r="BN114" s="984"/>
      <c r="BO114" s="984"/>
      <c r="BP114" s="985"/>
      <c r="BQ114" s="953">
        <v>1551917</v>
      </c>
      <c r="BR114" s="954"/>
      <c r="BS114" s="954"/>
      <c r="BT114" s="954"/>
      <c r="BU114" s="954"/>
      <c r="BV114" s="954">
        <v>1525584</v>
      </c>
      <c r="BW114" s="954"/>
      <c r="BX114" s="954"/>
      <c r="BY114" s="954"/>
      <c r="BZ114" s="954"/>
      <c r="CA114" s="954">
        <v>1476872</v>
      </c>
      <c r="CB114" s="954"/>
      <c r="CC114" s="954"/>
      <c r="CD114" s="954"/>
      <c r="CE114" s="954"/>
      <c r="CF114" s="948">
        <v>28.6</v>
      </c>
      <c r="CG114" s="949"/>
      <c r="CH114" s="949"/>
      <c r="CI114" s="949"/>
      <c r="CJ114" s="949"/>
      <c r="CK114" s="979"/>
      <c r="CL114" s="980"/>
      <c r="CM114" s="950" t="s">
        <v>421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112</v>
      </c>
      <c r="DH114" s="993"/>
      <c r="DI114" s="993"/>
      <c r="DJ114" s="993"/>
      <c r="DK114" s="994"/>
      <c r="DL114" s="995" t="s">
        <v>112</v>
      </c>
      <c r="DM114" s="993"/>
      <c r="DN114" s="993"/>
      <c r="DO114" s="993"/>
      <c r="DP114" s="994"/>
      <c r="DQ114" s="995" t="s">
        <v>112</v>
      </c>
      <c r="DR114" s="993"/>
      <c r="DS114" s="993"/>
      <c r="DT114" s="993"/>
      <c r="DU114" s="994"/>
      <c r="DV114" s="996" t="s">
        <v>112</v>
      </c>
      <c r="DW114" s="997"/>
      <c r="DX114" s="997"/>
      <c r="DY114" s="997"/>
      <c r="DZ114" s="998"/>
    </row>
    <row r="115" spans="1:130" s="199" customFormat="1" ht="26.25" customHeight="1" x14ac:dyDescent="0.15">
      <c r="A115" s="988"/>
      <c r="B115" s="989"/>
      <c r="C115" s="984" t="s">
        <v>422</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12461</v>
      </c>
      <c r="AB115" s="968"/>
      <c r="AC115" s="968"/>
      <c r="AD115" s="968"/>
      <c r="AE115" s="969"/>
      <c r="AF115" s="970">
        <v>12139</v>
      </c>
      <c r="AG115" s="968"/>
      <c r="AH115" s="968"/>
      <c r="AI115" s="968"/>
      <c r="AJ115" s="969"/>
      <c r="AK115" s="970">
        <v>11776</v>
      </c>
      <c r="AL115" s="968"/>
      <c r="AM115" s="968"/>
      <c r="AN115" s="968"/>
      <c r="AO115" s="969"/>
      <c r="AP115" s="971">
        <v>0.2</v>
      </c>
      <c r="AQ115" s="972"/>
      <c r="AR115" s="972"/>
      <c r="AS115" s="972"/>
      <c r="AT115" s="973"/>
      <c r="AU115" s="934"/>
      <c r="AV115" s="935"/>
      <c r="AW115" s="935"/>
      <c r="AX115" s="935"/>
      <c r="AY115" s="935"/>
      <c r="AZ115" s="983" t="s">
        <v>423</v>
      </c>
      <c r="BA115" s="984"/>
      <c r="BB115" s="984"/>
      <c r="BC115" s="984"/>
      <c r="BD115" s="984"/>
      <c r="BE115" s="984"/>
      <c r="BF115" s="984"/>
      <c r="BG115" s="984"/>
      <c r="BH115" s="984"/>
      <c r="BI115" s="984"/>
      <c r="BJ115" s="984"/>
      <c r="BK115" s="984"/>
      <c r="BL115" s="984"/>
      <c r="BM115" s="984"/>
      <c r="BN115" s="984"/>
      <c r="BO115" s="984"/>
      <c r="BP115" s="985"/>
      <c r="BQ115" s="953" t="s">
        <v>112</v>
      </c>
      <c r="BR115" s="954"/>
      <c r="BS115" s="954"/>
      <c r="BT115" s="954"/>
      <c r="BU115" s="954"/>
      <c r="BV115" s="954" t="s">
        <v>112</v>
      </c>
      <c r="BW115" s="954"/>
      <c r="BX115" s="954"/>
      <c r="BY115" s="954"/>
      <c r="BZ115" s="954"/>
      <c r="CA115" s="954" t="s">
        <v>112</v>
      </c>
      <c r="CB115" s="954"/>
      <c r="CC115" s="954"/>
      <c r="CD115" s="954"/>
      <c r="CE115" s="954"/>
      <c r="CF115" s="948" t="s">
        <v>112</v>
      </c>
      <c r="CG115" s="949"/>
      <c r="CH115" s="949"/>
      <c r="CI115" s="949"/>
      <c r="CJ115" s="949"/>
      <c r="CK115" s="979"/>
      <c r="CL115" s="980"/>
      <c r="CM115" s="983" t="s">
        <v>424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112</v>
      </c>
      <c r="DH115" s="993"/>
      <c r="DI115" s="993"/>
      <c r="DJ115" s="993"/>
      <c r="DK115" s="994"/>
      <c r="DL115" s="995" t="s">
        <v>112</v>
      </c>
      <c r="DM115" s="993"/>
      <c r="DN115" s="993"/>
      <c r="DO115" s="993"/>
      <c r="DP115" s="994"/>
      <c r="DQ115" s="995" t="s">
        <v>112</v>
      </c>
      <c r="DR115" s="993"/>
      <c r="DS115" s="993"/>
      <c r="DT115" s="993"/>
      <c r="DU115" s="994"/>
      <c r="DV115" s="996" t="s">
        <v>112</v>
      </c>
      <c r="DW115" s="997"/>
      <c r="DX115" s="997"/>
      <c r="DY115" s="997"/>
      <c r="DZ115" s="998"/>
    </row>
    <row r="116" spans="1:130" s="199" customFormat="1" ht="26.25" customHeight="1" x14ac:dyDescent="0.15">
      <c r="A116" s="990"/>
      <c r="B116" s="991"/>
      <c r="C116" s="999" t="s">
        <v>425</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v>626</v>
      </c>
      <c r="AB116" s="993"/>
      <c r="AC116" s="993"/>
      <c r="AD116" s="993"/>
      <c r="AE116" s="994"/>
      <c r="AF116" s="995">
        <v>677</v>
      </c>
      <c r="AG116" s="993"/>
      <c r="AH116" s="993"/>
      <c r="AI116" s="993"/>
      <c r="AJ116" s="994"/>
      <c r="AK116" s="995">
        <v>113</v>
      </c>
      <c r="AL116" s="993"/>
      <c r="AM116" s="993"/>
      <c r="AN116" s="993"/>
      <c r="AO116" s="994"/>
      <c r="AP116" s="996">
        <v>0</v>
      </c>
      <c r="AQ116" s="997"/>
      <c r="AR116" s="997"/>
      <c r="AS116" s="997"/>
      <c r="AT116" s="998"/>
      <c r="AU116" s="934"/>
      <c r="AV116" s="935"/>
      <c r="AW116" s="935"/>
      <c r="AX116" s="935"/>
      <c r="AY116" s="935"/>
      <c r="AZ116" s="1001" t="s">
        <v>426</v>
      </c>
      <c r="BA116" s="1002"/>
      <c r="BB116" s="1002"/>
      <c r="BC116" s="1002"/>
      <c r="BD116" s="1002"/>
      <c r="BE116" s="1002"/>
      <c r="BF116" s="1002"/>
      <c r="BG116" s="1002"/>
      <c r="BH116" s="1002"/>
      <c r="BI116" s="1002"/>
      <c r="BJ116" s="1002"/>
      <c r="BK116" s="1002"/>
      <c r="BL116" s="1002"/>
      <c r="BM116" s="1002"/>
      <c r="BN116" s="1002"/>
      <c r="BO116" s="1002"/>
      <c r="BP116" s="1003"/>
      <c r="BQ116" s="953" t="s">
        <v>112</v>
      </c>
      <c r="BR116" s="954"/>
      <c r="BS116" s="954"/>
      <c r="BT116" s="954"/>
      <c r="BU116" s="954"/>
      <c r="BV116" s="954" t="s">
        <v>112</v>
      </c>
      <c r="BW116" s="954"/>
      <c r="BX116" s="954"/>
      <c r="BY116" s="954"/>
      <c r="BZ116" s="954"/>
      <c r="CA116" s="954" t="s">
        <v>112</v>
      </c>
      <c r="CB116" s="954"/>
      <c r="CC116" s="954"/>
      <c r="CD116" s="954"/>
      <c r="CE116" s="954"/>
      <c r="CF116" s="948" t="s">
        <v>112</v>
      </c>
      <c r="CG116" s="949"/>
      <c r="CH116" s="949"/>
      <c r="CI116" s="949"/>
      <c r="CJ116" s="949"/>
      <c r="CK116" s="979"/>
      <c r="CL116" s="980"/>
      <c r="CM116" s="950" t="s">
        <v>427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112</v>
      </c>
      <c r="DH116" s="993"/>
      <c r="DI116" s="993"/>
      <c r="DJ116" s="993"/>
      <c r="DK116" s="994"/>
      <c r="DL116" s="995" t="s">
        <v>112</v>
      </c>
      <c r="DM116" s="993"/>
      <c r="DN116" s="993"/>
      <c r="DO116" s="993"/>
      <c r="DP116" s="994"/>
      <c r="DQ116" s="995" t="s">
        <v>112</v>
      </c>
      <c r="DR116" s="993"/>
      <c r="DS116" s="993"/>
      <c r="DT116" s="993"/>
      <c r="DU116" s="994"/>
      <c r="DV116" s="996" t="s">
        <v>112</v>
      </c>
      <c r="DW116" s="997"/>
      <c r="DX116" s="997"/>
      <c r="DY116" s="997"/>
      <c r="DZ116" s="998"/>
    </row>
    <row r="117" spans="1:130" s="199" customFormat="1" ht="26.25" customHeight="1" x14ac:dyDescent="0.15">
      <c r="A117" s="938" t="s">
        <v>171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428</v>
      </c>
      <c r="Z117" s="920"/>
      <c r="AA117" s="1010">
        <v>1942705</v>
      </c>
      <c r="AB117" s="1011"/>
      <c r="AC117" s="1011"/>
      <c r="AD117" s="1011"/>
      <c r="AE117" s="1012"/>
      <c r="AF117" s="1013">
        <v>1946946</v>
      </c>
      <c r="AG117" s="1011"/>
      <c r="AH117" s="1011"/>
      <c r="AI117" s="1011"/>
      <c r="AJ117" s="1012"/>
      <c r="AK117" s="1013">
        <v>1786578</v>
      </c>
      <c r="AL117" s="1011"/>
      <c r="AM117" s="1011"/>
      <c r="AN117" s="1011"/>
      <c r="AO117" s="1012"/>
      <c r="AP117" s="1014"/>
      <c r="AQ117" s="1015"/>
      <c r="AR117" s="1015"/>
      <c r="AS117" s="1015"/>
      <c r="AT117" s="1016"/>
      <c r="AU117" s="934"/>
      <c r="AV117" s="935"/>
      <c r="AW117" s="935"/>
      <c r="AX117" s="935"/>
      <c r="AY117" s="935"/>
      <c r="AZ117" s="1001" t="s">
        <v>429</v>
      </c>
      <c r="BA117" s="1002"/>
      <c r="BB117" s="1002"/>
      <c r="BC117" s="1002"/>
      <c r="BD117" s="1002"/>
      <c r="BE117" s="1002"/>
      <c r="BF117" s="1002"/>
      <c r="BG117" s="1002"/>
      <c r="BH117" s="1002"/>
      <c r="BI117" s="1002"/>
      <c r="BJ117" s="1002"/>
      <c r="BK117" s="1002"/>
      <c r="BL117" s="1002"/>
      <c r="BM117" s="1002"/>
      <c r="BN117" s="1002"/>
      <c r="BO117" s="1002"/>
      <c r="BP117" s="1003"/>
      <c r="BQ117" s="953" t="s">
        <v>112</v>
      </c>
      <c r="BR117" s="954"/>
      <c r="BS117" s="954"/>
      <c r="BT117" s="954"/>
      <c r="BU117" s="954"/>
      <c r="BV117" s="954" t="s">
        <v>112</v>
      </c>
      <c r="BW117" s="954"/>
      <c r="BX117" s="954"/>
      <c r="BY117" s="954"/>
      <c r="BZ117" s="954"/>
      <c r="CA117" s="954" t="s">
        <v>112</v>
      </c>
      <c r="CB117" s="954"/>
      <c r="CC117" s="954"/>
      <c r="CD117" s="954"/>
      <c r="CE117" s="954"/>
      <c r="CF117" s="948" t="s">
        <v>112</v>
      </c>
      <c r="CG117" s="949"/>
      <c r="CH117" s="949"/>
      <c r="CI117" s="949"/>
      <c r="CJ117" s="949"/>
      <c r="CK117" s="979"/>
      <c r="CL117" s="980"/>
      <c r="CM117" s="950" t="s">
        <v>430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112</v>
      </c>
      <c r="DH117" s="993"/>
      <c r="DI117" s="993"/>
      <c r="DJ117" s="993"/>
      <c r="DK117" s="994"/>
      <c r="DL117" s="995" t="s">
        <v>112</v>
      </c>
      <c r="DM117" s="993"/>
      <c r="DN117" s="993"/>
      <c r="DO117" s="993"/>
      <c r="DP117" s="994"/>
      <c r="DQ117" s="995" t="s">
        <v>112</v>
      </c>
      <c r="DR117" s="993"/>
      <c r="DS117" s="993"/>
      <c r="DT117" s="993"/>
      <c r="DU117" s="994"/>
      <c r="DV117" s="996" t="s">
        <v>112</v>
      </c>
      <c r="DW117" s="997"/>
      <c r="DX117" s="997"/>
      <c r="DY117" s="997"/>
      <c r="DZ117" s="998"/>
    </row>
    <row r="118" spans="1:130" s="199" customFormat="1" ht="26.25" customHeight="1" x14ac:dyDescent="0.15">
      <c r="A118" s="938" t="s">
        <v>404</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402</v>
      </c>
      <c r="AB118" s="919"/>
      <c r="AC118" s="919"/>
      <c r="AD118" s="919"/>
      <c r="AE118" s="920"/>
      <c r="AF118" s="918" t="s">
        <v>288</v>
      </c>
      <c r="AG118" s="919"/>
      <c r="AH118" s="919"/>
      <c r="AI118" s="919"/>
      <c r="AJ118" s="920"/>
      <c r="AK118" s="918" t="s">
        <v>287</v>
      </c>
      <c r="AL118" s="919"/>
      <c r="AM118" s="919"/>
      <c r="AN118" s="919"/>
      <c r="AO118" s="920"/>
      <c r="AP118" s="1005" t="s">
        <v>403</v>
      </c>
      <c r="AQ118" s="1006"/>
      <c r="AR118" s="1006"/>
      <c r="AS118" s="1006"/>
      <c r="AT118" s="1007"/>
      <c r="AU118" s="934"/>
      <c r="AV118" s="935"/>
      <c r="AW118" s="935"/>
      <c r="AX118" s="935"/>
      <c r="AY118" s="935"/>
      <c r="AZ118" s="1008" t="s">
        <v>431</v>
      </c>
      <c r="BA118" s="999"/>
      <c r="BB118" s="999"/>
      <c r="BC118" s="999"/>
      <c r="BD118" s="999"/>
      <c r="BE118" s="999"/>
      <c r="BF118" s="999"/>
      <c r="BG118" s="999"/>
      <c r="BH118" s="999"/>
      <c r="BI118" s="999"/>
      <c r="BJ118" s="999"/>
      <c r="BK118" s="999"/>
      <c r="BL118" s="999"/>
      <c r="BM118" s="999"/>
      <c r="BN118" s="999"/>
      <c r="BO118" s="999"/>
      <c r="BP118" s="1000"/>
      <c r="BQ118" s="1031" t="s">
        <v>112</v>
      </c>
      <c r="BR118" s="1032"/>
      <c r="BS118" s="1032"/>
      <c r="BT118" s="1032"/>
      <c r="BU118" s="1032"/>
      <c r="BV118" s="1032" t="s">
        <v>112</v>
      </c>
      <c r="BW118" s="1032"/>
      <c r="BX118" s="1032"/>
      <c r="BY118" s="1032"/>
      <c r="BZ118" s="1032"/>
      <c r="CA118" s="1032" t="s">
        <v>112</v>
      </c>
      <c r="CB118" s="1032"/>
      <c r="CC118" s="1032"/>
      <c r="CD118" s="1032"/>
      <c r="CE118" s="1032"/>
      <c r="CF118" s="948" t="s">
        <v>112</v>
      </c>
      <c r="CG118" s="949"/>
      <c r="CH118" s="949"/>
      <c r="CI118" s="949"/>
      <c r="CJ118" s="949"/>
      <c r="CK118" s="979"/>
      <c r="CL118" s="980"/>
      <c r="CM118" s="950" t="s">
        <v>432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112</v>
      </c>
      <c r="DH118" s="993"/>
      <c r="DI118" s="993"/>
      <c r="DJ118" s="993"/>
      <c r="DK118" s="994"/>
      <c r="DL118" s="995" t="s">
        <v>112</v>
      </c>
      <c r="DM118" s="993"/>
      <c r="DN118" s="993"/>
      <c r="DO118" s="993"/>
      <c r="DP118" s="994"/>
      <c r="DQ118" s="995" t="s">
        <v>112</v>
      </c>
      <c r="DR118" s="993"/>
      <c r="DS118" s="993"/>
      <c r="DT118" s="993"/>
      <c r="DU118" s="994"/>
      <c r="DV118" s="996" t="s">
        <v>112</v>
      </c>
      <c r="DW118" s="997"/>
      <c r="DX118" s="997"/>
      <c r="DY118" s="997"/>
      <c r="DZ118" s="998"/>
    </row>
    <row r="119" spans="1:130" s="199" customFormat="1" ht="26.25" customHeight="1" x14ac:dyDescent="0.15">
      <c r="A119" s="1092" t="s">
        <v>407</v>
      </c>
      <c r="B119" s="978"/>
      <c r="C119" s="957" t="s">
        <v>408</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112</v>
      </c>
      <c r="AB119" s="926"/>
      <c r="AC119" s="926"/>
      <c r="AD119" s="926"/>
      <c r="AE119" s="927"/>
      <c r="AF119" s="928" t="s">
        <v>112</v>
      </c>
      <c r="AG119" s="926"/>
      <c r="AH119" s="926"/>
      <c r="AI119" s="926"/>
      <c r="AJ119" s="927"/>
      <c r="AK119" s="928" t="s">
        <v>112</v>
      </c>
      <c r="AL119" s="926"/>
      <c r="AM119" s="926"/>
      <c r="AN119" s="926"/>
      <c r="AO119" s="927"/>
      <c r="AP119" s="929" t="s">
        <v>112</v>
      </c>
      <c r="AQ119" s="930"/>
      <c r="AR119" s="930"/>
      <c r="AS119" s="930"/>
      <c r="AT119" s="931"/>
      <c r="AU119" s="936"/>
      <c r="AV119" s="937"/>
      <c r="AW119" s="937"/>
      <c r="AX119" s="937"/>
      <c r="AY119" s="937"/>
      <c r="AZ119" s="230" t="s">
        <v>171</v>
      </c>
      <c r="BA119" s="230"/>
      <c r="BB119" s="230"/>
      <c r="BC119" s="230"/>
      <c r="BD119" s="230"/>
      <c r="BE119" s="230"/>
      <c r="BF119" s="230"/>
      <c r="BG119" s="230"/>
      <c r="BH119" s="230"/>
      <c r="BI119" s="230"/>
      <c r="BJ119" s="230"/>
      <c r="BK119" s="230"/>
      <c r="BL119" s="230"/>
      <c r="BM119" s="230"/>
      <c r="BN119" s="230"/>
      <c r="BO119" s="1009" t="s">
        <v>433</v>
      </c>
      <c r="BP119" s="1040"/>
      <c r="BQ119" s="1031">
        <v>19505332</v>
      </c>
      <c r="BR119" s="1032"/>
      <c r="BS119" s="1032"/>
      <c r="BT119" s="1032"/>
      <c r="BU119" s="1032"/>
      <c r="BV119" s="1032">
        <v>19204599</v>
      </c>
      <c r="BW119" s="1032"/>
      <c r="BX119" s="1032"/>
      <c r="BY119" s="1032"/>
      <c r="BZ119" s="1032"/>
      <c r="CA119" s="1032">
        <v>18654986</v>
      </c>
      <c r="CB119" s="1032"/>
      <c r="CC119" s="1032"/>
      <c r="CD119" s="1032"/>
      <c r="CE119" s="1032"/>
      <c r="CF119" s="1033"/>
      <c r="CG119" s="1034"/>
      <c r="CH119" s="1034"/>
      <c r="CI119" s="1034"/>
      <c r="CJ119" s="1035"/>
      <c r="CK119" s="981"/>
      <c r="CL119" s="982"/>
      <c r="CM119" s="1036" t="s">
        <v>434</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755318</v>
      </c>
      <c r="DH119" s="1018"/>
      <c r="DI119" s="1018"/>
      <c r="DJ119" s="1018"/>
      <c r="DK119" s="1019"/>
      <c r="DL119" s="1017">
        <v>638879</v>
      </c>
      <c r="DM119" s="1018"/>
      <c r="DN119" s="1018"/>
      <c r="DO119" s="1018"/>
      <c r="DP119" s="1019"/>
      <c r="DQ119" s="1017">
        <v>684019</v>
      </c>
      <c r="DR119" s="1018"/>
      <c r="DS119" s="1018"/>
      <c r="DT119" s="1018"/>
      <c r="DU119" s="1019"/>
      <c r="DV119" s="1020">
        <v>13.2</v>
      </c>
      <c r="DW119" s="1021"/>
      <c r="DX119" s="1021"/>
      <c r="DY119" s="1021"/>
      <c r="DZ119" s="1022"/>
    </row>
    <row r="120" spans="1:130" s="199" customFormat="1" ht="26.25" customHeight="1" x14ac:dyDescent="0.15">
      <c r="A120" s="1093"/>
      <c r="B120" s="980"/>
      <c r="C120" s="950" t="s">
        <v>411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112</v>
      </c>
      <c r="AB120" s="993"/>
      <c r="AC120" s="993"/>
      <c r="AD120" s="993"/>
      <c r="AE120" s="994"/>
      <c r="AF120" s="995" t="s">
        <v>112</v>
      </c>
      <c r="AG120" s="993"/>
      <c r="AH120" s="993"/>
      <c r="AI120" s="993"/>
      <c r="AJ120" s="994"/>
      <c r="AK120" s="995" t="s">
        <v>112</v>
      </c>
      <c r="AL120" s="993"/>
      <c r="AM120" s="993"/>
      <c r="AN120" s="993"/>
      <c r="AO120" s="994"/>
      <c r="AP120" s="996" t="s">
        <v>112</v>
      </c>
      <c r="AQ120" s="997"/>
      <c r="AR120" s="997"/>
      <c r="AS120" s="997"/>
      <c r="AT120" s="998"/>
      <c r="AU120" s="1023" t="s">
        <v>435</v>
      </c>
      <c r="AV120" s="1024"/>
      <c r="AW120" s="1024"/>
      <c r="AX120" s="1024"/>
      <c r="AY120" s="1025"/>
      <c r="AZ120" s="974" t="s">
        <v>436</v>
      </c>
      <c r="BA120" s="923"/>
      <c r="BB120" s="923"/>
      <c r="BC120" s="923"/>
      <c r="BD120" s="923"/>
      <c r="BE120" s="923"/>
      <c r="BF120" s="923"/>
      <c r="BG120" s="923"/>
      <c r="BH120" s="923"/>
      <c r="BI120" s="923"/>
      <c r="BJ120" s="923"/>
      <c r="BK120" s="923"/>
      <c r="BL120" s="923"/>
      <c r="BM120" s="923"/>
      <c r="BN120" s="923"/>
      <c r="BO120" s="923"/>
      <c r="BP120" s="924"/>
      <c r="BQ120" s="960">
        <v>1963899</v>
      </c>
      <c r="BR120" s="961"/>
      <c r="BS120" s="961"/>
      <c r="BT120" s="961"/>
      <c r="BU120" s="961"/>
      <c r="BV120" s="961">
        <v>2327072</v>
      </c>
      <c r="BW120" s="961"/>
      <c r="BX120" s="961"/>
      <c r="BY120" s="961"/>
      <c r="BZ120" s="961"/>
      <c r="CA120" s="961">
        <v>2615633</v>
      </c>
      <c r="CB120" s="961"/>
      <c r="CC120" s="961"/>
      <c r="CD120" s="961"/>
      <c r="CE120" s="961"/>
      <c r="CF120" s="975">
        <v>50.6</v>
      </c>
      <c r="CG120" s="976"/>
      <c r="CH120" s="976"/>
      <c r="CI120" s="976"/>
      <c r="CJ120" s="976"/>
      <c r="CK120" s="1041" t="s">
        <v>437</v>
      </c>
      <c r="CL120" s="1042"/>
      <c r="CM120" s="1042"/>
      <c r="CN120" s="1042"/>
      <c r="CO120" s="1043"/>
      <c r="CP120" s="1049" t="s">
        <v>438</v>
      </c>
      <c r="CQ120" s="1050"/>
      <c r="CR120" s="1050"/>
      <c r="CS120" s="1050"/>
      <c r="CT120" s="1050"/>
      <c r="CU120" s="1050"/>
      <c r="CV120" s="1050"/>
      <c r="CW120" s="1050"/>
      <c r="CX120" s="1050"/>
      <c r="CY120" s="1050"/>
      <c r="CZ120" s="1050"/>
      <c r="DA120" s="1050"/>
      <c r="DB120" s="1050"/>
      <c r="DC120" s="1050"/>
      <c r="DD120" s="1050"/>
      <c r="DE120" s="1050"/>
      <c r="DF120" s="1051"/>
      <c r="DG120" s="960">
        <v>5126191</v>
      </c>
      <c r="DH120" s="961"/>
      <c r="DI120" s="961"/>
      <c r="DJ120" s="961"/>
      <c r="DK120" s="961"/>
      <c r="DL120" s="961">
        <v>5085293</v>
      </c>
      <c r="DM120" s="961"/>
      <c r="DN120" s="961"/>
      <c r="DO120" s="961"/>
      <c r="DP120" s="961"/>
      <c r="DQ120" s="961">
        <v>5089157</v>
      </c>
      <c r="DR120" s="961"/>
      <c r="DS120" s="961"/>
      <c r="DT120" s="961"/>
      <c r="DU120" s="961"/>
      <c r="DV120" s="962">
        <v>98.5</v>
      </c>
      <c r="DW120" s="962"/>
      <c r="DX120" s="962"/>
      <c r="DY120" s="962"/>
      <c r="DZ120" s="963"/>
    </row>
    <row r="121" spans="1:130" s="199" customFormat="1" ht="26.25" customHeight="1" x14ac:dyDescent="0.15">
      <c r="A121" s="1093"/>
      <c r="B121" s="980"/>
      <c r="C121" s="1001" t="s">
        <v>439</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v>9906</v>
      </c>
      <c r="AB121" s="993"/>
      <c r="AC121" s="993"/>
      <c r="AD121" s="993"/>
      <c r="AE121" s="994"/>
      <c r="AF121" s="995">
        <v>9906</v>
      </c>
      <c r="AG121" s="993"/>
      <c r="AH121" s="993"/>
      <c r="AI121" s="993"/>
      <c r="AJ121" s="994"/>
      <c r="AK121" s="995">
        <v>9906</v>
      </c>
      <c r="AL121" s="993"/>
      <c r="AM121" s="993"/>
      <c r="AN121" s="993"/>
      <c r="AO121" s="994"/>
      <c r="AP121" s="996">
        <v>0.2</v>
      </c>
      <c r="AQ121" s="997"/>
      <c r="AR121" s="997"/>
      <c r="AS121" s="997"/>
      <c r="AT121" s="998"/>
      <c r="AU121" s="1026"/>
      <c r="AV121" s="1027"/>
      <c r="AW121" s="1027"/>
      <c r="AX121" s="1027"/>
      <c r="AY121" s="1028"/>
      <c r="AZ121" s="983" t="s">
        <v>440</v>
      </c>
      <c r="BA121" s="984"/>
      <c r="BB121" s="984"/>
      <c r="BC121" s="984"/>
      <c r="BD121" s="984"/>
      <c r="BE121" s="984"/>
      <c r="BF121" s="984"/>
      <c r="BG121" s="984"/>
      <c r="BH121" s="984"/>
      <c r="BI121" s="984"/>
      <c r="BJ121" s="984"/>
      <c r="BK121" s="984"/>
      <c r="BL121" s="984"/>
      <c r="BM121" s="984"/>
      <c r="BN121" s="984"/>
      <c r="BO121" s="984"/>
      <c r="BP121" s="985"/>
      <c r="BQ121" s="953">
        <v>1221077</v>
      </c>
      <c r="BR121" s="954"/>
      <c r="BS121" s="954"/>
      <c r="BT121" s="954"/>
      <c r="BU121" s="954"/>
      <c r="BV121" s="954">
        <v>1053993</v>
      </c>
      <c r="BW121" s="954"/>
      <c r="BX121" s="954"/>
      <c r="BY121" s="954"/>
      <c r="BZ121" s="954"/>
      <c r="CA121" s="954">
        <v>959930</v>
      </c>
      <c r="CB121" s="954"/>
      <c r="CC121" s="954"/>
      <c r="CD121" s="954"/>
      <c r="CE121" s="954"/>
      <c r="CF121" s="948">
        <v>18.600000000000001</v>
      </c>
      <c r="CG121" s="949"/>
      <c r="CH121" s="949"/>
      <c r="CI121" s="949"/>
      <c r="CJ121" s="949"/>
      <c r="CK121" s="1044"/>
      <c r="CL121" s="1045"/>
      <c r="CM121" s="1045"/>
      <c r="CN121" s="1045"/>
      <c r="CO121" s="1046"/>
      <c r="CP121" s="1054" t="s">
        <v>441</v>
      </c>
      <c r="CQ121" s="1055"/>
      <c r="CR121" s="1055"/>
      <c r="CS121" s="1055"/>
      <c r="CT121" s="1055"/>
      <c r="CU121" s="1055"/>
      <c r="CV121" s="1055"/>
      <c r="CW121" s="1055"/>
      <c r="CX121" s="1055"/>
      <c r="CY121" s="1055"/>
      <c r="CZ121" s="1055"/>
      <c r="DA121" s="1055"/>
      <c r="DB121" s="1055"/>
      <c r="DC121" s="1055"/>
      <c r="DD121" s="1055"/>
      <c r="DE121" s="1055"/>
      <c r="DF121" s="1056"/>
      <c r="DG121" s="953" t="s">
        <v>112</v>
      </c>
      <c r="DH121" s="954"/>
      <c r="DI121" s="954"/>
      <c r="DJ121" s="954"/>
      <c r="DK121" s="954"/>
      <c r="DL121" s="954" t="s">
        <v>112</v>
      </c>
      <c r="DM121" s="954"/>
      <c r="DN121" s="954"/>
      <c r="DO121" s="954"/>
      <c r="DP121" s="954"/>
      <c r="DQ121" s="954" t="s">
        <v>112</v>
      </c>
      <c r="DR121" s="954"/>
      <c r="DS121" s="954"/>
      <c r="DT121" s="954"/>
      <c r="DU121" s="954"/>
      <c r="DV121" s="955" t="s">
        <v>112</v>
      </c>
      <c r="DW121" s="955"/>
      <c r="DX121" s="955"/>
      <c r="DY121" s="955"/>
      <c r="DZ121" s="956"/>
    </row>
    <row r="122" spans="1:130" s="199" customFormat="1" ht="26.25" customHeight="1" x14ac:dyDescent="0.15">
      <c r="A122" s="1093"/>
      <c r="B122" s="980"/>
      <c r="C122" s="950" t="s">
        <v>421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112</v>
      </c>
      <c r="AB122" s="993"/>
      <c r="AC122" s="993"/>
      <c r="AD122" s="993"/>
      <c r="AE122" s="994"/>
      <c r="AF122" s="995" t="s">
        <v>112</v>
      </c>
      <c r="AG122" s="993"/>
      <c r="AH122" s="993"/>
      <c r="AI122" s="993"/>
      <c r="AJ122" s="994"/>
      <c r="AK122" s="995" t="s">
        <v>112</v>
      </c>
      <c r="AL122" s="993"/>
      <c r="AM122" s="993"/>
      <c r="AN122" s="993"/>
      <c r="AO122" s="994"/>
      <c r="AP122" s="996" t="s">
        <v>112</v>
      </c>
      <c r="AQ122" s="997"/>
      <c r="AR122" s="997"/>
      <c r="AS122" s="997"/>
      <c r="AT122" s="998"/>
      <c r="AU122" s="1026"/>
      <c r="AV122" s="1027"/>
      <c r="AW122" s="1027"/>
      <c r="AX122" s="1027"/>
      <c r="AY122" s="1028"/>
      <c r="AZ122" s="1008" t="s">
        <v>442</v>
      </c>
      <c r="BA122" s="999"/>
      <c r="BB122" s="999"/>
      <c r="BC122" s="999"/>
      <c r="BD122" s="999"/>
      <c r="BE122" s="999"/>
      <c r="BF122" s="999"/>
      <c r="BG122" s="999"/>
      <c r="BH122" s="999"/>
      <c r="BI122" s="999"/>
      <c r="BJ122" s="999"/>
      <c r="BK122" s="999"/>
      <c r="BL122" s="999"/>
      <c r="BM122" s="999"/>
      <c r="BN122" s="999"/>
      <c r="BO122" s="999"/>
      <c r="BP122" s="1000"/>
      <c r="BQ122" s="1031">
        <v>10297378</v>
      </c>
      <c r="BR122" s="1032"/>
      <c r="BS122" s="1032"/>
      <c r="BT122" s="1032"/>
      <c r="BU122" s="1032"/>
      <c r="BV122" s="1032">
        <v>10099762</v>
      </c>
      <c r="BW122" s="1032"/>
      <c r="BX122" s="1032"/>
      <c r="BY122" s="1032"/>
      <c r="BZ122" s="1032"/>
      <c r="CA122" s="1032">
        <v>9757377</v>
      </c>
      <c r="CB122" s="1032"/>
      <c r="CC122" s="1032"/>
      <c r="CD122" s="1032"/>
      <c r="CE122" s="1032"/>
      <c r="CF122" s="1052">
        <v>188.9</v>
      </c>
      <c r="CG122" s="1053"/>
      <c r="CH122" s="1053"/>
      <c r="CI122" s="1053"/>
      <c r="CJ122" s="1053"/>
      <c r="CK122" s="1044"/>
      <c r="CL122" s="1045"/>
      <c r="CM122" s="1045"/>
      <c r="CN122" s="1045"/>
      <c r="CO122" s="1046"/>
      <c r="CP122" s="1054" t="s">
        <v>443</v>
      </c>
      <c r="CQ122" s="1055"/>
      <c r="CR122" s="1055"/>
      <c r="CS122" s="1055"/>
      <c r="CT122" s="1055"/>
      <c r="CU122" s="1055"/>
      <c r="CV122" s="1055"/>
      <c r="CW122" s="1055"/>
      <c r="CX122" s="1055"/>
      <c r="CY122" s="1055"/>
      <c r="CZ122" s="1055"/>
      <c r="DA122" s="1055"/>
      <c r="DB122" s="1055"/>
      <c r="DC122" s="1055"/>
      <c r="DD122" s="1055"/>
      <c r="DE122" s="1055"/>
      <c r="DF122" s="1056"/>
      <c r="DG122" s="953" t="s">
        <v>112</v>
      </c>
      <c r="DH122" s="954"/>
      <c r="DI122" s="954"/>
      <c r="DJ122" s="954"/>
      <c r="DK122" s="954"/>
      <c r="DL122" s="954" t="s">
        <v>112</v>
      </c>
      <c r="DM122" s="954"/>
      <c r="DN122" s="954"/>
      <c r="DO122" s="954"/>
      <c r="DP122" s="954"/>
      <c r="DQ122" s="954" t="s">
        <v>112</v>
      </c>
      <c r="DR122" s="954"/>
      <c r="DS122" s="954"/>
      <c r="DT122" s="954"/>
      <c r="DU122" s="954"/>
      <c r="DV122" s="955" t="s">
        <v>112</v>
      </c>
      <c r="DW122" s="955"/>
      <c r="DX122" s="955"/>
      <c r="DY122" s="955"/>
      <c r="DZ122" s="956"/>
    </row>
    <row r="123" spans="1:130" s="199" customFormat="1" ht="26.25" customHeight="1" x14ac:dyDescent="0.15">
      <c r="A123" s="1093"/>
      <c r="B123" s="980"/>
      <c r="C123" s="950" t="s">
        <v>427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112</v>
      </c>
      <c r="AB123" s="993"/>
      <c r="AC123" s="993"/>
      <c r="AD123" s="993"/>
      <c r="AE123" s="994"/>
      <c r="AF123" s="995" t="s">
        <v>112</v>
      </c>
      <c r="AG123" s="993"/>
      <c r="AH123" s="993"/>
      <c r="AI123" s="993"/>
      <c r="AJ123" s="994"/>
      <c r="AK123" s="995" t="s">
        <v>112</v>
      </c>
      <c r="AL123" s="993"/>
      <c r="AM123" s="993"/>
      <c r="AN123" s="993"/>
      <c r="AO123" s="994"/>
      <c r="AP123" s="996" t="s">
        <v>112</v>
      </c>
      <c r="AQ123" s="997"/>
      <c r="AR123" s="997"/>
      <c r="AS123" s="997"/>
      <c r="AT123" s="998"/>
      <c r="AU123" s="1029"/>
      <c r="AV123" s="1030"/>
      <c r="AW123" s="1030"/>
      <c r="AX123" s="1030"/>
      <c r="AY123" s="1030"/>
      <c r="AZ123" s="230" t="s">
        <v>171</v>
      </c>
      <c r="BA123" s="230"/>
      <c r="BB123" s="230"/>
      <c r="BC123" s="230"/>
      <c r="BD123" s="230"/>
      <c r="BE123" s="230"/>
      <c r="BF123" s="230"/>
      <c r="BG123" s="230"/>
      <c r="BH123" s="230"/>
      <c r="BI123" s="230"/>
      <c r="BJ123" s="230"/>
      <c r="BK123" s="230"/>
      <c r="BL123" s="230"/>
      <c r="BM123" s="230"/>
      <c r="BN123" s="230"/>
      <c r="BO123" s="1009" t="s">
        <v>444</v>
      </c>
      <c r="BP123" s="1040"/>
      <c r="BQ123" s="1099">
        <v>13482354</v>
      </c>
      <c r="BR123" s="1100"/>
      <c r="BS123" s="1100"/>
      <c r="BT123" s="1100"/>
      <c r="BU123" s="1100"/>
      <c r="BV123" s="1100">
        <v>13480827</v>
      </c>
      <c r="BW123" s="1100"/>
      <c r="BX123" s="1100"/>
      <c r="BY123" s="1100"/>
      <c r="BZ123" s="1100"/>
      <c r="CA123" s="1100">
        <v>13332940</v>
      </c>
      <c r="CB123" s="1100"/>
      <c r="CC123" s="1100"/>
      <c r="CD123" s="1100"/>
      <c r="CE123" s="1100"/>
      <c r="CF123" s="1033"/>
      <c r="CG123" s="1034"/>
      <c r="CH123" s="1034"/>
      <c r="CI123" s="1034"/>
      <c r="CJ123" s="1035"/>
      <c r="CK123" s="1044"/>
      <c r="CL123" s="1045"/>
      <c r="CM123" s="1045"/>
      <c r="CN123" s="1045"/>
      <c r="CO123" s="1046"/>
      <c r="CP123" s="1054" t="s">
        <v>445</v>
      </c>
      <c r="CQ123" s="1055"/>
      <c r="CR123" s="1055"/>
      <c r="CS123" s="1055"/>
      <c r="CT123" s="1055"/>
      <c r="CU123" s="1055"/>
      <c r="CV123" s="1055"/>
      <c r="CW123" s="1055"/>
      <c r="CX123" s="1055"/>
      <c r="CY123" s="1055"/>
      <c r="CZ123" s="1055"/>
      <c r="DA123" s="1055"/>
      <c r="DB123" s="1055"/>
      <c r="DC123" s="1055"/>
      <c r="DD123" s="1055"/>
      <c r="DE123" s="1055"/>
      <c r="DF123" s="1056"/>
      <c r="DG123" s="992" t="s">
        <v>112</v>
      </c>
      <c r="DH123" s="993"/>
      <c r="DI123" s="993"/>
      <c r="DJ123" s="993"/>
      <c r="DK123" s="994"/>
      <c r="DL123" s="995" t="s">
        <v>112</v>
      </c>
      <c r="DM123" s="993"/>
      <c r="DN123" s="993"/>
      <c r="DO123" s="993"/>
      <c r="DP123" s="994"/>
      <c r="DQ123" s="995" t="s">
        <v>112</v>
      </c>
      <c r="DR123" s="993"/>
      <c r="DS123" s="993"/>
      <c r="DT123" s="993"/>
      <c r="DU123" s="994"/>
      <c r="DV123" s="996" t="s">
        <v>112</v>
      </c>
      <c r="DW123" s="997"/>
      <c r="DX123" s="997"/>
      <c r="DY123" s="997"/>
      <c r="DZ123" s="998"/>
    </row>
    <row r="124" spans="1:130" s="199" customFormat="1" ht="26.25" customHeight="1" thickBot="1" x14ac:dyDescent="0.2">
      <c r="A124" s="1093"/>
      <c r="B124" s="980"/>
      <c r="C124" s="950" t="s">
        <v>430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112</v>
      </c>
      <c r="AB124" s="993"/>
      <c r="AC124" s="993"/>
      <c r="AD124" s="993"/>
      <c r="AE124" s="994"/>
      <c r="AF124" s="995" t="s">
        <v>112</v>
      </c>
      <c r="AG124" s="993"/>
      <c r="AH124" s="993"/>
      <c r="AI124" s="993"/>
      <c r="AJ124" s="994"/>
      <c r="AK124" s="995" t="s">
        <v>112</v>
      </c>
      <c r="AL124" s="993"/>
      <c r="AM124" s="993"/>
      <c r="AN124" s="993"/>
      <c r="AO124" s="994"/>
      <c r="AP124" s="996" t="s">
        <v>112</v>
      </c>
      <c r="AQ124" s="997"/>
      <c r="AR124" s="997"/>
      <c r="AS124" s="997"/>
      <c r="AT124" s="998"/>
      <c r="AU124" s="1095" t="s">
        <v>446</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119.1</v>
      </c>
      <c r="BR124" s="1062"/>
      <c r="BS124" s="1062"/>
      <c r="BT124" s="1062"/>
      <c r="BU124" s="1062"/>
      <c r="BV124" s="1062">
        <v>107.4</v>
      </c>
      <c r="BW124" s="1062"/>
      <c r="BX124" s="1062"/>
      <c r="BY124" s="1062"/>
      <c r="BZ124" s="1062"/>
      <c r="CA124" s="1062">
        <v>103</v>
      </c>
      <c r="CB124" s="1062"/>
      <c r="CC124" s="1062"/>
      <c r="CD124" s="1062"/>
      <c r="CE124" s="1062"/>
      <c r="CF124" s="1063"/>
      <c r="CG124" s="1064"/>
      <c r="CH124" s="1064"/>
      <c r="CI124" s="1064"/>
      <c r="CJ124" s="1065"/>
      <c r="CK124" s="1047"/>
      <c r="CL124" s="1047"/>
      <c r="CM124" s="1047"/>
      <c r="CN124" s="1047"/>
      <c r="CO124" s="1048"/>
      <c r="CP124" s="1054" t="s">
        <v>447</v>
      </c>
      <c r="CQ124" s="1055"/>
      <c r="CR124" s="1055"/>
      <c r="CS124" s="1055"/>
      <c r="CT124" s="1055"/>
      <c r="CU124" s="1055"/>
      <c r="CV124" s="1055"/>
      <c r="CW124" s="1055"/>
      <c r="CX124" s="1055"/>
      <c r="CY124" s="1055"/>
      <c r="CZ124" s="1055"/>
      <c r="DA124" s="1055"/>
      <c r="DB124" s="1055"/>
      <c r="DC124" s="1055"/>
      <c r="DD124" s="1055"/>
      <c r="DE124" s="1055"/>
      <c r="DF124" s="1056"/>
      <c r="DG124" s="1039" t="s">
        <v>112</v>
      </c>
      <c r="DH124" s="1018"/>
      <c r="DI124" s="1018"/>
      <c r="DJ124" s="1018"/>
      <c r="DK124" s="1019"/>
      <c r="DL124" s="1017" t="s">
        <v>112</v>
      </c>
      <c r="DM124" s="1018"/>
      <c r="DN124" s="1018"/>
      <c r="DO124" s="1018"/>
      <c r="DP124" s="1019"/>
      <c r="DQ124" s="1017" t="s">
        <v>112</v>
      </c>
      <c r="DR124" s="1018"/>
      <c r="DS124" s="1018"/>
      <c r="DT124" s="1018"/>
      <c r="DU124" s="1019"/>
      <c r="DV124" s="1020" t="s">
        <v>112</v>
      </c>
      <c r="DW124" s="1021"/>
      <c r="DX124" s="1021"/>
      <c r="DY124" s="1021"/>
      <c r="DZ124" s="1022"/>
    </row>
    <row r="125" spans="1:130" s="199" customFormat="1" ht="26.25" customHeight="1" x14ac:dyDescent="0.15">
      <c r="A125" s="1093"/>
      <c r="B125" s="980"/>
      <c r="C125" s="950" t="s">
        <v>432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112</v>
      </c>
      <c r="AB125" s="993"/>
      <c r="AC125" s="993"/>
      <c r="AD125" s="993"/>
      <c r="AE125" s="994"/>
      <c r="AF125" s="995" t="s">
        <v>112</v>
      </c>
      <c r="AG125" s="993"/>
      <c r="AH125" s="993"/>
      <c r="AI125" s="993"/>
      <c r="AJ125" s="994"/>
      <c r="AK125" s="995" t="s">
        <v>112</v>
      </c>
      <c r="AL125" s="993"/>
      <c r="AM125" s="993"/>
      <c r="AN125" s="993"/>
      <c r="AO125" s="994"/>
      <c r="AP125" s="996" t="s">
        <v>112</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448</v>
      </c>
      <c r="CL125" s="1042"/>
      <c r="CM125" s="1042"/>
      <c r="CN125" s="1042"/>
      <c r="CO125" s="1043"/>
      <c r="CP125" s="974" t="s">
        <v>449</v>
      </c>
      <c r="CQ125" s="923"/>
      <c r="CR125" s="923"/>
      <c r="CS125" s="923"/>
      <c r="CT125" s="923"/>
      <c r="CU125" s="923"/>
      <c r="CV125" s="923"/>
      <c r="CW125" s="923"/>
      <c r="CX125" s="923"/>
      <c r="CY125" s="923"/>
      <c r="CZ125" s="923"/>
      <c r="DA125" s="923"/>
      <c r="DB125" s="923"/>
      <c r="DC125" s="923"/>
      <c r="DD125" s="923"/>
      <c r="DE125" s="923"/>
      <c r="DF125" s="924"/>
      <c r="DG125" s="960" t="s">
        <v>112</v>
      </c>
      <c r="DH125" s="961"/>
      <c r="DI125" s="961"/>
      <c r="DJ125" s="961"/>
      <c r="DK125" s="961"/>
      <c r="DL125" s="961" t="s">
        <v>112</v>
      </c>
      <c r="DM125" s="961"/>
      <c r="DN125" s="961"/>
      <c r="DO125" s="961"/>
      <c r="DP125" s="961"/>
      <c r="DQ125" s="961" t="s">
        <v>112</v>
      </c>
      <c r="DR125" s="961"/>
      <c r="DS125" s="961"/>
      <c r="DT125" s="961"/>
      <c r="DU125" s="961"/>
      <c r="DV125" s="962" t="s">
        <v>112</v>
      </c>
      <c r="DW125" s="962"/>
      <c r="DX125" s="962"/>
      <c r="DY125" s="962"/>
      <c r="DZ125" s="963"/>
    </row>
    <row r="126" spans="1:130" s="199" customFormat="1" ht="26.25" customHeight="1" thickBot="1" x14ac:dyDescent="0.2">
      <c r="A126" s="1093"/>
      <c r="B126" s="980"/>
      <c r="C126" s="950" t="s">
        <v>434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112</v>
      </c>
      <c r="AB126" s="993"/>
      <c r="AC126" s="993"/>
      <c r="AD126" s="993"/>
      <c r="AE126" s="994"/>
      <c r="AF126" s="995" t="s">
        <v>112</v>
      </c>
      <c r="AG126" s="993"/>
      <c r="AH126" s="993"/>
      <c r="AI126" s="993"/>
      <c r="AJ126" s="994"/>
      <c r="AK126" s="995" t="s">
        <v>112</v>
      </c>
      <c r="AL126" s="993"/>
      <c r="AM126" s="993"/>
      <c r="AN126" s="993"/>
      <c r="AO126" s="994"/>
      <c r="AP126" s="996" t="s">
        <v>112</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450</v>
      </c>
      <c r="CQ126" s="984"/>
      <c r="CR126" s="984"/>
      <c r="CS126" s="984"/>
      <c r="CT126" s="984"/>
      <c r="CU126" s="984"/>
      <c r="CV126" s="984"/>
      <c r="CW126" s="984"/>
      <c r="CX126" s="984"/>
      <c r="CY126" s="984"/>
      <c r="CZ126" s="984"/>
      <c r="DA126" s="984"/>
      <c r="DB126" s="984"/>
      <c r="DC126" s="984"/>
      <c r="DD126" s="984"/>
      <c r="DE126" s="984"/>
      <c r="DF126" s="985"/>
      <c r="DG126" s="953" t="s">
        <v>112</v>
      </c>
      <c r="DH126" s="954"/>
      <c r="DI126" s="954"/>
      <c r="DJ126" s="954"/>
      <c r="DK126" s="954"/>
      <c r="DL126" s="954" t="s">
        <v>112</v>
      </c>
      <c r="DM126" s="954"/>
      <c r="DN126" s="954"/>
      <c r="DO126" s="954"/>
      <c r="DP126" s="954"/>
      <c r="DQ126" s="954" t="s">
        <v>112</v>
      </c>
      <c r="DR126" s="954"/>
      <c r="DS126" s="954"/>
      <c r="DT126" s="954"/>
      <c r="DU126" s="954"/>
      <c r="DV126" s="955" t="s">
        <v>112</v>
      </c>
      <c r="DW126" s="955"/>
      <c r="DX126" s="955"/>
      <c r="DY126" s="955"/>
      <c r="DZ126" s="956"/>
    </row>
    <row r="127" spans="1:130" s="199" customFormat="1" ht="26.25" customHeight="1" x14ac:dyDescent="0.15">
      <c r="A127" s="1094"/>
      <c r="B127" s="982"/>
      <c r="C127" s="1036" t="s">
        <v>451</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v>2555</v>
      </c>
      <c r="AB127" s="993"/>
      <c r="AC127" s="993"/>
      <c r="AD127" s="993"/>
      <c r="AE127" s="994"/>
      <c r="AF127" s="995">
        <v>2233</v>
      </c>
      <c r="AG127" s="993"/>
      <c r="AH127" s="993"/>
      <c r="AI127" s="993"/>
      <c r="AJ127" s="994"/>
      <c r="AK127" s="995">
        <v>1870</v>
      </c>
      <c r="AL127" s="993"/>
      <c r="AM127" s="993"/>
      <c r="AN127" s="993"/>
      <c r="AO127" s="994"/>
      <c r="AP127" s="996">
        <v>0</v>
      </c>
      <c r="AQ127" s="997"/>
      <c r="AR127" s="997"/>
      <c r="AS127" s="997"/>
      <c r="AT127" s="998"/>
      <c r="AU127" s="235"/>
      <c r="AV127" s="235"/>
      <c r="AW127" s="235"/>
      <c r="AX127" s="1066" t="s">
        <v>452</v>
      </c>
      <c r="AY127" s="1067"/>
      <c r="AZ127" s="1067"/>
      <c r="BA127" s="1067"/>
      <c r="BB127" s="1067"/>
      <c r="BC127" s="1067"/>
      <c r="BD127" s="1067"/>
      <c r="BE127" s="1068"/>
      <c r="BF127" s="1069" t="s">
        <v>453</v>
      </c>
      <c r="BG127" s="1067"/>
      <c r="BH127" s="1067"/>
      <c r="BI127" s="1067"/>
      <c r="BJ127" s="1067"/>
      <c r="BK127" s="1067"/>
      <c r="BL127" s="1068"/>
      <c r="BM127" s="1069" t="s">
        <v>454</v>
      </c>
      <c r="BN127" s="1067"/>
      <c r="BO127" s="1067"/>
      <c r="BP127" s="1067"/>
      <c r="BQ127" s="1067"/>
      <c r="BR127" s="1067"/>
      <c r="BS127" s="1068"/>
      <c r="BT127" s="1069" t="s">
        <v>455</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456</v>
      </c>
      <c r="CQ127" s="984"/>
      <c r="CR127" s="984"/>
      <c r="CS127" s="984"/>
      <c r="CT127" s="984"/>
      <c r="CU127" s="984"/>
      <c r="CV127" s="984"/>
      <c r="CW127" s="984"/>
      <c r="CX127" s="984"/>
      <c r="CY127" s="984"/>
      <c r="CZ127" s="984"/>
      <c r="DA127" s="984"/>
      <c r="DB127" s="984"/>
      <c r="DC127" s="984"/>
      <c r="DD127" s="984"/>
      <c r="DE127" s="984"/>
      <c r="DF127" s="985"/>
      <c r="DG127" s="953" t="s">
        <v>112</v>
      </c>
      <c r="DH127" s="954"/>
      <c r="DI127" s="954"/>
      <c r="DJ127" s="954"/>
      <c r="DK127" s="954"/>
      <c r="DL127" s="954" t="s">
        <v>112</v>
      </c>
      <c r="DM127" s="954"/>
      <c r="DN127" s="954"/>
      <c r="DO127" s="954"/>
      <c r="DP127" s="954"/>
      <c r="DQ127" s="954" t="s">
        <v>112</v>
      </c>
      <c r="DR127" s="954"/>
      <c r="DS127" s="954"/>
      <c r="DT127" s="954"/>
      <c r="DU127" s="954"/>
      <c r="DV127" s="955" t="s">
        <v>112</v>
      </c>
      <c r="DW127" s="955"/>
      <c r="DX127" s="955"/>
      <c r="DY127" s="955"/>
      <c r="DZ127" s="956"/>
    </row>
    <row r="128" spans="1:130" s="199" customFormat="1" ht="26.25" customHeight="1" thickBot="1" x14ac:dyDescent="0.2">
      <c r="A128" s="1077" t="s">
        <v>457</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458</v>
      </c>
      <c r="X128" s="1079"/>
      <c r="Y128" s="1079"/>
      <c r="Z128" s="1080"/>
      <c r="AA128" s="1081">
        <v>126601</v>
      </c>
      <c r="AB128" s="1082"/>
      <c r="AC128" s="1082"/>
      <c r="AD128" s="1082"/>
      <c r="AE128" s="1083"/>
      <c r="AF128" s="1084">
        <v>115655</v>
      </c>
      <c r="AG128" s="1082"/>
      <c r="AH128" s="1082"/>
      <c r="AI128" s="1082"/>
      <c r="AJ128" s="1083"/>
      <c r="AK128" s="1084">
        <v>106651</v>
      </c>
      <c r="AL128" s="1082"/>
      <c r="AM128" s="1082"/>
      <c r="AN128" s="1082"/>
      <c r="AO128" s="1083"/>
      <c r="AP128" s="1085"/>
      <c r="AQ128" s="1086"/>
      <c r="AR128" s="1086"/>
      <c r="AS128" s="1086"/>
      <c r="AT128" s="1087"/>
      <c r="AU128" s="235"/>
      <c r="AV128" s="235"/>
      <c r="AW128" s="235"/>
      <c r="AX128" s="922" t="s">
        <v>459</v>
      </c>
      <c r="AY128" s="923"/>
      <c r="AZ128" s="923"/>
      <c r="BA128" s="923"/>
      <c r="BB128" s="923"/>
      <c r="BC128" s="923"/>
      <c r="BD128" s="923"/>
      <c r="BE128" s="924"/>
      <c r="BF128" s="1088" t="s">
        <v>112</v>
      </c>
      <c r="BG128" s="1089"/>
      <c r="BH128" s="1089"/>
      <c r="BI128" s="1089"/>
      <c r="BJ128" s="1089"/>
      <c r="BK128" s="1089"/>
      <c r="BL128" s="1090"/>
      <c r="BM128" s="1088">
        <v>14.36</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460</v>
      </c>
      <c r="CQ128" s="1071"/>
      <c r="CR128" s="1071"/>
      <c r="CS128" s="1071"/>
      <c r="CT128" s="1071"/>
      <c r="CU128" s="1071"/>
      <c r="CV128" s="1071"/>
      <c r="CW128" s="1071"/>
      <c r="CX128" s="1071"/>
      <c r="CY128" s="1071"/>
      <c r="CZ128" s="1071"/>
      <c r="DA128" s="1071"/>
      <c r="DB128" s="1071"/>
      <c r="DC128" s="1071"/>
      <c r="DD128" s="1071"/>
      <c r="DE128" s="1071"/>
      <c r="DF128" s="1072"/>
      <c r="DG128" s="1073" t="s">
        <v>112</v>
      </c>
      <c r="DH128" s="1074"/>
      <c r="DI128" s="1074"/>
      <c r="DJ128" s="1074"/>
      <c r="DK128" s="1074"/>
      <c r="DL128" s="1074" t="s">
        <v>112</v>
      </c>
      <c r="DM128" s="1074"/>
      <c r="DN128" s="1074"/>
      <c r="DO128" s="1074"/>
      <c r="DP128" s="1074"/>
      <c r="DQ128" s="1074" t="s">
        <v>112</v>
      </c>
      <c r="DR128" s="1074"/>
      <c r="DS128" s="1074"/>
      <c r="DT128" s="1074"/>
      <c r="DU128" s="1074"/>
      <c r="DV128" s="1075" t="s">
        <v>112</v>
      </c>
      <c r="DW128" s="1075"/>
      <c r="DX128" s="1075"/>
      <c r="DY128" s="1075"/>
      <c r="DZ128" s="1076"/>
    </row>
    <row r="129" spans="1:131" s="199" customFormat="1" ht="26.25" customHeight="1" x14ac:dyDescent="0.15">
      <c r="A129" s="964" t="s">
        <v>92</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461</v>
      </c>
      <c r="X129" s="1108"/>
      <c r="Y129" s="1108"/>
      <c r="Z129" s="1109"/>
      <c r="AA129" s="992">
        <v>6108270</v>
      </c>
      <c r="AB129" s="993"/>
      <c r="AC129" s="993"/>
      <c r="AD129" s="993"/>
      <c r="AE129" s="994"/>
      <c r="AF129" s="995">
        <v>6403637</v>
      </c>
      <c r="AG129" s="993"/>
      <c r="AH129" s="993"/>
      <c r="AI129" s="993"/>
      <c r="AJ129" s="994"/>
      <c r="AK129" s="995">
        <v>6185069</v>
      </c>
      <c r="AL129" s="993"/>
      <c r="AM129" s="993"/>
      <c r="AN129" s="993"/>
      <c r="AO129" s="994"/>
      <c r="AP129" s="1110"/>
      <c r="AQ129" s="1111"/>
      <c r="AR129" s="1111"/>
      <c r="AS129" s="1111"/>
      <c r="AT129" s="1112"/>
      <c r="AU129" s="237"/>
      <c r="AV129" s="237"/>
      <c r="AW129" s="237"/>
      <c r="AX129" s="1101" t="s">
        <v>462</v>
      </c>
      <c r="AY129" s="984"/>
      <c r="AZ129" s="984"/>
      <c r="BA129" s="984"/>
      <c r="BB129" s="984"/>
      <c r="BC129" s="984"/>
      <c r="BD129" s="984"/>
      <c r="BE129" s="985"/>
      <c r="BF129" s="1102" t="s">
        <v>112</v>
      </c>
      <c r="BG129" s="1103"/>
      <c r="BH129" s="1103"/>
      <c r="BI129" s="1103"/>
      <c r="BJ129" s="1103"/>
      <c r="BK129" s="1103"/>
      <c r="BL129" s="1104"/>
      <c r="BM129" s="1102">
        <v>19.36</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4" t="s">
        <v>463</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464</v>
      </c>
      <c r="X130" s="1108"/>
      <c r="Y130" s="1108"/>
      <c r="Z130" s="1109"/>
      <c r="AA130" s="992">
        <v>1054275</v>
      </c>
      <c r="AB130" s="993"/>
      <c r="AC130" s="993"/>
      <c r="AD130" s="993"/>
      <c r="AE130" s="994"/>
      <c r="AF130" s="995">
        <v>1078874</v>
      </c>
      <c r="AG130" s="993"/>
      <c r="AH130" s="993"/>
      <c r="AI130" s="993"/>
      <c r="AJ130" s="994"/>
      <c r="AK130" s="995">
        <v>1019339</v>
      </c>
      <c r="AL130" s="993"/>
      <c r="AM130" s="993"/>
      <c r="AN130" s="993"/>
      <c r="AO130" s="994"/>
      <c r="AP130" s="1110"/>
      <c r="AQ130" s="1111"/>
      <c r="AR130" s="1111"/>
      <c r="AS130" s="1111"/>
      <c r="AT130" s="1112"/>
      <c r="AU130" s="237"/>
      <c r="AV130" s="237"/>
      <c r="AW130" s="237"/>
      <c r="AX130" s="1101" t="s">
        <v>465</v>
      </c>
      <c r="AY130" s="984"/>
      <c r="AZ130" s="984"/>
      <c r="BA130" s="984"/>
      <c r="BB130" s="984"/>
      <c r="BC130" s="984"/>
      <c r="BD130" s="984"/>
      <c r="BE130" s="985"/>
      <c r="BF130" s="1138">
        <v>13.9</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466</v>
      </c>
      <c r="X131" s="1146"/>
      <c r="Y131" s="1146"/>
      <c r="Z131" s="1147"/>
      <c r="AA131" s="1039">
        <v>5053995</v>
      </c>
      <c r="AB131" s="1018"/>
      <c r="AC131" s="1018"/>
      <c r="AD131" s="1018"/>
      <c r="AE131" s="1019"/>
      <c r="AF131" s="1017">
        <v>5324763</v>
      </c>
      <c r="AG131" s="1018"/>
      <c r="AH131" s="1018"/>
      <c r="AI131" s="1018"/>
      <c r="AJ131" s="1019"/>
      <c r="AK131" s="1017">
        <v>5165730</v>
      </c>
      <c r="AL131" s="1018"/>
      <c r="AM131" s="1018"/>
      <c r="AN131" s="1018"/>
      <c r="AO131" s="1019"/>
      <c r="AP131" s="1148"/>
      <c r="AQ131" s="1149"/>
      <c r="AR131" s="1149"/>
      <c r="AS131" s="1149"/>
      <c r="AT131" s="1150"/>
      <c r="AU131" s="237"/>
      <c r="AV131" s="237"/>
      <c r="AW131" s="237"/>
      <c r="AX131" s="1120" t="s">
        <v>467</v>
      </c>
      <c r="AY131" s="1071"/>
      <c r="AZ131" s="1071"/>
      <c r="BA131" s="1071"/>
      <c r="BB131" s="1071"/>
      <c r="BC131" s="1071"/>
      <c r="BD131" s="1071"/>
      <c r="BE131" s="1072"/>
      <c r="BF131" s="1121">
        <v>103</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15.073798050000001</v>
      </c>
      <c r="AB132" s="1134"/>
      <c r="AC132" s="1134"/>
      <c r="AD132" s="1134"/>
      <c r="AE132" s="1135"/>
      <c r="AF132" s="1136">
        <v>14.13052562</v>
      </c>
      <c r="AG132" s="1134"/>
      <c r="AH132" s="1134"/>
      <c r="AI132" s="1134"/>
      <c r="AJ132" s="1135"/>
      <c r="AK132" s="1136">
        <v>12.787892510000001</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470</v>
      </c>
      <c r="W133" s="1114"/>
      <c r="X133" s="1114"/>
      <c r="Y133" s="1114"/>
      <c r="Z133" s="1115"/>
      <c r="AA133" s="1116">
        <v>15.4</v>
      </c>
      <c r="AB133" s="1117"/>
      <c r="AC133" s="1117"/>
      <c r="AD133" s="1117"/>
      <c r="AE133" s="1118"/>
      <c r="AF133" s="1116">
        <v>14.7</v>
      </c>
      <c r="AG133" s="1117"/>
      <c r="AH133" s="1117"/>
      <c r="AI133" s="1117"/>
      <c r="AJ133" s="1118"/>
      <c r="AK133" s="1116">
        <v>13.9</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4" t="s">
        <v>473</v>
      </c>
      <c r="L7" s="256"/>
      <c r="M7" s="257" t="s">
        <v>474</v>
      </c>
      <c r="N7" s="258"/>
    </row>
    <row r="8" spans="1:16" x14ac:dyDescent="0.15">
      <c r="A8" s="250"/>
      <c r="B8" s="246"/>
      <c r="C8" s="246"/>
      <c r="D8" s="246"/>
      <c r="E8" s="246"/>
      <c r="F8" s="246"/>
      <c r="G8" s="259"/>
      <c r="H8" s="260"/>
      <c r="I8" s="260"/>
      <c r="J8" s="261"/>
      <c r="K8" s="1155"/>
      <c r="L8" s="262" t="s">
        <v>475</v>
      </c>
      <c r="M8" s="263" t="s">
        <v>476</v>
      </c>
      <c r="N8" s="264" t="s">
        <v>477</v>
      </c>
    </row>
    <row r="9" spans="1:16" x14ac:dyDescent="0.15">
      <c r="A9" s="250"/>
      <c r="B9" s="246"/>
      <c r="C9" s="246"/>
      <c r="D9" s="246"/>
      <c r="E9" s="246"/>
      <c r="F9" s="246"/>
      <c r="G9" s="1156" t="s">
        <v>478</v>
      </c>
      <c r="H9" s="1157"/>
      <c r="I9" s="1157"/>
      <c r="J9" s="1158"/>
      <c r="K9" s="265">
        <v>1575607</v>
      </c>
      <c r="L9" s="266">
        <v>94905</v>
      </c>
      <c r="M9" s="267">
        <v>79561</v>
      </c>
      <c r="N9" s="268">
        <v>19.3</v>
      </c>
    </row>
    <row r="10" spans="1:16" x14ac:dyDescent="0.15">
      <c r="A10" s="250"/>
      <c r="B10" s="246"/>
      <c r="C10" s="246"/>
      <c r="D10" s="246"/>
      <c r="E10" s="246"/>
      <c r="F10" s="246"/>
      <c r="G10" s="1156" t="s">
        <v>479</v>
      </c>
      <c r="H10" s="1157"/>
      <c r="I10" s="1157"/>
      <c r="J10" s="1158"/>
      <c r="K10" s="269">
        <v>17363</v>
      </c>
      <c r="L10" s="270">
        <v>1046</v>
      </c>
      <c r="M10" s="271">
        <v>7948</v>
      </c>
      <c r="N10" s="272">
        <v>-86.8</v>
      </c>
    </row>
    <row r="11" spans="1:16" ht="13.5" customHeight="1" x14ac:dyDescent="0.15">
      <c r="A11" s="250"/>
      <c r="B11" s="246"/>
      <c r="C11" s="246"/>
      <c r="D11" s="246"/>
      <c r="E11" s="246"/>
      <c r="F11" s="246"/>
      <c r="G11" s="1156" t="s">
        <v>480</v>
      </c>
      <c r="H11" s="1157"/>
      <c r="I11" s="1157"/>
      <c r="J11" s="1158"/>
      <c r="K11" s="269">
        <v>330553</v>
      </c>
      <c r="L11" s="270">
        <v>19910</v>
      </c>
      <c r="M11" s="271">
        <v>11971</v>
      </c>
      <c r="N11" s="272">
        <v>66.3</v>
      </c>
    </row>
    <row r="12" spans="1:16" ht="13.5" customHeight="1" x14ac:dyDescent="0.15">
      <c r="A12" s="250"/>
      <c r="B12" s="246"/>
      <c r="C12" s="246"/>
      <c r="D12" s="246"/>
      <c r="E12" s="246"/>
      <c r="F12" s="246"/>
      <c r="G12" s="1156" t="s">
        <v>481</v>
      </c>
      <c r="H12" s="1157"/>
      <c r="I12" s="1157"/>
      <c r="J12" s="1158"/>
      <c r="K12" s="269" t="s">
        <v>482</v>
      </c>
      <c r="L12" s="270" t="s">
        <v>482</v>
      </c>
      <c r="M12" s="271">
        <v>484</v>
      </c>
      <c r="N12" s="272" t="s">
        <v>482</v>
      </c>
    </row>
    <row r="13" spans="1:16" ht="13.5" customHeight="1" x14ac:dyDescent="0.15">
      <c r="A13" s="250"/>
      <c r="B13" s="246"/>
      <c r="C13" s="246"/>
      <c r="D13" s="246"/>
      <c r="E13" s="246"/>
      <c r="F13" s="246"/>
      <c r="G13" s="1156" t="s">
        <v>483</v>
      </c>
      <c r="H13" s="1157"/>
      <c r="I13" s="1157"/>
      <c r="J13" s="1158"/>
      <c r="K13" s="269" t="s">
        <v>482</v>
      </c>
      <c r="L13" s="270" t="s">
        <v>482</v>
      </c>
      <c r="M13" s="271">
        <v>5</v>
      </c>
      <c r="N13" s="272" t="s">
        <v>482</v>
      </c>
    </row>
    <row r="14" spans="1:16" ht="13.5" customHeight="1" x14ac:dyDescent="0.15">
      <c r="A14" s="250"/>
      <c r="B14" s="246"/>
      <c r="C14" s="246"/>
      <c r="D14" s="246"/>
      <c r="E14" s="246"/>
      <c r="F14" s="246"/>
      <c r="G14" s="1156" t="s">
        <v>484</v>
      </c>
      <c r="H14" s="1157"/>
      <c r="I14" s="1157"/>
      <c r="J14" s="1158"/>
      <c r="K14" s="269">
        <v>94397</v>
      </c>
      <c r="L14" s="270">
        <v>5686</v>
      </c>
      <c r="M14" s="271">
        <v>3782</v>
      </c>
      <c r="N14" s="272">
        <v>50.3</v>
      </c>
    </row>
    <row r="15" spans="1:16" ht="13.5" customHeight="1" x14ac:dyDescent="0.15">
      <c r="A15" s="250"/>
      <c r="B15" s="246"/>
      <c r="C15" s="246"/>
      <c r="D15" s="246"/>
      <c r="E15" s="246"/>
      <c r="F15" s="246"/>
      <c r="G15" s="1156" t="s">
        <v>485</v>
      </c>
      <c r="H15" s="1157"/>
      <c r="I15" s="1157"/>
      <c r="J15" s="1158"/>
      <c r="K15" s="269">
        <v>35447</v>
      </c>
      <c r="L15" s="270">
        <v>2135</v>
      </c>
      <c r="M15" s="271">
        <v>1791</v>
      </c>
      <c r="N15" s="272">
        <v>19.2</v>
      </c>
    </row>
    <row r="16" spans="1:16" x14ac:dyDescent="0.15">
      <c r="A16" s="250"/>
      <c r="B16" s="246"/>
      <c r="C16" s="246"/>
      <c r="D16" s="246"/>
      <c r="E16" s="246"/>
      <c r="F16" s="246"/>
      <c r="G16" s="1159" t="s">
        <v>486</v>
      </c>
      <c r="H16" s="1160"/>
      <c r="I16" s="1160"/>
      <c r="J16" s="1161"/>
      <c r="K16" s="270">
        <v>-173395</v>
      </c>
      <c r="L16" s="270">
        <v>-10444</v>
      </c>
      <c r="M16" s="271">
        <v>-8307</v>
      </c>
      <c r="N16" s="272">
        <v>25.7</v>
      </c>
    </row>
    <row r="17" spans="1:16" x14ac:dyDescent="0.15">
      <c r="A17" s="250"/>
      <c r="B17" s="246"/>
      <c r="C17" s="246"/>
      <c r="D17" s="246"/>
      <c r="E17" s="246"/>
      <c r="F17" s="246"/>
      <c r="G17" s="1159" t="s">
        <v>171</v>
      </c>
      <c r="H17" s="1160"/>
      <c r="I17" s="1160"/>
      <c r="J17" s="1161"/>
      <c r="K17" s="270">
        <v>1879972</v>
      </c>
      <c r="L17" s="270">
        <v>113238</v>
      </c>
      <c r="M17" s="271">
        <v>97236</v>
      </c>
      <c r="N17" s="272">
        <v>16.5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51" t="s">
        <v>491</v>
      </c>
      <c r="H21" s="1152"/>
      <c r="I21" s="1152"/>
      <c r="J21" s="1153"/>
      <c r="K21" s="282">
        <v>9.52</v>
      </c>
      <c r="L21" s="283">
        <v>9.07</v>
      </c>
      <c r="M21" s="284">
        <v>0.45</v>
      </c>
      <c r="N21" s="251"/>
      <c r="O21" s="285"/>
      <c r="P21" s="281"/>
    </row>
    <row r="22" spans="1:16" s="286" customFormat="1" x14ac:dyDescent="0.15">
      <c r="A22" s="281"/>
      <c r="B22" s="251"/>
      <c r="C22" s="251"/>
      <c r="D22" s="251"/>
      <c r="E22" s="251"/>
      <c r="F22" s="251"/>
      <c r="G22" s="1151" t="s">
        <v>492</v>
      </c>
      <c r="H22" s="1152"/>
      <c r="I22" s="1152"/>
      <c r="J22" s="1153"/>
      <c r="K22" s="287">
        <v>97.3</v>
      </c>
      <c r="L22" s="288">
        <v>97.2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4" t="s">
        <v>473</v>
      </c>
      <c r="L30" s="256"/>
      <c r="M30" s="257" t="s">
        <v>474</v>
      </c>
      <c r="N30" s="258"/>
    </row>
    <row r="31" spans="1:16" x14ac:dyDescent="0.15">
      <c r="A31" s="250"/>
      <c r="B31" s="246"/>
      <c r="C31" s="246"/>
      <c r="D31" s="246"/>
      <c r="E31" s="246"/>
      <c r="F31" s="246"/>
      <c r="G31" s="259"/>
      <c r="H31" s="260"/>
      <c r="I31" s="260"/>
      <c r="J31" s="261"/>
      <c r="K31" s="1155"/>
      <c r="L31" s="262" t="s">
        <v>475</v>
      </c>
      <c r="M31" s="263" t="s">
        <v>476</v>
      </c>
      <c r="N31" s="264" t="s">
        <v>477</v>
      </c>
    </row>
    <row r="32" spans="1:16" ht="27" customHeight="1" x14ac:dyDescent="0.15">
      <c r="A32" s="250"/>
      <c r="B32" s="246"/>
      <c r="C32" s="246"/>
      <c r="D32" s="246"/>
      <c r="E32" s="246"/>
      <c r="F32" s="246"/>
      <c r="G32" s="1167" t="s">
        <v>496</v>
      </c>
      <c r="H32" s="1168"/>
      <c r="I32" s="1168"/>
      <c r="J32" s="1169"/>
      <c r="K32" s="296">
        <v>1367146</v>
      </c>
      <c r="L32" s="296">
        <v>82348</v>
      </c>
      <c r="M32" s="297">
        <v>47831</v>
      </c>
      <c r="N32" s="298">
        <v>72.2</v>
      </c>
    </row>
    <row r="33" spans="1:16" ht="13.5" customHeight="1" x14ac:dyDescent="0.15">
      <c r="A33" s="250"/>
      <c r="B33" s="246"/>
      <c r="C33" s="246"/>
      <c r="D33" s="246"/>
      <c r="E33" s="246"/>
      <c r="F33" s="246"/>
      <c r="G33" s="1167" t="s">
        <v>497</v>
      </c>
      <c r="H33" s="1168"/>
      <c r="I33" s="1168"/>
      <c r="J33" s="1169"/>
      <c r="K33" s="296" t="s">
        <v>482</v>
      </c>
      <c r="L33" s="296" t="s">
        <v>482</v>
      </c>
      <c r="M33" s="297" t="s">
        <v>482</v>
      </c>
      <c r="N33" s="298" t="s">
        <v>482</v>
      </c>
    </row>
    <row r="34" spans="1:16" ht="27" customHeight="1" x14ac:dyDescent="0.15">
      <c r="A34" s="250"/>
      <c r="B34" s="246"/>
      <c r="C34" s="246"/>
      <c r="D34" s="246"/>
      <c r="E34" s="246"/>
      <c r="F34" s="246"/>
      <c r="G34" s="1167" t="s">
        <v>498</v>
      </c>
      <c r="H34" s="1168"/>
      <c r="I34" s="1168"/>
      <c r="J34" s="1169"/>
      <c r="K34" s="296" t="s">
        <v>482</v>
      </c>
      <c r="L34" s="296" t="s">
        <v>482</v>
      </c>
      <c r="M34" s="297">
        <v>13</v>
      </c>
      <c r="N34" s="298" t="s">
        <v>482</v>
      </c>
    </row>
    <row r="35" spans="1:16" ht="27" customHeight="1" x14ac:dyDescent="0.15">
      <c r="A35" s="250"/>
      <c r="B35" s="246"/>
      <c r="C35" s="246"/>
      <c r="D35" s="246"/>
      <c r="E35" s="246"/>
      <c r="F35" s="246"/>
      <c r="G35" s="1167" t="s">
        <v>499</v>
      </c>
      <c r="H35" s="1168"/>
      <c r="I35" s="1168"/>
      <c r="J35" s="1169"/>
      <c r="K35" s="296">
        <v>376716</v>
      </c>
      <c r="L35" s="296">
        <v>22691</v>
      </c>
      <c r="M35" s="297">
        <v>14490</v>
      </c>
      <c r="N35" s="298">
        <v>56.6</v>
      </c>
    </row>
    <row r="36" spans="1:16" ht="27" customHeight="1" x14ac:dyDescent="0.15">
      <c r="A36" s="250"/>
      <c r="B36" s="246"/>
      <c r="C36" s="246"/>
      <c r="D36" s="246"/>
      <c r="E36" s="246"/>
      <c r="F36" s="246"/>
      <c r="G36" s="1167" t="s">
        <v>500</v>
      </c>
      <c r="H36" s="1168"/>
      <c r="I36" s="1168"/>
      <c r="J36" s="1169"/>
      <c r="K36" s="296">
        <v>30827</v>
      </c>
      <c r="L36" s="296">
        <v>1857</v>
      </c>
      <c r="M36" s="297">
        <v>3677</v>
      </c>
      <c r="N36" s="298">
        <v>-49.5</v>
      </c>
    </row>
    <row r="37" spans="1:16" ht="13.5" customHeight="1" x14ac:dyDescent="0.15">
      <c r="A37" s="250"/>
      <c r="B37" s="246"/>
      <c r="C37" s="246"/>
      <c r="D37" s="246"/>
      <c r="E37" s="246"/>
      <c r="F37" s="246"/>
      <c r="G37" s="1167" t="s">
        <v>501</v>
      </c>
      <c r="H37" s="1168"/>
      <c r="I37" s="1168"/>
      <c r="J37" s="1169"/>
      <c r="K37" s="296">
        <v>11776</v>
      </c>
      <c r="L37" s="296">
        <v>709</v>
      </c>
      <c r="M37" s="297">
        <v>1018</v>
      </c>
      <c r="N37" s="298">
        <v>-30.4</v>
      </c>
    </row>
    <row r="38" spans="1:16" ht="27" customHeight="1" x14ac:dyDescent="0.15">
      <c r="A38" s="250"/>
      <c r="B38" s="246"/>
      <c r="C38" s="246"/>
      <c r="D38" s="246"/>
      <c r="E38" s="246"/>
      <c r="F38" s="246"/>
      <c r="G38" s="1170" t="s">
        <v>502</v>
      </c>
      <c r="H38" s="1171"/>
      <c r="I38" s="1171"/>
      <c r="J38" s="1172"/>
      <c r="K38" s="299">
        <v>113</v>
      </c>
      <c r="L38" s="299">
        <v>7</v>
      </c>
      <c r="M38" s="300">
        <v>7</v>
      </c>
      <c r="N38" s="301">
        <v>0</v>
      </c>
      <c r="O38" s="295"/>
    </row>
    <row r="39" spans="1:16" x14ac:dyDescent="0.15">
      <c r="A39" s="250"/>
      <c r="B39" s="246"/>
      <c r="C39" s="246"/>
      <c r="D39" s="246"/>
      <c r="E39" s="246"/>
      <c r="F39" s="246"/>
      <c r="G39" s="1170" t="s">
        <v>503</v>
      </c>
      <c r="H39" s="1171"/>
      <c r="I39" s="1171"/>
      <c r="J39" s="1172"/>
      <c r="K39" s="302">
        <v>-106651</v>
      </c>
      <c r="L39" s="302">
        <v>-6424</v>
      </c>
      <c r="M39" s="303">
        <v>-3521</v>
      </c>
      <c r="N39" s="304">
        <v>82.4</v>
      </c>
      <c r="O39" s="295"/>
    </row>
    <row r="40" spans="1:16" ht="27" customHeight="1" x14ac:dyDescent="0.15">
      <c r="A40" s="250"/>
      <c r="B40" s="246"/>
      <c r="C40" s="246"/>
      <c r="D40" s="246"/>
      <c r="E40" s="246"/>
      <c r="F40" s="246"/>
      <c r="G40" s="1167" t="s">
        <v>504</v>
      </c>
      <c r="H40" s="1168"/>
      <c r="I40" s="1168"/>
      <c r="J40" s="1169"/>
      <c r="K40" s="302">
        <v>-1019339</v>
      </c>
      <c r="L40" s="302">
        <v>-61399</v>
      </c>
      <c r="M40" s="303">
        <v>-43531</v>
      </c>
      <c r="N40" s="304">
        <v>41</v>
      </c>
      <c r="O40" s="295"/>
    </row>
    <row r="41" spans="1:16" x14ac:dyDescent="0.15">
      <c r="A41" s="250"/>
      <c r="B41" s="246"/>
      <c r="C41" s="246"/>
      <c r="D41" s="246"/>
      <c r="E41" s="246"/>
      <c r="F41" s="246"/>
      <c r="G41" s="1173" t="s">
        <v>282</v>
      </c>
      <c r="H41" s="1174"/>
      <c r="I41" s="1174"/>
      <c r="J41" s="1175"/>
      <c r="K41" s="296">
        <v>660588</v>
      </c>
      <c r="L41" s="302">
        <v>39790</v>
      </c>
      <c r="M41" s="303">
        <v>19983</v>
      </c>
      <c r="N41" s="304">
        <v>99.1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62" t="s">
        <v>473</v>
      </c>
      <c r="J49" s="1164" t="s">
        <v>508</v>
      </c>
      <c r="K49" s="1165"/>
      <c r="L49" s="1165"/>
      <c r="M49" s="1165"/>
      <c r="N49" s="1166"/>
    </row>
    <row r="50" spans="1:14" x14ac:dyDescent="0.15">
      <c r="A50" s="250"/>
      <c r="B50" s="246"/>
      <c r="C50" s="246"/>
      <c r="D50" s="246"/>
      <c r="E50" s="246"/>
      <c r="F50" s="246"/>
      <c r="G50" s="314"/>
      <c r="H50" s="315"/>
      <c r="I50" s="1163"/>
      <c r="J50" s="316" t="s">
        <v>509</v>
      </c>
      <c r="K50" s="317" t="s">
        <v>510</v>
      </c>
      <c r="L50" s="318" t="s">
        <v>511</v>
      </c>
      <c r="M50" s="319" t="s">
        <v>512</v>
      </c>
      <c r="N50" s="320" t="s">
        <v>513</v>
      </c>
    </row>
    <row r="51" spans="1:14" x14ac:dyDescent="0.15">
      <c r="A51" s="250"/>
      <c r="B51" s="246"/>
      <c r="C51" s="246"/>
      <c r="D51" s="246"/>
      <c r="E51" s="246"/>
      <c r="F51" s="246"/>
      <c r="G51" s="312" t="s">
        <v>514</v>
      </c>
      <c r="H51" s="313"/>
      <c r="I51" s="321">
        <v>174988</v>
      </c>
      <c r="J51" s="322">
        <v>9811</v>
      </c>
      <c r="K51" s="323">
        <v>-79.5</v>
      </c>
      <c r="L51" s="324">
        <v>69806</v>
      </c>
      <c r="M51" s="325">
        <v>13.4</v>
      </c>
      <c r="N51" s="326">
        <v>-92.9</v>
      </c>
    </row>
    <row r="52" spans="1:14" x14ac:dyDescent="0.15">
      <c r="A52" s="250"/>
      <c r="B52" s="246"/>
      <c r="C52" s="246"/>
      <c r="D52" s="246"/>
      <c r="E52" s="246"/>
      <c r="F52" s="246"/>
      <c r="G52" s="327"/>
      <c r="H52" s="328" t="s">
        <v>515</v>
      </c>
      <c r="I52" s="329">
        <v>126782</v>
      </c>
      <c r="J52" s="330">
        <v>7109</v>
      </c>
      <c r="K52" s="331">
        <v>-31</v>
      </c>
      <c r="L52" s="332">
        <v>32823</v>
      </c>
      <c r="M52" s="333">
        <v>1</v>
      </c>
      <c r="N52" s="334">
        <v>-32</v>
      </c>
    </row>
    <row r="53" spans="1:14" x14ac:dyDescent="0.15">
      <c r="A53" s="250"/>
      <c r="B53" s="246"/>
      <c r="C53" s="246"/>
      <c r="D53" s="246"/>
      <c r="E53" s="246"/>
      <c r="F53" s="246"/>
      <c r="G53" s="312" t="s">
        <v>516</v>
      </c>
      <c r="H53" s="313"/>
      <c r="I53" s="321">
        <v>346367</v>
      </c>
      <c r="J53" s="322">
        <v>19673</v>
      </c>
      <c r="K53" s="323">
        <v>100.5</v>
      </c>
      <c r="L53" s="324">
        <v>74444</v>
      </c>
      <c r="M53" s="325">
        <v>6.6</v>
      </c>
      <c r="N53" s="326">
        <v>93.9</v>
      </c>
    </row>
    <row r="54" spans="1:14" x14ac:dyDescent="0.15">
      <c r="A54" s="250"/>
      <c r="B54" s="246"/>
      <c r="C54" s="246"/>
      <c r="D54" s="246"/>
      <c r="E54" s="246"/>
      <c r="F54" s="246"/>
      <c r="G54" s="327"/>
      <c r="H54" s="328" t="s">
        <v>515</v>
      </c>
      <c r="I54" s="329">
        <v>174400</v>
      </c>
      <c r="J54" s="330">
        <v>9906</v>
      </c>
      <c r="K54" s="331">
        <v>39.299999999999997</v>
      </c>
      <c r="L54" s="332">
        <v>34175</v>
      </c>
      <c r="M54" s="333">
        <v>4.0999999999999996</v>
      </c>
      <c r="N54" s="334">
        <v>35.200000000000003</v>
      </c>
    </row>
    <row r="55" spans="1:14" x14ac:dyDescent="0.15">
      <c r="A55" s="250"/>
      <c r="B55" s="246"/>
      <c r="C55" s="246"/>
      <c r="D55" s="246"/>
      <c r="E55" s="246"/>
      <c r="F55" s="246"/>
      <c r="G55" s="312" t="s">
        <v>517</v>
      </c>
      <c r="H55" s="313"/>
      <c r="I55" s="321">
        <v>306847</v>
      </c>
      <c r="J55" s="322">
        <v>17787</v>
      </c>
      <c r="K55" s="323">
        <v>-9.6</v>
      </c>
      <c r="L55" s="324">
        <v>85205</v>
      </c>
      <c r="M55" s="325">
        <v>14.5</v>
      </c>
      <c r="N55" s="326">
        <v>-24.1</v>
      </c>
    </row>
    <row r="56" spans="1:14" x14ac:dyDescent="0.15">
      <c r="A56" s="250"/>
      <c r="B56" s="246"/>
      <c r="C56" s="246"/>
      <c r="D56" s="246"/>
      <c r="E56" s="246"/>
      <c r="F56" s="246"/>
      <c r="G56" s="327"/>
      <c r="H56" s="328" t="s">
        <v>515</v>
      </c>
      <c r="I56" s="329">
        <v>229660</v>
      </c>
      <c r="J56" s="330">
        <v>13313</v>
      </c>
      <c r="K56" s="331">
        <v>34.4</v>
      </c>
      <c r="L56" s="332">
        <v>38847</v>
      </c>
      <c r="M56" s="333">
        <v>13.7</v>
      </c>
      <c r="N56" s="334">
        <v>20.7</v>
      </c>
    </row>
    <row r="57" spans="1:14" x14ac:dyDescent="0.15">
      <c r="A57" s="250"/>
      <c r="B57" s="246"/>
      <c r="C57" s="246"/>
      <c r="D57" s="246"/>
      <c r="E57" s="246"/>
      <c r="F57" s="246"/>
      <c r="G57" s="312" t="s">
        <v>518</v>
      </c>
      <c r="H57" s="313"/>
      <c r="I57" s="321">
        <v>458230</v>
      </c>
      <c r="J57" s="322">
        <v>27063</v>
      </c>
      <c r="K57" s="323">
        <v>52.2</v>
      </c>
      <c r="L57" s="324">
        <v>69469</v>
      </c>
      <c r="M57" s="325">
        <v>-18.5</v>
      </c>
      <c r="N57" s="326">
        <v>70.7</v>
      </c>
    </row>
    <row r="58" spans="1:14" x14ac:dyDescent="0.15">
      <c r="A58" s="250"/>
      <c r="B58" s="246"/>
      <c r="C58" s="246"/>
      <c r="D58" s="246"/>
      <c r="E58" s="246"/>
      <c r="F58" s="246"/>
      <c r="G58" s="327"/>
      <c r="H58" s="328" t="s">
        <v>515</v>
      </c>
      <c r="I58" s="329">
        <v>356542</v>
      </c>
      <c r="J58" s="330">
        <v>21057</v>
      </c>
      <c r="K58" s="331">
        <v>58.2</v>
      </c>
      <c r="L58" s="332">
        <v>38215</v>
      </c>
      <c r="M58" s="333">
        <v>-1.6</v>
      </c>
      <c r="N58" s="334">
        <v>59.8</v>
      </c>
    </row>
    <row r="59" spans="1:14" x14ac:dyDescent="0.15">
      <c r="A59" s="250"/>
      <c r="B59" s="246"/>
      <c r="C59" s="246"/>
      <c r="D59" s="246"/>
      <c r="E59" s="246"/>
      <c r="F59" s="246"/>
      <c r="G59" s="312" t="s">
        <v>519</v>
      </c>
      <c r="H59" s="313"/>
      <c r="I59" s="321">
        <v>861315</v>
      </c>
      <c r="J59" s="322">
        <v>51880</v>
      </c>
      <c r="K59" s="323">
        <v>91.7</v>
      </c>
      <c r="L59" s="324">
        <v>67293</v>
      </c>
      <c r="M59" s="325">
        <v>-3.1</v>
      </c>
      <c r="N59" s="326">
        <v>94.8</v>
      </c>
    </row>
    <row r="60" spans="1:14" x14ac:dyDescent="0.15">
      <c r="A60" s="250"/>
      <c r="B60" s="246"/>
      <c r="C60" s="246"/>
      <c r="D60" s="246"/>
      <c r="E60" s="246"/>
      <c r="F60" s="246"/>
      <c r="G60" s="327"/>
      <c r="H60" s="328" t="s">
        <v>515</v>
      </c>
      <c r="I60" s="335">
        <v>159275</v>
      </c>
      <c r="J60" s="330">
        <v>9594</v>
      </c>
      <c r="K60" s="331">
        <v>-54.4</v>
      </c>
      <c r="L60" s="332">
        <v>35076</v>
      </c>
      <c r="M60" s="333">
        <v>-8.1999999999999993</v>
      </c>
      <c r="N60" s="334">
        <v>-46.2</v>
      </c>
    </row>
    <row r="61" spans="1:14" x14ac:dyDescent="0.15">
      <c r="A61" s="250"/>
      <c r="B61" s="246"/>
      <c r="C61" s="246"/>
      <c r="D61" s="246"/>
      <c r="E61" s="246"/>
      <c r="F61" s="246"/>
      <c r="G61" s="312" t="s">
        <v>520</v>
      </c>
      <c r="H61" s="336"/>
      <c r="I61" s="337">
        <v>429549</v>
      </c>
      <c r="J61" s="338">
        <v>25243</v>
      </c>
      <c r="K61" s="339">
        <v>31.1</v>
      </c>
      <c r="L61" s="340">
        <v>73243</v>
      </c>
      <c r="M61" s="341">
        <v>2.6</v>
      </c>
      <c r="N61" s="326">
        <v>28.5</v>
      </c>
    </row>
    <row r="62" spans="1:14" x14ac:dyDescent="0.15">
      <c r="A62" s="250"/>
      <c r="B62" s="246"/>
      <c r="C62" s="246"/>
      <c r="D62" s="246"/>
      <c r="E62" s="246"/>
      <c r="F62" s="246"/>
      <c r="G62" s="327"/>
      <c r="H62" s="328" t="s">
        <v>515</v>
      </c>
      <c r="I62" s="329">
        <v>209332</v>
      </c>
      <c r="J62" s="330">
        <v>12196</v>
      </c>
      <c r="K62" s="331">
        <v>9.3000000000000007</v>
      </c>
      <c r="L62" s="332">
        <v>35827</v>
      </c>
      <c r="M62" s="333">
        <v>1.8</v>
      </c>
      <c r="N62" s="334">
        <v>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6" t="s">
        <v>3</v>
      </c>
      <c r="D47" s="1176"/>
      <c r="E47" s="1177"/>
      <c r="F47" s="11">
        <v>8.8000000000000007</v>
      </c>
      <c r="G47" s="12">
        <v>9.23</v>
      </c>
      <c r="H47" s="12">
        <v>9.31</v>
      </c>
      <c r="I47" s="12">
        <v>8.89</v>
      </c>
      <c r="J47" s="13">
        <v>10.71</v>
      </c>
    </row>
    <row r="48" spans="2:10" ht="57.75" customHeight="1" x14ac:dyDescent="0.15">
      <c r="B48" s="14"/>
      <c r="C48" s="1178" t="s">
        <v>4</v>
      </c>
      <c r="D48" s="1178"/>
      <c r="E48" s="1179"/>
      <c r="F48" s="15">
        <v>2.65</v>
      </c>
      <c r="G48" s="16">
        <v>2.72</v>
      </c>
      <c r="H48" s="16">
        <v>2.81</v>
      </c>
      <c r="I48" s="16">
        <v>3.65</v>
      </c>
      <c r="J48" s="17">
        <v>4.08</v>
      </c>
    </row>
    <row r="49" spans="2:10" ht="57.75" customHeight="1" thickBot="1" x14ac:dyDescent="0.2">
      <c r="B49" s="18"/>
      <c r="C49" s="1180" t="s">
        <v>5</v>
      </c>
      <c r="D49" s="1180"/>
      <c r="E49" s="1181"/>
      <c r="F49" s="19">
        <v>2.16</v>
      </c>
      <c r="G49" s="20">
        <v>0.55000000000000004</v>
      </c>
      <c r="H49" s="20" t="s">
        <v>527</v>
      </c>
      <c r="I49" s="20">
        <v>0.97</v>
      </c>
      <c r="J49" s="21">
        <v>1.82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卓郎</cp:lastModifiedBy>
  <cp:lastPrinted>2018-12-04T03:09:50Z</cp:lastPrinted>
  <dcterms:created xsi:type="dcterms:W3CDTF">2018-01-24T03:13:03Z</dcterms:created>
  <dcterms:modified xsi:type="dcterms:W3CDTF">2018-12-04T07:25:43Z</dcterms:modified>
  <cp:category/>
</cp:coreProperties>
</file>