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Y:\総務部\財政課\02財政係\24_決算＆類団カード・財政状況資料集（旧：財政比較分析表）\01-1_財政状況資料集（H22決算分より分析表から変更\R3_財政状況資料集（R4作成）\06_分析欄追加記載\R5.10.02_本作業\"/>
    </mc:Choice>
  </mc:AlternateContent>
  <xr:revisionPtr revIDLastSave="0" documentId="13_ncr:1_{F3E0DACA-0806-4CE1-9DFD-2239AF6A5EB5}" xr6:coauthVersionLast="47" xr6:coauthVersionMax="47" xr10:uidLastSave="{00000000-0000-0000-0000-000000000000}"/>
  <bookViews>
    <workbookView xWindow="28680" yWindow="-120" windowWidth="29040" windowHeight="15720" tabRatio="84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102" i="12" l="1"/>
  <c r="AU88" i="12"/>
  <c r="AP88" i="12"/>
  <c r="AF88" i="12"/>
  <c r="AU63" i="12"/>
  <c r="AP63" i="12"/>
  <c r="AP23" i="12"/>
  <c r="AA23" i="12"/>
  <c r="V23" i="12"/>
  <c r="Q23" i="12"/>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<sst xmlns="http://schemas.openxmlformats.org/spreadsheetml/2006/main" count="1102" uniqueCount="598">
  <si>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</si>
  <si>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</si>
  <si>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</si>
  <si>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</si>
  <si>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</si>
  <si>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</si>
  <si>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</si>
  <si>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</si>
  <si>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</si>
  <si>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</si>
  <si>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</si>
  <si>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</si>
  <si>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</si>
  <si>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</si>
  <si>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</si>
  <si>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</si>
  <si>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</si>
  <si>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</si>
  <si>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</si>
  <si>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</si>
  <si>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</si>
  <si>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</si>
  <si>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</si>
  <si>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</si>
  <si>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</si>
  <si>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</si>
  <si>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</si>
  <si>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</si>
  <si>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</si>
  <si>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</si>
  <si>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</si>
  <si>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</si>
  <si>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</si>
  <si>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</si>
  <si>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</si>
  <si>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</si>
  <si>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</si>
  <si>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</si>
  <si>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</si>
  <si>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</si>
  <si>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</si>
  <si>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</si>
  <si>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</si>
  <si>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</si>
  <si>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</si>
  <si>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</si>
  <si>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</si>
  <si>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</si>
  <si>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</si>
  <si>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</si>
  <si>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</si>
  <si>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</si>
  <si>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</si>
  <si>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</si>
  <si>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</si>
  <si>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</si>
  <si>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</si>
  <si>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</si>
  <si>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</si>
  <si>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</si>
  <si>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</si>
  <si>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</si>
  <si>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</si>
  <si>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</si>
  <si>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</si>
  <si>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</si>
  <si>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</si>
  <si>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</si>
  <si>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</si>
  <si>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</si>
  <si>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</si>
  <si>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</si>
  <si>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</si>
  <si>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</si>
  <si>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</si>
  <si>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</si>
  <si>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</si>
  <si>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</si>
  <si>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</si>
  <si>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</si>
  <si>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</si>
  <si>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</si>
  <si>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</si>
  <si>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</si>
  <si>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</si>
  <si>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</si>
  <si>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</si>
  <si>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</si>
  <si>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</si>
  <si>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</si>
  <si>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</si>
  <si>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</si>
  <si>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</si>
  <si>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</si>
  <si>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</si>
  <si>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</si>
  <si>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</si>
  <si>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</si>
  <si>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</si>
  <si>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</si>
  <si>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</si>
  <si>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</si>
  <si>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</si>
  <si>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</si>
  <si>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</si>
  <si>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</si>
  <si>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</si>
  <si>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</si>
  <si>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</si>
  <si>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</si>
  <si>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</si>
  <si>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</si>
  <si>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</si>
  <si>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</si>
  <si>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</si>
  <si>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</si>
  <si>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</si>
  <si>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</si>
  <si>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</si>
  <si>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</si>
  <si>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</si>
  <si>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</si>
  <si>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</si>
  <si>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</si>
  <si>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</si>
  <si>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</si>
  <si>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</si>
  <si>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</si>
  <si>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</si>
  <si>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</si>
  <si>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</si>
  <si>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</si>
  <si>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</si>
  <si>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</si>
  <si>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</si>
  <si>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</si>
  <si>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</si>
  <si>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</si>
  <si>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</si>
  <si>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</si>
  <si>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</si>
  <si>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</si>
  <si>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</si>
  <si>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</si>
  <si>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</si>
  <si>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</si>
  <si>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</si>
  <si>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</si>
  <si>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</si>
  <si>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</si>
  <si>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</si>
  <si>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</si>
  <si>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</si>
  <si>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</si>
  <si>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</si>
  <si>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</si>
  <si>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</si>
  <si>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</si>
  <si>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</si>
  <si>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</si>
  <si>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</si>
  <si>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</si>
  <si>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</si>
  <si>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</si>
  <si>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</si>
  <si>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</si>
  <si>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</si>
  <si>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</si>
  <si>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</si>
  <si>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</si>
  <si>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</si>
  <si>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</si>
  <si>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</si>
  <si>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</si>
  <si>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</si>
  <si>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</si>
  <si>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</si>
  <si>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</si>
  <si>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</si>
  <si>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</si>
  <si>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</si>
  <si>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</si>
  <si>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</si>
  <si>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</si>
  <si>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</si>
  <si>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</si>
  <si>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</si>
  <si>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</si>
  <si>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</si>
  <si>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</si>
  <si>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</si>
  <si>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</si>
  <si>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</si>
  <si>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</si>
  <si>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</si>
  <si>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</si>
  <si>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</si>
  <si>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</si>
  <si>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</si>
  <si>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</si>
  <si>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</si>
  <si>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</si>
  <si>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</si>
  <si>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</si>
  <si>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</si>
  <si>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</si>
  <si>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</si>
  <si>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</si>
  <si>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</si>
  <si>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</si>
  <si>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</si>
  <si>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</si>
  <si>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</si>
  <si>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</si>
  <si>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北海道当別町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</si>
  <si>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</si>
  <si>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</si>
  <si>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</si>
  <si>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</si>
  <si>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</si>
  <si>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</si>
  <si>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</si>
  <si>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</si>
  <si>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</si>
  <si>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</si>
  <si>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</si>
  <si>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</si>
  <si>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</si>
  <si>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</si>
  <si>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</si>
  <si>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</si>
  <si>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</si>
  <si>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</si>
  <si>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</si>
  <si>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</si>
  <si>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</si>
  <si>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</si>
  <si>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</si>
  <si>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</si>
  <si>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</si>
  <si>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</si>
  <si>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</si>
  <si>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</si>
  <si>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</si>
  <si>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</si>
  <si>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</si>
  <si>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</si>
  <si>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</si>
  <si>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</si>
  <si>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</si>
  <si>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</si>
  <si>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</si>
  <si>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</si>
  <si>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</si>
  <si>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</si>
  <si>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</si>
  <si>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</si>
  <si>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</si>
  <si>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</si>
  <si>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</si>
  <si>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</si>
  <si>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</si>
  <si>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</si>
  <si>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</si>
  <si>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</si>
  <si>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</si>
  <si>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</si>
  <si>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</si>
  <si>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</si>
  <si>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</si>
  <si>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</si>
  <si>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</si>
  <si>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</si>
  <si>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</si>
  <si>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</si>
  <si>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</si>
  <si>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</si>
  <si>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</si>
  <si>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</si>
  <si>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</si>
  <si>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</si>
  <si>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</si>
  <si>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</si>
  <si>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</si>
  <si>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</si>
  <si>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</si>
  <si>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</si>
  <si>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</si>
  <si>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</si>
  <si>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</si>
  <si>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</si>
  <si>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</si>
  <si>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</si>
  <si>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</si>
  <si>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</si>
  <si>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</si>
  <si>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</si>
  <si>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</si>
  <si>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</si>
  <si>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</si>
  <si>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</si>
  <si>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</si>
  <si>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</si>
  <si>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</si>
  <si>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</si>
  <si>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</si>
  <si>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</si>
  <si>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</si>
  <si>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</si>
  <si>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</si>
  <si>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</si>
  <si>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</si>
  <si>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</si>
  <si>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</si>
  <si>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</si>
  <si>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</si>
  <si>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</si>
  <si>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</si>
  <si>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</si>
  <si>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</si>
  <si>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</si>
  <si>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</si>
  <si>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</si>
  <si>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</si>
  <si>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</si>
  <si>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</si>
  <si>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</si>
  <si>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</si>
  <si>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</si>
  <si>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</si>
  <si>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</si>
  <si>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</si>
  <si>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</si>
  <si>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</si>
  <si>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</si>
  <si>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</si>
  <si>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</si>
  <si>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</si>
  <si>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</si>
  <si>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</si>
  <si>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</si>
  <si>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</si>
  <si>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</si>
  <si>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</si>
  <si>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</si>
  <si>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</si>
  <si>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</si>
  <si>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</si>
  <si>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</si>
  <si>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</si>
  <si>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</si>
  <si>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</si>
  <si>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</si>
  <si>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</si>
  <si>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</si>
  <si>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</si>
  <si>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</si>
  <si>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</si>
  <si>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</si>
  <si>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</si>
  <si>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</si>
  <si>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</si>
  <si>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</si>
  <si>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</si>
  <si>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</si>
  <si>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</si>
  <si>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</si>
  <si>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</si>
  <si>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北海道当別町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</si>
  <si>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</si>
  <si>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</si>
  <si>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</si>
  <si>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</si>
  <si>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</si>
  <si>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</si>
  <si>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</si>
  <si>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</si>
  <si>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</si>
  <si>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</si>
  <si>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</si>
  <si>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</si>
  <si>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</si>
  <si>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</si>
  <si>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</si>
  <si>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</si>
  <si>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</si>
  <si>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</si>
  <si>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</si>
  <si>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</si>
  <si>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</si>
  <si>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</si>
  <si>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</si>
  <si>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</si>
  <si>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</si>
  <si>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</si>
  <si>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</si>
  <si>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</si>
  <si>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</si>
  <si>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</si>
  <si>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</si>
  <si>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</si>
  <si>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</si>
  <si>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</si>
  <si>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</si>
  <si>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</si>
  <si>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</si>
  <si>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</si>
  <si>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</si>
  <si>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</si>
  <si>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</si>
  <si>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</si>
  <si>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</si>
  <si>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</si>
  <si>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</si>
  <si>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</si>
  <si>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</si>
  <si>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</si>
  <si>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</si>
  <si>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</si>
  <si>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</si>
  <si>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</si>
  <si>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</si>
  <si>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</si>
  <si>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</si>
  <si>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</si>
  <si>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</si>
  <si>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</si>
  <si>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</si>
  <si>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</si>
  <si>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</si>
  <si>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</si>
  <si>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</si>
  <si>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</si>
  <si>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</si>
  <si>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</si>
  <si>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</si>
  <si>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</si>
  <si>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</si>
  <si>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</si>
  <si>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</si>
  <si>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</si>
  <si>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</si>
  <si>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</si>
  <si>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</si>
  <si>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</si>
  <si>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</si>
  <si>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</si>
  <si>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</si>
  <si>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</si>
  <si>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</si>
  <si>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</si>
  <si>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</si>
  <si>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</si>
  <si>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</si>
  <si>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</si>
  <si>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</si>
  <si>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</si>
  <si>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</si>
  <si>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</si>
  <si>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</si>
  <si>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</si>
  <si>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</si>
  <si>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</si>
  <si>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</si>
  <si>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</si>
  <si>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当別町下水道事業特別会計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</si>
  <si>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</si>
  <si>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</si>
  <si>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</si>
  <si>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</si>
  <si>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</si>
  <si>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</si>
  <si>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</si>
  <si>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</si>
  <si>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</si>
  <si>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</si>
  <si>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</si>
  <si>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</si>
  <si>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</si>
  <si>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</si>
  <si>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</si>
  <si>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</si>
  <si>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</si>
  <si>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</si>
  <si>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</si>
  <si>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</si>
  <si>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</si>
  <si>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</si>
  <si>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</si>
  <si>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</si>
  <si>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</si>
  <si>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</si>
  <si>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</si>
  <si>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</si>
  <si>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</si>
  <si>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</si>
  <si>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</si>
  <si>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</si>
  <si>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</si>
  <si>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</si>
  <si>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</si>
  <si>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</si>
  <si>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</si>
  <si>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</si>
  <si>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</si>
  <si>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</si>
  <si>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</si>
  <si>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</si>
  <si>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</si>
  <si>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</si>
  <si>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</si>
  <si>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</si>
  <si>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</si>
  <si>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</si>
  <si>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</si>
  <si>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</si>
  <si>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</si>
  <si>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</si>
  <si>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</si>
  <si>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</si>
  <si>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</si>
  <si>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</si>
  <si>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</si>
  <si>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</si>
  <si>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</si>
  <si>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</si>
  <si>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</si>
  <si>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</si>
  <si>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</si>
  <si>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</si>
  <si>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</si>
  <si>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</si>
  <si>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</si>
  <si>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</si>
  <si>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</si>
  <si>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</si>
  <si>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</si>
  <si>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</si>
  <si>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</si>
  <si>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</si>
  <si>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</si>
  <si>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</si>
  <si>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</si>
  <si>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</si>
  <si>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</si>
  <si>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</si>
  <si>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</si>
  <si>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</si>
  <si>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</si>
  <si>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</si>
  <si>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</si>
  <si>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</si>
  <si>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</si>
  <si>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</si>
  <si>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</si>
  <si>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0.03</t>
  </si>
  <si>
    <t>▲ 2.35</t>
  </si>
  <si>
    <t>介護サービス事業特別会計</t>
  </si>
  <si>
    <t>▲ 0.14</t>
  </si>
  <si>
    <t>▲ 0.20</t>
  </si>
  <si>
    <t>▲ 0.39</t>
  </si>
  <si>
    <t>一般会計</t>
  </si>
  <si>
    <t>当別町水道事業会計</t>
  </si>
  <si>
    <t>介護保険特別会計</t>
  </si>
  <si>
    <t>国民健康保険特別会計</t>
  </si>
  <si>
    <t>当別町下水道事業特別会計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</si>
  <si>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</si>
  <si>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</si>
  <si>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</si>
  <si>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</si>
  <si>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</si>
  <si>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</si>
  <si>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</si>
  <si>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</si>
  <si>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</si>
  <si>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</si>
  <si>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石狩教育研修センター組合</t>
    <rPh sb="0" eb="2">
      <t>イシカリ</t>
    </rPh>
    <rPh sb="2" eb="4">
      <t>キョウイク</t>
    </rPh>
    <rPh sb="4" eb="6">
      <t>ケンシュウ</t>
    </rPh>
    <rPh sb="10" eb="12">
      <t>クミアイ</t>
    </rPh>
    <phoneticPr fontId="2"/>
  </si>
  <si>
    <t>石狩北部地区消防事務組合</t>
    <rPh sb="0" eb="2">
      <t>イシカリ</t>
    </rPh>
    <rPh sb="2" eb="4">
      <t>ホクブ</t>
    </rPh>
    <rPh sb="4" eb="6">
      <t>チク</t>
    </rPh>
    <rPh sb="6" eb="8">
      <t>ショウボウ</t>
    </rPh>
    <rPh sb="8" eb="12">
      <t>ジムクミアイ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</si>
  <si>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</si>
  <si>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株式会社　tobe</t>
    <rPh sb="0" eb="4">
      <t>カブシキガイシャ</t>
    </rPh>
    <phoneticPr fontId="2"/>
  </si>
  <si>
    <t>まちづくり基金</t>
    <rPh sb="5" eb="7">
      <t>キキン</t>
    </rPh>
    <phoneticPr fontId="5"/>
  </si>
  <si>
    <t>文化センター建設基金</t>
    <rPh sb="0" eb="2">
      <t>ブンカ</t>
    </rPh>
    <rPh sb="6" eb="8">
      <t>ケンセツ</t>
    </rPh>
    <rPh sb="8" eb="10">
      <t>キキン</t>
    </rPh>
    <phoneticPr fontId="5"/>
  </si>
  <si>
    <t>新しいまちの顔づくりプロジェクト基金</t>
    <rPh sb="0" eb="1">
      <t>アタラ</t>
    </rPh>
    <rPh sb="6" eb="7">
      <t>カオ</t>
    </rPh>
    <rPh sb="16" eb="18">
      <t>キキン</t>
    </rPh>
    <phoneticPr fontId="5"/>
  </si>
  <si>
    <t>人材育成基金</t>
    <rPh sb="0" eb="2">
      <t>ジンザイ</t>
    </rPh>
    <rPh sb="2" eb="4">
      <t>イクセイ</t>
    </rPh>
    <rPh sb="4" eb="6">
      <t>キキン</t>
    </rPh>
    <phoneticPr fontId="5"/>
  </si>
  <si>
    <t>森づくり基金</t>
    <rPh sb="0" eb="1">
      <t>モリ</t>
    </rPh>
    <rPh sb="4" eb="6">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</si>
  <si>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</si>
  <si>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</si>
  <si>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</si>
  <si>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</si>
  <si>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</si>
  <si>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</si>
  <si>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</si>
  <si>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財政運営方針のもと、更なる比率の低下に努める。
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</si>
  <si>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</si>
  <si>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</si>
  <si>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</si>
  <si>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
また、有形固定資産減価償却率は平均値を上回っていることから、公共施設総合管理計画に基づき公共施設等の適切な維持管理に努める。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</si>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</sst>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A904DE5-0F8E-42CC-B595-7BA8E0305A2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5B3A-41DF-861F-B2A37B4B84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47629</c:v>
                </c:pt>
                <c:pt idx="1">
                  <c:v>37600</c:v>
                </c:pt>
                <c:pt idx="2">
                  <c:v>49713</c:v>
                </c:pt>
                <c:pt idx="3">
                  <c:v>133574</c:v>
                </c:pt>
                <c:pt idx="4">
                  <c:v>333732</c:v>
                </c:pt>
              </c:numCache>
            </c:numRef>
          </c:val>
          <c:smooth val="0"/>
          <c:extLst>
            <c:ext xmlns:c16="http://schemas.microsoft.com/office/drawing/2014/chart" uri="{C3380CC4-5D6E-409C-BE32-E72D297353CC}">
              <c16:uniqueId val="{00000001-5B3A-41DF-861F-B2A37B4B84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3.21</c:v>
                </c:pt>
                <c:pt idx="1">
                  <c:v>3.34</c:v>
                </c:pt>
                <c:pt idx="2">
                  <c:v>3.8</c:v>
                </c:pt>
                <c:pt idx="3">
                  <c:v>4.28</c:v>
                </c:pt>
                <c:pt idx="4">
                  <c:v>6.48</c:v>
                </c:pt>
              </c:numCache>
            </c:numRef>
          </c:val>
          <c:extLst>
            <c:ext xmlns:c16="http://schemas.microsoft.com/office/drawing/2014/chart" uri="{C3380CC4-5D6E-409C-BE32-E72D297353CC}">
              <c16:uniqueId val="{00000000-5153-4DF2-8743-3D50C2E03C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11.52</c:v>
                </c:pt>
                <c:pt idx="1">
                  <c:v>12.73</c:v>
                </c:pt>
                <c:pt idx="2">
                  <c:v>13.69</c:v>
                </c:pt>
                <c:pt idx="3">
                  <c:v>10.61</c:v>
                </c:pt>
                <c:pt idx="4">
                  <c:v>13.42</c:v>
                </c:pt>
              </c:numCache>
            </c:numRef>
          </c:val>
          <c:extLst>
            <c:ext xmlns:c16="http://schemas.microsoft.com/office/drawing/2014/chart" uri="{C3380CC4-5D6E-409C-BE32-E72D297353CC}">
              <c16:uniqueId val="{00000001-5153-4DF2-8743-3D50C2E03C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-0.03</c:v>
                </c:pt>
                <c:pt idx="1">
                  <c:v>1.25</c:v>
                </c:pt>
                <c:pt idx="2">
                  <c:v>1.1100000000000001</c:v>
                </c:pt>
                <c:pt idx="3">
                  <c:v>-2.35</c:v>
                </c:pt>
                <c:pt idx="4">
                  <c:v>5.5</c:v>
                </c:pt>
              </c:numCache>
            </c:numRef>
          </c:val>
          <c:smooth val="0"/>
          <c:extLst>
            <c:ext xmlns:c16="http://schemas.microsoft.com/office/drawing/2014/chart" uri="{C3380CC4-5D6E-409C-BE32-E72D297353CC}">
              <c16:uniqueId val="{00000002-5153-4DF2-8743-3D50C2E03C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D7-47FB-8DDD-D7F8F9F923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D7-47FB-8DDD-D7F8F9F923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D7-47FB-8DDD-D7F8F9F923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3-CCD7-47FB-8DDD-D7F8F9F9239D}"/>
            </c:ext>
          </c:extLst>
        </c:ser>
        <c:ser>
          <c:idx val="4"/>
          <c:order val="4"/>
          <c:tx>
            <c:strRef>
              <c:f>データシート!$A$31</c:f>
              <c:strCache>
                <c:ptCount val="1"/>
                <c:pt idx="0">
                  <c:v>当別町下水道事業特別会計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0.1</c:v>
                </c:pt>
                <c:pt idx="4">
                  <c:v>#N/A</c:v>
                </c:pt>
                <c:pt idx="5">
                  <c:v>0.19</c:v>
                </c:pt>
                <c:pt idx="6">
                  <c:v>#N/A</c:v>
                </c:pt>
                <c:pt idx="7">
                  <c:v>0.31</c:v>
                </c:pt>
                <c:pt idx="8">
                  <c:v>#N/A</c:v>
                </c:pt>
                <c:pt idx="9">
                  <c:v>0.4</c:v>
                </c:pt>
              </c:numCache>
            </c:numRef>
          </c:val>
          <c:extLst>
            <c:ext xmlns:c16="http://schemas.microsoft.com/office/drawing/2014/chart" uri="{C3380CC4-5D6E-409C-BE32-E72D297353CC}">
              <c16:uniqueId val="{00000004-CCD7-47FB-8DDD-D7F8F9F9239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0.9</c:v>
                </c:pt>
                <c:pt idx="4">
                  <c:v>#N/A</c:v>
                </c:pt>
                <c:pt idx="5">
                  <c:v>1.28</c:v>
                </c:pt>
                <c:pt idx="6">
                  <c:v>#N/A</c:v>
                </c:pt>
                <c:pt idx="7">
                  <c:v>0.85</c:v>
                </c:pt>
                <c:pt idx="8">
                  <c:v>#N/A</c:v>
                </c:pt>
                <c:pt idx="9">
                  <c:v>1.1100000000000001</c:v>
                </c:pt>
              </c:numCache>
            </c:numRef>
          </c:val>
          <c:extLst>
            <c:ext xmlns:c16="http://schemas.microsoft.com/office/drawing/2014/chart" uri="{C3380CC4-5D6E-409C-BE32-E72D297353CC}">
              <c16:uniqueId val="{00000005-CCD7-47FB-8DDD-D7F8F9F9239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c:v>
                </c:pt>
                <c:pt idx="2">
                  <c:v>#N/A</c:v>
                </c:pt>
                <c:pt idx="3">
                  <c:v>0.43</c:v>
                </c:pt>
                <c:pt idx="4">
                  <c:v>#N/A</c:v>
                </c:pt>
                <c:pt idx="5">
                  <c:v>0.4</c:v>
                </c:pt>
                <c:pt idx="6">
                  <c:v>#N/A</c:v>
                </c:pt>
                <c:pt idx="7">
                  <c:v>0.71</c:v>
                </c:pt>
                <c:pt idx="8">
                  <c:v>#N/A</c:v>
                </c:pt>
                <c:pt idx="9">
                  <c:v>1.79</c:v>
                </c:pt>
              </c:numCache>
            </c:numRef>
          </c:val>
          <c:extLst>
            <c:ext xmlns:c16="http://schemas.microsoft.com/office/drawing/2014/chart" uri="{C3380CC4-5D6E-409C-BE32-E72D297353CC}">
              <c16:uniqueId val="{00000006-CCD7-47FB-8DDD-D7F8F9F9239D}"/>
            </c:ext>
          </c:extLst>
        </c:ser>
        <c:ser>
          <c:idx val="7"/>
          <c:order val="7"/>
          <c:tx>
            <c:strRef>
              <c:f>データシート!$A$34</c:f>
              <c:strCache>
                <c:ptCount val="1"/>
                <c:pt idx="0">
                  <c:v>当別町水道事業会計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4.07</c:v>
                </c:pt>
                <c:pt idx="2">
                  <c:v>#N/A</c:v>
                </c:pt>
                <c:pt idx="3">
                  <c:v>4.88</c:v>
                </c:pt>
                <c:pt idx="4">
                  <c:v>#N/A</c:v>
                </c:pt>
                <c:pt idx="5">
                  <c:v>5.64</c:v>
                </c:pt>
                <c:pt idx="6">
                  <c:v>#N/A</c:v>
                </c:pt>
                <c:pt idx="7">
                  <c:v>5.79</c:v>
                </c:pt>
                <c:pt idx="8">
                  <c:v>#N/A</c:v>
                </c:pt>
                <c:pt idx="9">
                  <c:v>6.31</c:v>
                </c:pt>
              </c:numCache>
            </c:numRef>
          </c:val>
          <c:extLst>
            <c:ext xmlns:c16="http://schemas.microsoft.com/office/drawing/2014/chart" uri="{C3380CC4-5D6E-409C-BE32-E72D297353CC}">
              <c16:uniqueId val="{00000007-CCD7-47FB-8DDD-D7F8F9F923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c:v>
                </c:pt>
                <c:pt idx="2">
                  <c:v>#N/A</c:v>
                </c:pt>
                <c:pt idx="3">
                  <c:v>3.33</c:v>
                </c:pt>
                <c:pt idx="4">
                  <c:v>#N/A</c:v>
                </c:pt>
                <c:pt idx="5">
                  <c:v>3.8</c:v>
                </c:pt>
                <c:pt idx="6">
                  <c:v>#N/A</c:v>
                </c:pt>
                <c:pt idx="7">
                  <c:v>4.2699999999999996</c:v>
                </c:pt>
                <c:pt idx="8">
                  <c:v>#N/A</c:v>
                </c:pt>
                <c:pt idx="9">
                  <c:v>6.47</c:v>
                </c:pt>
              </c:numCache>
            </c:numRef>
          </c:val>
          <c:extLst>
            <c:ext xmlns:c16="http://schemas.microsoft.com/office/drawing/2014/chart" uri="{C3380CC4-5D6E-409C-BE32-E72D297353CC}">
              <c16:uniqueId val="{00000008-CCD7-47FB-8DDD-D7F8F9F9239D}"/>
            </c:ext>
          </c:extLst>
        </c:ser>
        <c:ser>
          <c:idx val="9"/>
          <c:order val="9"/>
          <c:tx>
            <c:strRef>
              <c:f>データシート!$A$36</c:f>
              <c:strCache>
                <c:ptCount val="1"/>
                <c:pt idx="0">
                  <c:v>介護サービス事業特別会計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0.14000000000000001</c:v>
                </c:pt>
                <c:pt idx="5">
                  <c:v>#N/A</c:v>
                </c:pt>
                <c:pt idx="6">
                  <c:v>0.2</c:v>
                </c:pt>
                <c:pt idx="7">
                  <c:v>#N/A</c:v>
                </c:pt>
                <c:pt idx="8">
                  <c:v>0.39</c:v>
                </c:pt>
                <c:pt idx="9">
                  <c:v>#N/A</c:v>
                </c:pt>
              </c:numCache>
            </c:numRef>
          </c:val>
          <c:extLst>
            <c:ext xmlns:c16="http://schemas.microsoft.com/office/drawing/2014/chart" uri="{C3380CC4-5D6E-409C-BE32-E72D297353CC}">
              <c16:uniqueId val="{00000009-CCD7-47FB-8DDD-D7F8F9F923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1123</c:v>
                </c:pt>
                <c:pt idx="5">
                  <c:v>1092</c:v>
                </c:pt>
                <c:pt idx="8">
                  <c:v>1046</c:v>
                </c:pt>
                <c:pt idx="11">
                  <c:v>1011</c:v>
                </c:pt>
                <c:pt idx="14">
                  <c:v>921</c:v>
                </c:pt>
              </c:numCache>
            </c:numRef>
          </c:val>
          <c:extLst>
            <c:ext xmlns:c16="http://schemas.microsoft.com/office/drawing/2014/chart" uri="{C3380CC4-5D6E-409C-BE32-E72D297353CC}">
              <c16:uniqueId val="{00000000-1796-4451-8688-8E52DB87BE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1796-4451-8688-8E52DB87BE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63</c:v>
                </c:pt>
                <c:pt idx="6">
                  <c:v>1</c:v>
                </c:pt>
                <c:pt idx="9">
                  <c:v>1</c:v>
                </c:pt>
                <c:pt idx="12">
                  <c:v>1</c:v>
                </c:pt>
              </c:numCache>
            </c:numRef>
          </c:val>
          <c:extLst>
            <c:ext xmlns:c16="http://schemas.microsoft.com/office/drawing/2014/chart" uri="{C3380CC4-5D6E-409C-BE32-E72D297353CC}">
              <c16:uniqueId val="{00000002-1796-4451-8688-8E52DB87BE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43</c:v>
                </c:pt>
                <c:pt idx="6">
                  <c:v>43</c:v>
                </c:pt>
                <c:pt idx="9">
                  <c:v>47</c:v>
                </c:pt>
                <c:pt idx="12">
                  <c:v>47</c:v>
                </c:pt>
              </c:numCache>
            </c:numRef>
          </c:val>
          <c:extLst>
            <c:ext xmlns:c16="http://schemas.microsoft.com/office/drawing/2014/chart" uri="{C3380CC4-5D6E-409C-BE32-E72D297353CC}">
              <c16:uniqueId val="{00000003-1796-4451-8688-8E52DB87BE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398</c:v>
                </c:pt>
                <c:pt idx="3">
                  <c:v>403</c:v>
                </c:pt>
                <c:pt idx="6">
                  <c:v>404</c:v>
                </c:pt>
                <c:pt idx="9">
                  <c:v>409</c:v>
                </c:pt>
                <c:pt idx="12">
                  <c:v>409</c:v>
                </c:pt>
              </c:numCache>
            </c:numRef>
          </c:val>
          <c:extLst>
            <c:ext xmlns:c16="http://schemas.microsoft.com/office/drawing/2014/chart" uri="{C3380CC4-5D6E-409C-BE32-E72D297353CC}">
              <c16:uniqueId val="{00000004-1796-4451-8688-8E52DB87BE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96-4451-8688-8E52DB87BE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96-4451-8688-8E52DB87BE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1215</c:v>
                </c:pt>
                <c:pt idx="3">
                  <c:v>1156</c:v>
                </c:pt>
                <c:pt idx="6">
                  <c:v>1102</c:v>
                </c:pt>
                <c:pt idx="9">
                  <c:v>1041</c:v>
                </c:pt>
                <c:pt idx="12">
                  <c:v>1018</c:v>
                </c:pt>
              </c:numCache>
            </c:numRef>
          </c:val>
          <c:extLst>
            <c:ext xmlns:c16="http://schemas.microsoft.com/office/drawing/2014/chart" uri="{C3380CC4-5D6E-409C-BE32-E72D297353CC}">
              <c16:uniqueId val="{00000007-1796-4451-8688-8E52DB87BE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545</c:v>
                </c:pt>
                <c:pt idx="2">
                  <c:v>#N/A</c:v>
                </c:pt>
                <c:pt idx="3">
                  <c:v>#N/A</c:v>
                </c:pt>
                <c:pt idx="4">
                  <c:v>573</c:v>
                </c:pt>
                <c:pt idx="5">
                  <c:v>#N/A</c:v>
                </c:pt>
                <c:pt idx="6">
                  <c:v>#N/A</c:v>
                </c:pt>
                <c:pt idx="7">
                  <c:v>504</c:v>
                </c:pt>
                <c:pt idx="8">
                  <c:v>#N/A</c:v>
                </c:pt>
                <c:pt idx="9">
                  <c:v>#N/A</c:v>
                </c:pt>
                <c:pt idx="10">
                  <c:v>487</c:v>
                </c:pt>
                <c:pt idx="11">
                  <c:v>#N/A</c:v>
                </c:pt>
                <c:pt idx="12">
                  <c:v>#N/A</c:v>
                </c:pt>
                <c:pt idx="13">
                  <c:v>555</c:v>
                </c:pt>
                <c:pt idx="14">
                  <c:v>#N/A</c:v>
                </c:pt>
              </c:numCache>
            </c:numRef>
          </c:val>
          <c:smooth val="0"/>
          <c:extLst>
            <c:ext xmlns:c16="http://schemas.microsoft.com/office/drawing/2014/chart" uri="{C3380CC4-5D6E-409C-BE32-E72D297353CC}">
              <c16:uniqueId val="{00000008-1796-4451-8688-8E52DB87BE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9375</c:v>
                </c:pt>
                <c:pt idx="5">
                  <c:v>8934</c:v>
                </c:pt>
                <c:pt idx="8">
                  <c:v>8516</c:v>
                </c:pt>
                <c:pt idx="11">
                  <c:v>8938</c:v>
                </c:pt>
                <c:pt idx="14">
                  <c:v>9229</c:v>
                </c:pt>
              </c:numCache>
            </c:numRef>
          </c:val>
          <c:extLst>
            <c:ext xmlns:c16="http://schemas.microsoft.com/office/drawing/2014/chart" uri="{C3380CC4-5D6E-409C-BE32-E72D297353CC}">
              <c16:uniqueId val="{00000000-89CB-41CC-B395-631F6765FF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888</c:v>
                </c:pt>
                <c:pt idx="5">
                  <c:v>819</c:v>
                </c:pt>
                <c:pt idx="8">
                  <c:v>778</c:v>
                </c:pt>
                <c:pt idx="11">
                  <c:v>726</c:v>
                </c:pt>
                <c:pt idx="14">
                  <c:v>799</c:v>
                </c:pt>
              </c:numCache>
            </c:numRef>
          </c:val>
          <c:extLst>
            <c:ext xmlns:c16="http://schemas.microsoft.com/office/drawing/2014/chart" uri="{C3380CC4-5D6E-409C-BE32-E72D297353CC}">
              <c16:uniqueId val="{00000001-89CB-41CC-B395-631F6765FF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2756</c:v>
                </c:pt>
                <c:pt idx="5">
                  <c:v>3112</c:v>
                </c:pt>
                <c:pt idx="8">
                  <c:v>4074</c:v>
                </c:pt>
                <c:pt idx="11">
                  <c:v>4544</c:v>
                </c:pt>
                <c:pt idx="14">
                  <c:v>5564</c:v>
                </c:pt>
              </c:numCache>
            </c:numRef>
          </c:val>
          <c:extLst>
            <c:ext xmlns:c16="http://schemas.microsoft.com/office/drawing/2014/chart" uri="{C3380CC4-5D6E-409C-BE32-E72D297353CC}">
              <c16:uniqueId val="{00000002-89CB-41CC-B395-631F6765FF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CB-41CC-B395-631F6765FF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CB-41CC-B395-631F6765FF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CB-41CC-B395-631F6765FF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1435</c:v>
                </c:pt>
                <c:pt idx="3">
                  <c:v>1351</c:v>
                </c:pt>
                <c:pt idx="6">
                  <c:v>1349</c:v>
                </c:pt>
                <c:pt idx="9">
                  <c:v>1300</c:v>
                </c:pt>
                <c:pt idx="12">
                  <c:v>1312</c:v>
                </c:pt>
              </c:numCache>
            </c:numRef>
          </c:val>
          <c:extLst>
            <c:ext xmlns:c16="http://schemas.microsoft.com/office/drawing/2014/chart" uri="{C3380CC4-5D6E-409C-BE32-E72D297353CC}">
              <c16:uniqueId val="{00000006-89CB-41CC-B395-631F6765FF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361</c:v>
                </c:pt>
                <c:pt idx="3">
                  <c:v>338</c:v>
                </c:pt>
                <c:pt idx="6">
                  <c:v>316</c:v>
                </c:pt>
                <c:pt idx="9">
                  <c:v>297</c:v>
                </c:pt>
                <c:pt idx="12">
                  <c:v>257</c:v>
                </c:pt>
              </c:numCache>
            </c:numRef>
          </c:val>
          <c:extLst>
            <c:ext xmlns:c16="http://schemas.microsoft.com/office/drawing/2014/chart" uri="{C3380CC4-5D6E-409C-BE32-E72D297353CC}">
              <c16:uniqueId val="{00000007-89CB-41CC-B395-631F6765FF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4990</c:v>
                </c:pt>
                <c:pt idx="3">
                  <c:v>4904</c:v>
                </c:pt>
                <c:pt idx="6">
                  <c:v>4845</c:v>
                </c:pt>
                <c:pt idx="9">
                  <c:v>4756</c:v>
                </c:pt>
                <c:pt idx="12">
                  <c:v>4686</c:v>
                </c:pt>
              </c:numCache>
            </c:numRef>
          </c:val>
          <c:extLst>
            <c:ext xmlns:c16="http://schemas.microsoft.com/office/drawing/2014/chart" uri="{C3380CC4-5D6E-409C-BE32-E72D297353CC}">
              <c16:uniqueId val="{00000008-89CB-41CC-B395-631F6765FF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647</c:v>
                </c:pt>
                <c:pt idx="3">
                  <c:v>461</c:v>
                </c:pt>
                <c:pt idx="6">
                  <c:v>536</c:v>
                </c:pt>
                <c:pt idx="9">
                  <c:v>376</c:v>
                </c:pt>
                <c:pt idx="12">
                  <c:v>245</c:v>
                </c:pt>
              </c:numCache>
            </c:numRef>
          </c:val>
          <c:extLst>
            <c:ext xmlns:c16="http://schemas.microsoft.com/office/drawing/2014/chart" uri="{C3380CC4-5D6E-409C-BE32-E72D297353CC}">
              <c16:uniqueId val="{00000009-89CB-41CC-B395-631F6765FF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10485</c:v>
                </c:pt>
                <c:pt idx="3">
                  <c:v>10019</c:v>
                </c:pt>
                <c:pt idx="6">
                  <c:v>9624</c:v>
                </c:pt>
                <c:pt idx="9">
                  <c:v>9929</c:v>
                </c:pt>
                <c:pt idx="12">
                  <c:v>11678</c:v>
                </c:pt>
              </c:numCache>
            </c:numRef>
          </c:val>
          <c:extLst>
            <c:ext xmlns:c16="http://schemas.microsoft.com/office/drawing/2014/chart" uri="{C3380CC4-5D6E-409C-BE32-E72D297353CC}">
              <c16:uniqueId val="{0000000A-89CB-41CC-B395-631F6765FF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4900</c:v>
                </c:pt>
                <c:pt idx="2">
                  <c:v>#N/A</c:v>
                </c:pt>
                <c:pt idx="3">
                  <c:v>#N/A</c:v>
                </c:pt>
                <c:pt idx="4">
                  <c:v>4208</c:v>
                </c:pt>
                <c:pt idx="5">
                  <c:v>#N/A</c:v>
                </c:pt>
                <c:pt idx="6">
                  <c:v>#N/A</c:v>
                </c:pt>
                <c:pt idx="7">
                  <c:v>3301</c:v>
                </c:pt>
                <c:pt idx="8">
                  <c:v>#N/A</c:v>
                </c:pt>
                <c:pt idx="9">
                  <c:v>#N/A</c:v>
                </c:pt>
                <c:pt idx="10">
                  <c:v>2451</c:v>
                </c:pt>
                <c:pt idx="11">
                  <c:v>#N/A</c:v>
                </c:pt>
                <c:pt idx="12">
                  <c:v>#N/A</c:v>
                </c:pt>
                <c:pt idx="13">
                  <c:v>2588</c:v>
                </c:pt>
                <c:pt idx="14">
                  <c:v>#N/A</c:v>
                </c:pt>
              </c:numCache>
            </c:numRef>
          </c:val>
          <c:smooth val="0"/>
          <c:extLst>
            <c:ext xmlns:c16="http://schemas.microsoft.com/office/drawing/2014/chart" uri="{C3380CC4-5D6E-409C-BE32-E72D297353CC}">
              <c16:uniqueId val="{0000000B-89CB-41CC-B395-631F6765FF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827</c:v>
                </c:pt>
                <c:pt idx="1">
                  <c:v>650</c:v>
                </c:pt>
                <c:pt idx="2">
                  <c:v>851</c:v>
                </c:pt>
              </c:numCache>
            </c:numRef>
          </c:val>
          <c:extLst>
            <c:ext xmlns:c16="http://schemas.microsoft.com/office/drawing/2014/chart" uri="{C3380CC4-5D6E-409C-BE32-E72D297353CC}">
              <c16:uniqueId val="{00000000-1EF3-444D-89D2-5399DC327A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1217</c:v>
                </c:pt>
                <c:pt idx="1">
                  <c:v>1228</c:v>
                </c:pt>
                <c:pt idx="2">
                  <c:v>1259</c:v>
                </c:pt>
              </c:numCache>
            </c:numRef>
          </c:val>
          <c:extLst>
            <c:ext xmlns:c16="http://schemas.microsoft.com/office/drawing/2014/chart" uri="{C3380CC4-5D6E-409C-BE32-E72D297353CC}">
              <c16:uniqueId val="{00000001-1EF3-444D-89D2-5399DC327A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1932</c:v>
                </c:pt>
                <c:pt idx="1">
                  <c:v>2518</c:v>
                </c:pt>
                <c:pt idx="2">
                  <c:v>3257</c:v>
                </c:pt>
              </c:numCache>
            </c:numRef>
          </c:val>
          <c:extLst>
            <c:ext xmlns:c16="http://schemas.microsoft.com/office/drawing/2014/chart" uri="{C3380CC4-5D6E-409C-BE32-E72D297353CC}">
              <c16:uniqueId val="{00000002-1EF3-444D-89D2-5399DC327A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{B8556756-B627-4927-94B9-9297EC5D0266}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058-4214-B08B-B2A3B01A75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{323BEC3B-92DD-48C3-8741-BF956891623F}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58-4214-B08B-B2A3B01A75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{A0E1BA8F-F630-4BB0-9A18-E7CB0D67DD47}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58-4214-B08B-B2A3B01A75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{150CAFDE-7B98-4590-B707-C314DED4CE26}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58-4214-B08B-B2A3B01A75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{6D7CC165-F12F-41F4-91E9-173B49BC296A}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58-4214-B08B-B2A3B01A75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{5A4AA67A-3C18-4180-A68C-3A984DA2C14F}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058-4214-B08B-B2A3B01A75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{0480F944-1A66-4E47-99B3-D03B8FC93F9A}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058-4214-B08B-B2A3B01A7547}"/>
                </c:ext>
              </c:extLst>
            </c:dLbl>
            <c:dLbl>
              <c:idx val="24"/>
              <c:layout>
                <c:manualLayout>
                  <c:x val="-3.910549446773117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{1CFC1FD6-10B6-4455-8626-025BE716BB81}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058-4214-B08B-B2A3B01A7547}"/>
                </c:ext>
              </c:extLst>
            </c:dLbl>
            <c:dLbl>
              <c:idx val="32"/>
              <c:layout>
                <c:manualLayout>
                  <c:x val="-2.4926006832737213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{344CEB30-9AFD-4CC8-B613-FB9C7E290C5D}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058-4214-B08B-B2A3B01A75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68.5</c:v>
                </c:pt>
                <c:pt idx="8">
                  <c:v>71.3</c:v>
                </c:pt>
                <c:pt idx="16">
                  <c:v>80</c:v>
                </c:pt>
                <c:pt idx="24">
                  <c:v>77.099999999999994</c:v>
                </c:pt>
                <c:pt idx="32">
                  <c:v>76.5</c:v>
                </c:pt>
              </c:numCache>
            </c:numRef>
          </c:xVal>
          <c:yVal>
            <c:numRef>
              <c:f>公会計指標分析・財政指標組合せ分析表!$BP$51:$DC$51</c:f>
              <c:numCache>
                <c:formatCode>#,##0.0;"▲ "#,##0.0</c:formatCode>
                <c:ptCount val="40"/>
                <c:pt idx="0">
                  <c:v>94.5</c:v>
                </c:pt>
                <c:pt idx="8">
                  <c:v>81.3</c:v>
                </c:pt>
                <c:pt idx="16">
                  <c:v>64.900000000000006</c:v>
                </c:pt>
                <c:pt idx="24">
                  <c:v>47</c:v>
                </c:pt>
                <c:pt idx="32">
                  <c:v>46.9</c:v>
                </c:pt>
              </c:numCache>
            </c:numRef>
          </c:yVal>
          <c:smooth val="0"/>
          <c:extLst>
            <c:ext xmlns:c16="http://schemas.microsoft.com/office/drawing/2014/chart" uri="{C3380CC4-5D6E-409C-BE32-E72D297353CC}">
              <c16:uniqueId val="{00000009-5058-4214-B08B-B2A3B01A75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4102486225036515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{B8DEFA97-726E-4914-B1B2-66AEFFB4AD3C}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058-4214-B08B-B2A3B01A75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{6627CF73-C0FC-463A-8AAF-759A86331676}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58-4214-B08B-B2A3B01A75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{63F6678E-513B-46CE-A916-5B40BCB5B9C1}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58-4214-B08B-B2A3B01A75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{913C03E4-377E-4BA4-89A4-CA11335A9A47}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58-4214-B08B-B2A3B01A75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{A88799B2-506A-4BF6-9B2B-03F14999174F}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58-4214-B08B-B2A3B01A7547}"/>
                </c:ext>
              </c:extLst>
            </c:dLbl>
            <c:dLbl>
              <c:idx val="8"/>
              <c:layout>
                <c:manualLayout>
                  <c:x val="0"/>
                  <c:y val="-1.700614300669503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{87A9F64F-75BF-4FCF-8E91-FAE1826081F8}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058-4214-B08B-B2A3B01A7547}"/>
                </c:ext>
              </c:extLst>
            </c:dLbl>
            <c:dLbl>
              <c:idx val="16"/>
              <c:layout>
                <c:manualLayout>
                  <c:x val="0"/>
                  <c:y val="1.628395873496618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{55CB41E8-C47F-42AD-AD7B-E2468B11694B}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058-4214-B08B-B2A3B01A7547}"/>
                </c:ext>
              </c:extLst>
            </c:dLbl>
            <c:dLbl>
              <c:idx val="24"/>
              <c:layout>
                <c:manualLayout>
                  <c:x val="0"/>
                  <c:y val="-1.337923626082610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{810E2473-0907-4094-BF64-A6FF492D7920}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058-4214-B08B-B2A3B01A754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{1A7F7F9D-7C08-410E-A633-541EEFEB9F46}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058-4214-B08B-B2A3B01A75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5058-4214-B08B-B2A3B01A7547}"/>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{6F003ACE-8D0E-4A42-A19A-935DE03ADAAE}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DC-40D2-880E-444F9ACA26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{FBEB90E0-871C-4CE7-B542-4D48A9ABA8EB}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DC-40D2-880E-444F9ACA26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{76D38E1F-ECA4-4211-AA53-B390A9F68674}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DC-40D2-880E-444F9ACA26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{48CEABEF-BF82-4F59-B30A-59BE66E02AF6}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DC-40D2-880E-444F9ACA26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{9729BF6D-7B86-4796-A1B1-D38923F06C2C}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DC-40D2-880E-444F9ACA26B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{633E23C1-28BB-4D2F-B7CB-CE9153FD79E0}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DC-40D2-880E-444F9ACA26B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{5FA8B728-62F6-4030-BA77-3FA09F0A693D}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DC-40D2-880E-444F9ACA26B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{09D81162-4927-477C-A5B6-8162FA3F4A44}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DC-40D2-880E-444F9ACA26B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{20BE01FE-34FF-4E3A-BD00-9BA41B71FC7A}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DC-40D2-880E-444F9ACA26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11.4</c:v>
                </c:pt>
                <c:pt idx="16">
                  <c:v>10.5</c:v>
                </c:pt>
                <c:pt idx="24">
                  <c:v>10.1</c:v>
                </c:pt>
                <c:pt idx="32">
                  <c:v>9.6999999999999993</c:v>
                </c:pt>
              </c:numCache>
            </c:numRef>
          </c:xVal>
          <c:yVal>
            <c:numRef>
              <c:f>公会計指標分析・財政指標組合せ分析表!$BP$73:$DC$73</c:f>
              <c:numCache>
                <c:formatCode>#,##0.0;"▲ "#,##0.0</c:formatCode>
                <c:ptCount val="40"/>
                <c:pt idx="0">
                  <c:v>94.5</c:v>
                </c:pt>
                <c:pt idx="8">
                  <c:v>81.3</c:v>
                </c:pt>
                <c:pt idx="16">
                  <c:v>64.900000000000006</c:v>
                </c:pt>
                <c:pt idx="24">
                  <c:v>47</c:v>
                </c:pt>
                <c:pt idx="32">
                  <c:v>46.9</c:v>
                </c:pt>
              </c:numCache>
            </c:numRef>
          </c:yVal>
          <c:smooth val="0"/>
          <c:extLst>
            <c:ext xmlns:c16="http://schemas.microsoft.com/office/drawing/2014/chart" uri="{C3380CC4-5D6E-409C-BE32-E72D297353CC}">
              <c16:uniqueId val="{00000009-A1DC-40D2-880E-444F9ACA26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{BFDE02FF-D840-4ECB-A3EF-9644F1A30F3C}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DC-40D2-880E-444F9ACA26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{70FAA039-9468-4961-BFDD-3F9433B29FF4}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DC-40D2-880E-444F9ACA26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{E421D307-A40F-47B3-A509-589B1CF7A78D}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DC-40D2-880E-444F9ACA26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{02393847-46CD-4C99-8518-D6DF539B410C}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DC-40D2-880E-444F9ACA26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{93D6117D-AE89-45EB-A84B-80E5ED61187E}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DC-40D2-880E-444F9ACA26B4}"/>
                </c:ext>
              </c:extLst>
            </c:dLbl>
            <c:dLbl>
              <c:idx val="8"/>
              <c:layout>
                <c:manualLayout>
                  <c:x val="-3.29889110587306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{83CEFBAE-2F48-499E-9DFD-93B78234F99B}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DC-40D2-880E-444F9ACA26B4}"/>
                </c:ext>
              </c:extLst>
            </c:dLbl>
            <c:dLbl>
              <c:idx val="16"/>
              <c:layout>
                <c:manualLayout>
                  <c:x val="-3.027942328545566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{F610169D-287E-4E50-99BF-C9C4FDE475D5}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DC-40D2-880E-444F9ACA26B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{F8E17D13-CB40-468A-9FC2-F5A82AF34E1E}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DC-40D2-880E-444F9ACA26B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{62AE144E-33D2-44B3-B538-121019BA5522}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DC-40D2-880E-444F9ACA26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A1DC-40D2-880E-444F9ACA26B4}"/>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30A096E-2FAD-479D-BDAE-23CDB1D48585}"/>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4B14880-313D-4FAD-8112-2710BA07C74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年度から平成１０年度の人口急増時に実施した社会資本整備事業に伴う地方債の発行により地方債残高が増加した影響で、地方債の元利償還金は人口１人当たりの決算額で類似団体平均額よりも高くなっているが、財政運営計画に基づき、新規発行地方債を抑制し、着実に償還を進めてきた。今後も引き続き、令和元年９月に策定した「財政運営方針（Ｒ１～）」に基づき、更なる比率の低下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口急増時に実施した社会資本整備事業に伴う地方債の発行により、地方債残高が増加しているが平成１５年度末の１９７億円をピークに着実に減少している。しかし、近年の大型事業の影響により令和３年度については地方債残高が増加しているため、今後も新規発行地方債を抑制するとともに充当可能基金の増額を図るなど、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将来の財政負担に備えて、様々な基金への積立を行っており、それぞれの目的に応じた計画的な積立と活用に努める。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まちづくり基金：まちづくりのための費用に充てる。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人材育成基金：人材育成のための費用に充てる。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引き続きふるさと納税を確保するとともに、計画的な活用に努める。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今後の大規模災害や感染症対策等備え、適正な積立を行った。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年度間の財源の調整を図り、計画的な積立に努める。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今後の大型の償還に備え、適正な積立を行った。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地方債の円滑な償還のため、計画的な積立に努める。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D25139-F1B6-482F-BD56-F6EEABD71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024DC0-345B-43ED-B47F-21DD9A51B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A2BBE38-384C-4A6C-A882-E95E9927E3E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74929DF-C41D-4FFE-824C-1C273E50071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81F765-6DBE-4E34-ADF8-EAE48DA5016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1CA6FFC-93B8-4194-B616-70C7A895562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22ACD4B-283E-4FCD-A8EE-F82227B626A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B927B23-6BC3-4864-B2EF-E6912CF2561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F102B1F-EBE0-4616-BD25-09469C8C5D1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C36814B-884C-479D-83F5-7E378BF502F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871C769-F3EB-41DA-B54A-3C6FFB3AF64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AB7D04F-FE99-4650-B9D8-483D158492B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15,445
15,315
422.86
20,128,728
19,699,813
410,615
6,340,320
11,677,728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6DEBD52-7098-4FEF-9981-30F0527684A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225E030-560D-40C3-92F4-557CAC77825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BD2E410-3A7C-41A6-9976-765B9595F2C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7040117-315E-4E3B-B967-D29269DADF0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77B075F-52CF-4820-8DA0-759172DB96F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FB44F26-CD3C-420D-97A6-991A6714A63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D262D2B-AC76-42E6-B52D-B4400842165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E1D5B08-4262-43F0-B793-73FAB4899AF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C5A342A-D75B-4566-8C34-E1FAA4B4571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38C19D5-5754-4F8E-A027-A0CF66C5742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A10F41-23F4-4594-AF5E-AE2205C3105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C691A99-4604-417E-BD73-EAA9AE738BC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E80CE0B-67A3-4A72-9856-64A2A34371D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125645-D003-4E73-BEC3-D9EF4640198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65DF6DA-D45B-4303-8345-5AA83EB6A9F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C682235-4501-458F-8EE4-E4A3263D492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732F43-B400-4334-AD9A-18046749892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DB9CC8A-9AF4-4813-AE35-03E0E90D7B4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CB2C1C7-A162-4EF3-ADE0-E37EAE4CFE6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5E6174F-CEEC-4DFD-9DCD-3759B5A5F20A}"/>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79E40FE-AC7A-458B-B7E7-A08F55E8B2D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DD2F2C8-E160-4470-9EED-B82E6FA4A20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0BECCFA-2673-4E23-BAD7-F1030165D49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FB9190A-2E69-4191-BE14-7905D137B73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C4C41B9-9A15-4776-89E1-5A85A4524EB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17D8ED4-34FA-4BAC-82B7-29BA2EB05EA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CD6C913-0D1E-46C6-BAB2-96741A66828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8D1C919-3F77-49BC-A254-66AF21CDA6A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FF8B197-550C-4F13-B74E-F436D34AC20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3573283-5206-4FC6-93CC-1EF4378138F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869C306-3CEB-4056-8258-45A97430A6F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A1E0614-14FB-4B5E-B7F4-9894E2DC72F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76AA062-3E56-48A9-AB2E-C7D9B4443E4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04995E0-DD1B-4E54-B579-AF6EFC62235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1E3615D-ACEC-41D4-8C24-0922BD59901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有形固定資産減価償却率は、類似団体平均値を上回り、全国平均、北海道平均と比較しても高い数値となっている。</a:t>
          </a:r>
          <a:endParaRPr lang="ja-JP" altLang="ja-JP">
            <a:effectLst/>
          </a:endParaRPr>
        </a:p>
        <a:p>
          <a:r>
            <a:rPr kumimoji="1" lang="ja-JP" altLang="ja-JP" sz="1100">
              <a:solidFill>
                <a:schemeClr val="dk1"/>
              </a:solidFill>
              <a:effectLst/>
              <a:latin typeface="+mn-lt"/>
              <a:ea typeface="+mn-ea"/>
              <a:cs typeface="+mn-cs"/>
            </a:rPr>
            <a:t>今後も公共施設等総合管理計画に基づき公共施設等の適切な維持管理に努める。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C22F30A-F46D-42F5-B7D1-01103317AB7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4954C2E-3566-48BB-8732-21970D764C3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EF967C0-2020-4B46-97B1-EE7C0BF8A255}"/>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731A0FF-F229-4CB8-8997-53DCDAACE3AF}"/>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60B9140-5D66-4EF3-A773-BFCF05702D47}"/>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BC4D6F2-C930-4FAA-9C5A-659E410FBF4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DCBA340-0136-41D6-8791-61C8D9833F03}"/>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47A44C6-64EB-4392-BE72-F25D98C5A703}"/>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24F533A-DBFD-4A78-AD78-4277B2D05F8B}"/>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CBA91F3-E8B4-4922-B6C6-C64EE779575A}"/>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0C09EFE-F63F-4A6E-9915-25744B16CB8D}"/>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9763D9A-F64E-4965-93F6-9F3D435FB7A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C84BDF3-3E45-45CA-9051-7DC75C17399F}"/>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9C49405-D10E-4182-8D4A-C68048FD721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B2CD24D8-C841-46C0-B031-FA5CD9C2E70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CDA7F38-2D7C-4174-9F38-30057FF7A43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04A2857B-6A08-41D9-88A2-6B0D1BAFD96D}"/>
            </a:ext>
          </a:extLst>
        </xdr:cNvPr>
        <xdr:cNvCxnSpPr/>
      </xdr:nvCxnSpPr>
      <xdr:spPr>
        <a:xfrm flipV="1">
          <a:off x="4760595" y="4512522"/>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AE8D2EB7-EC88-44EB-B60F-DC6DFE8A41A1}"/>
            </a:ext>
          </a:extLst>
        </xdr:cNvPr>
        <xdr:cNvSpPr txBox="1"/>
      </xdr:nvSpPr>
      <xdr:spPr>
        <a:xfrm>
          <a:off x="4813300" y="590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3038173E-3A8C-4C4F-B1FF-8D73A574C9DD}"/>
            </a:ext>
          </a:extLst>
        </xdr:cNvPr>
        <xdr:cNvCxnSpPr/>
      </xdr:nvCxnSpPr>
      <xdr:spPr>
        <a:xfrm>
          <a:off x="4673600" y="590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7B08FE2D-4FC4-4CC1-B121-A9FD40B6F09E}"/>
            </a:ext>
          </a:extLst>
        </xdr:cNvPr>
        <xdr:cNvSpPr txBox="1"/>
      </xdr:nvSpPr>
      <xdr:spPr>
        <a:xfrm>
          <a:off x="4813300" y="428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9B42B77A-F112-4A79-B0BD-F6662BDB976C}"/>
            </a:ext>
          </a:extLst>
        </xdr:cNvPr>
        <xdr:cNvCxnSpPr/>
      </xdr:nvCxnSpPr>
      <xdr:spPr>
        <a:xfrm>
          <a:off x="4673600" y="451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D8BBC367-233F-4612-9AA4-13E508592C88}"/>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AAF35D2A-F1D7-4B18-99D0-D54295A6D2A1}"/>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7B8684C0-8AE1-4303-9B2F-C3D10DC966BB}"/>
            </a:ext>
          </a:extLst>
        </xdr:cNvPr>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B85523BD-3976-4F48-AA45-36782CEA79F3}"/>
            </a:ext>
          </a:extLst>
        </xdr:cNvPr>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583819B7-FBC4-4C52-A098-343031C55196}"/>
            </a:ext>
          </a:extLst>
        </xdr:cNvPr>
        <xdr:cNvSpPr/>
      </xdr:nvSpPr>
      <xdr:spPr>
        <a:xfrm>
          <a:off x="2476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2E401D6A-2B27-404F-AFD5-5259CFD3869D}"/>
            </a:ext>
          </a:extLst>
        </xdr:cNvPr>
        <xdr:cNvSpPr/>
      </xdr:nvSpPr>
      <xdr:spPr>
        <a:xfrm>
          <a:off x="1714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D1C83D9-2F1C-43BE-BFB4-5BACFF125F6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224348E-83E0-4024-9CDF-B80AEBAC5FA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F109E34-87BF-43AD-9612-82C2085A8E0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C44438F-8DB0-43D4-BE74-059B347A9ED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A72FB1C-7CB3-46E4-8CBE-45DF3894F60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146050</xdr:rowOff>
    </xdr:from>
    <xdr:to>
      <xdr:col>23</xdr:col>
      <xdr:colOff>136525</xdr:colOff>
      <xdr:row>34</xdr:row>
      <xdr:rowOff>76200</xdr:rowOff>
    </xdr:to>
    <xdr:sp macro="" textlink="">
      <xdr:nvSpPr>
        <xdr:cNvPr id="81" name="楕円 80">
          <a:extLst>
            <a:ext uri="{FF2B5EF4-FFF2-40B4-BE49-F238E27FC236}">
              <a16:creationId xmlns:a16="http://schemas.microsoft.com/office/drawing/2014/main" id="{9ECB1581-5B44-4FA1-9365-A2FD9F9284BE}"/>
            </a:ext>
          </a:extLst>
        </xdr:cNvPr>
        <xdr:cNvSpPr/>
      </xdr:nvSpPr>
      <xdr:spPr>
        <a:xfrm>
          <a:off x="4711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60977</xdr:rowOff>
    </xdr:from>
    <xdr:ext cx="405111" cy="259045"/>
    <xdr:sp macro="" textlink="">
      <xdr:nvSpPr>
        <xdr:cNvPr id="82" name="有形固定資産減価償却率該当値テキスト">
          <a:extLst>
            <a:ext uri="{FF2B5EF4-FFF2-40B4-BE49-F238E27FC236}">
              <a16:creationId xmlns:a16="http://schemas.microsoft.com/office/drawing/2014/main" id="{82B4E5AF-EBFB-46E5-BE4B-FDA97769021F}"/>
            </a:ext>
          </a:extLst>
        </xdr:cNvPr>
        <xdr:cNvSpPr txBox="1"/>
      </xdr:nvSpPr>
      <xdr:spPr>
        <a:xfrm>
          <a:off x="48133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167640</xdr:rowOff>
    </xdr:from>
    <xdr:to>
      <xdr:col>19</xdr:col>
      <xdr:colOff>187325</xdr:colOff>
      <xdr:row>34</xdr:row>
      <xdr:rowOff>97790</xdr:rowOff>
    </xdr:to>
    <xdr:sp macro="" textlink="">
      <xdr:nvSpPr>
        <xdr:cNvPr id="83" name="楕円 82">
          <a:extLst>
            <a:ext uri="{FF2B5EF4-FFF2-40B4-BE49-F238E27FC236}">
              <a16:creationId xmlns:a16="http://schemas.microsoft.com/office/drawing/2014/main" id="{55487694-620B-44D5-8111-584A128B0FAD}"/>
            </a:ext>
          </a:extLst>
        </xdr:cNvPr>
        <xdr:cNvSpPr/>
      </xdr:nvSpPr>
      <xdr:spPr>
        <a:xfrm>
          <a:off x="4000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25400</xdr:rowOff>
    </xdr:from>
    <xdr:to>
      <xdr:col>23</xdr:col>
      <xdr:colOff>85725</xdr:colOff>
      <xdr:row>34</xdr:row>
      <xdr:rowOff>46990</xdr:rowOff>
    </xdr:to>
    <xdr:cxnSp macro="">
      <xdr:nvCxnSpPr>
        <xdr:cNvPr id="84" name="直線コネクタ 83">
          <a:extLst>
            <a:ext uri="{FF2B5EF4-FFF2-40B4-BE49-F238E27FC236}">
              <a16:creationId xmlns:a16="http://schemas.microsoft.com/office/drawing/2014/main" id="{76121E07-2365-4209-A357-B4E2F4D94E61}"/>
            </a:ext>
          </a:extLst>
        </xdr:cNvPr>
        <xdr:cNvCxnSpPr/>
      </xdr:nvCxnSpPr>
      <xdr:spPr>
        <a:xfrm flipV="1">
          <a:off x="4051300" y="585470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100542</xdr:rowOff>
    </xdr:from>
    <xdr:to>
      <xdr:col>15</xdr:col>
      <xdr:colOff>187325</xdr:colOff>
      <xdr:row>35</xdr:row>
      <xdr:rowOff>30692</xdr:rowOff>
    </xdr:to>
    <xdr:sp macro="" textlink="">
      <xdr:nvSpPr>
        <xdr:cNvPr id="85" name="楕円 84">
          <a:extLst>
            <a:ext uri="{FF2B5EF4-FFF2-40B4-BE49-F238E27FC236}">
              <a16:creationId xmlns:a16="http://schemas.microsoft.com/office/drawing/2014/main" id="{CC44E0DB-D2E1-4353-8707-927F981B37D1}"/>
            </a:ext>
          </a:extLst>
        </xdr:cNvPr>
        <xdr:cNvSpPr/>
      </xdr:nvSpPr>
      <xdr:spPr>
        <a:xfrm>
          <a:off x="3238500" y="59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46990</xdr:rowOff>
    </xdr:from>
    <xdr:to>
      <xdr:col>19</xdr:col>
      <xdr:colOff>136525</xdr:colOff>
      <xdr:row>34</xdr:row>
      <xdr:rowOff>151342</xdr:rowOff>
    </xdr:to>
    <xdr:cxnSp macro="">
      <xdr:nvCxnSpPr>
        <xdr:cNvPr id="86" name="直線コネクタ 85">
          <a:extLst>
            <a:ext uri="{FF2B5EF4-FFF2-40B4-BE49-F238E27FC236}">
              <a16:creationId xmlns:a16="http://schemas.microsoft.com/office/drawing/2014/main" id="{F34F1C48-C473-467B-9808-B09C9E57FA8D}"/>
            </a:ext>
          </a:extLst>
        </xdr:cNvPr>
        <xdr:cNvCxnSpPr/>
      </xdr:nvCxnSpPr>
      <xdr:spPr>
        <a:xfrm flipV="1">
          <a:off x="3289300" y="5876290"/>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130387</xdr:rowOff>
    </xdr:from>
    <xdr:to>
      <xdr:col>11</xdr:col>
      <xdr:colOff>187325</xdr:colOff>
      <xdr:row>33</xdr:row>
      <xdr:rowOff>60537</xdr:rowOff>
    </xdr:to>
    <xdr:sp macro="" textlink="">
      <xdr:nvSpPr>
        <xdr:cNvPr id="87" name="楕円 86">
          <a:extLst>
            <a:ext uri="{FF2B5EF4-FFF2-40B4-BE49-F238E27FC236}">
              <a16:creationId xmlns:a16="http://schemas.microsoft.com/office/drawing/2014/main" id="{5DDF746E-71CA-4D82-828C-71959C1619C6}"/>
            </a:ext>
          </a:extLst>
        </xdr:cNvPr>
        <xdr:cNvSpPr/>
      </xdr:nvSpPr>
      <xdr:spPr>
        <a:xfrm>
          <a:off x="2476500" y="56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9737</xdr:rowOff>
    </xdr:from>
    <xdr:to>
      <xdr:col>15</xdr:col>
      <xdr:colOff>136525</xdr:colOff>
      <xdr:row>34</xdr:row>
      <xdr:rowOff>151342</xdr:rowOff>
    </xdr:to>
    <xdr:cxnSp macro="">
      <xdr:nvCxnSpPr>
        <xdr:cNvPr id="88" name="直線コネクタ 87">
          <a:extLst>
            <a:ext uri="{FF2B5EF4-FFF2-40B4-BE49-F238E27FC236}">
              <a16:creationId xmlns:a16="http://schemas.microsoft.com/office/drawing/2014/main" id="{DC581746-FE42-4251-BA14-A2B0849B157D}"/>
            </a:ext>
          </a:extLst>
        </xdr:cNvPr>
        <xdr:cNvCxnSpPr/>
      </xdr:nvCxnSpPr>
      <xdr:spPr>
        <a:xfrm>
          <a:off x="2527300" y="5667587"/>
          <a:ext cx="762000" cy="3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29633</xdr:rowOff>
    </xdr:from>
    <xdr:to>
      <xdr:col>7</xdr:col>
      <xdr:colOff>187325</xdr:colOff>
      <xdr:row>32</xdr:row>
      <xdr:rowOff>131233</xdr:rowOff>
    </xdr:to>
    <xdr:sp macro="" textlink="">
      <xdr:nvSpPr>
        <xdr:cNvPr id="89" name="楕円 88">
          <a:extLst>
            <a:ext uri="{FF2B5EF4-FFF2-40B4-BE49-F238E27FC236}">
              <a16:creationId xmlns:a16="http://schemas.microsoft.com/office/drawing/2014/main" id="{55962232-0557-46B3-AA9D-F61684195E67}"/>
            </a:ext>
          </a:extLst>
        </xdr:cNvPr>
        <xdr:cNvSpPr/>
      </xdr:nvSpPr>
      <xdr:spPr>
        <a:xfrm>
          <a:off x="1714500" y="55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80433</xdr:rowOff>
    </xdr:from>
    <xdr:to>
      <xdr:col>11</xdr:col>
      <xdr:colOff>136525</xdr:colOff>
      <xdr:row>33</xdr:row>
      <xdr:rowOff>9737</xdr:rowOff>
    </xdr:to>
    <xdr:cxnSp macro="">
      <xdr:nvCxnSpPr>
        <xdr:cNvPr id="90" name="直線コネクタ 89">
          <a:extLst>
            <a:ext uri="{FF2B5EF4-FFF2-40B4-BE49-F238E27FC236}">
              <a16:creationId xmlns:a16="http://schemas.microsoft.com/office/drawing/2014/main" id="{F05D8C0D-98B0-4848-BAE5-A85876C1492E}"/>
            </a:ext>
          </a:extLst>
        </xdr:cNvPr>
        <xdr:cNvCxnSpPr/>
      </xdr:nvCxnSpPr>
      <xdr:spPr>
        <a:xfrm>
          <a:off x="1765300" y="5566833"/>
          <a:ext cx="7620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a:extLst>
            <a:ext uri="{FF2B5EF4-FFF2-40B4-BE49-F238E27FC236}">
              <a16:creationId xmlns:a16="http://schemas.microsoft.com/office/drawing/2014/main" id="{E868A773-2E7F-449A-BD89-3364DAA9739A}"/>
            </a:ext>
          </a:extLst>
        </xdr:cNvPr>
        <xdr:cNvSpPr txBox="1"/>
      </xdr:nvSpPr>
      <xdr:spPr>
        <a:xfrm>
          <a:off x="38360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1D08E2AE-6B9E-435E-AAC2-2157BA07E60C}"/>
            </a:ext>
          </a:extLst>
        </xdr:cNvPr>
        <xdr:cNvSpPr txBox="1"/>
      </xdr:nvSpPr>
      <xdr:spPr>
        <a:xfrm>
          <a:off x="3086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a:extLst>
            <a:ext uri="{FF2B5EF4-FFF2-40B4-BE49-F238E27FC236}">
              <a16:creationId xmlns:a16="http://schemas.microsoft.com/office/drawing/2014/main" id="{C5A4750A-4A0D-4C72-BEB5-A535DA95640A}"/>
            </a:ext>
          </a:extLst>
        </xdr:cNvPr>
        <xdr:cNvSpPr txBox="1"/>
      </xdr:nvSpPr>
      <xdr:spPr>
        <a:xfrm>
          <a:off x="2324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a:extLst>
            <a:ext uri="{FF2B5EF4-FFF2-40B4-BE49-F238E27FC236}">
              <a16:creationId xmlns:a16="http://schemas.microsoft.com/office/drawing/2014/main" id="{AB8011C3-47A7-4170-920C-D4E08F53B09A}"/>
            </a:ext>
          </a:extLst>
        </xdr:cNvPr>
        <xdr:cNvSpPr txBox="1"/>
      </xdr:nvSpPr>
      <xdr:spPr>
        <a:xfrm>
          <a:off x="1562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88917</xdr:rowOff>
    </xdr:from>
    <xdr:ext cx="405111" cy="259045"/>
    <xdr:sp macro="" textlink="">
      <xdr:nvSpPr>
        <xdr:cNvPr id="95" name="n_1mainValue有形固定資産減価償却率">
          <a:extLst>
            <a:ext uri="{FF2B5EF4-FFF2-40B4-BE49-F238E27FC236}">
              <a16:creationId xmlns:a16="http://schemas.microsoft.com/office/drawing/2014/main" id="{6CDDBB37-E6AF-416A-8682-182539A3E8C7}"/>
            </a:ext>
          </a:extLst>
        </xdr:cNvPr>
        <xdr:cNvSpPr txBox="1"/>
      </xdr:nvSpPr>
      <xdr:spPr>
        <a:xfrm>
          <a:off x="38360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21819</xdr:rowOff>
    </xdr:from>
    <xdr:ext cx="405111" cy="259045"/>
    <xdr:sp macro="" textlink="">
      <xdr:nvSpPr>
        <xdr:cNvPr id="96" name="n_2mainValue有形固定資産減価償却率">
          <a:extLst>
            <a:ext uri="{FF2B5EF4-FFF2-40B4-BE49-F238E27FC236}">
              <a16:creationId xmlns:a16="http://schemas.microsoft.com/office/drawing/2014/main" id="{864A8F02-4EDF-496C-93D2-0606C8B6BFB3}"/>
            </a:ext>
          </a:extLst>
        </xdr:cNvPr>
        <xdr:cNvSpPr txBox="1"/>
      </xdr:nvSpPr>
      <xdr:spPr>
        <a:xfrm>
          <a:off x="3086744" y="602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51664</xdr:rowOff>
    </xdr:from>
    <xdr:ext cx="405111" cy="259045"/>
    <xdr:sp macro="" textlink="">
      <xdr:nvSpPr>
        <xdr:cNvPr id="97" name="n_3mainValue有形固定資産減価償却率">
          <a:extLst>
            <a:ext uri="{FF2B5EF4-FFF2-40B4-BE49-F238E27FC236}">
              <a16:creationId xmlns:a16="http://schemas.microsoft.com/office/drawing/2014/main" id="{8631E89B-71CD-4EB3-A2B1-40DA775573E1}"/>
            </a:ext>
          </a:extLst>
        </xdr:cNvPr>
        <xdr:cNvSpPr txBox="1"/>
      </xdr:nvSpPr>
      <xdr:spPr>
        <a:xfrm>
          <a:off x="2324744" y="570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122360</xdr:rowOff>
    </xdr:from>
    <xdr:ext cx="405111" cy="259045"/>
    <xdr:sp macro="" textlink="">
      <xdr:nvSpPr>
        <xdr:cNvPr id="98" name="n_4mainValue有形固定資産減価償却率">
          <a:extLst>
            <a:ext uri="{FF2B5EF4-FFF2-40B4-BE49-F238E27FC236}">
              <a16:creationId xmlns:a16="http://schemas.microsoft.com/office/drawing/2014/main" id="{6C3F8D7F-402C-423A-B288-1A44FA3E569B}"/>
            </a:ext>
          </a:extLst>
        </xdr:cNvPr>
        <xdr:cNvSpPr txBox="1"/>
      </xdr:nvSpPr>
      <xdr:spPr>
        <a:xfrm>
          <a:off x="1562744"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187209B-243B-47F5-BD9C-3797F92C57A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677E8E0-ACFB-4F3B-A9D0-03D784EA27A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327B871-FA74-4C40-8527-7F21DDC0F8A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44BDF99-339D-4EAD-A1B3-812B8283D6E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FD726C1-EFCB-4047-8C33-7545E5165D2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DBCE246-8897-4EAA-98AD-AFEA6BB59CA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FFB6E0C-47A1-4686-8074-8A4A814211D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881F6E0-ECCF-4BA3-940D-398F59557B0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3BC8EDB-D864-4200-9F34-0BA49113E5A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E132CF1-514C-420B-B00F-AFAF97D103F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BC8D158-1837-4E0D-A2E0-0378491C72F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6DD89AD-11F1-4A46-BC57-50E386D3514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74C64C6-9A1A-45DA-A979-6005AC3C45E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財政運営計画に基づき、新規発行地方債を抑制し、着実に償還を進めてきた。債務償還比率については、類似団体平均値、全国平均と比較しても高い数値となっている。今後も適切な地方債管理に努める。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214A56C-1FEF-4D72-AB39-94242AEC40F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0083034-62D9-41EE-8D78-B24DAD8C0F7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8E34AD7-5C94-4986-B69A-9A6293F31DE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43EF9AA5-38B8-4BDB-BD9E-A86F2A4F6B8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ACC9737B-A03B-4434-9980-B281D9FBCA18}"/>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CE3A6451-D942-467C-BCCD-FB2A05337E7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93E64E1A-4027-4702-8836-60FBE1FB5196}"/>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B669D70-ABB5-4E98-904F-BDA328D1E16C}"/>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2636EF7-FD00-441F-B268-807D6C2C63F7}"/>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5FC75F2-9E86-44C1-918F-4A303F5EEA9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6A4809B7-8614-42DE-B64E-C912B7D3E103}"/>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3F0A2E93-7800-44BA-B683-3839DFC75B93}"/>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83ADDBE6-3199-49F0-B69E-E1079D07ED8C}"/>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E13548E-FF44-40DA-B748-CC02D06A9785}"/>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6CA5AD7-017A-4A29-94A9-E23B4B412AFA}"/>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F47A476-89F3-44D8-A455-B1C3B165AEB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09FE6FF-8D73-491A-BA60-5DC0C7EED81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7635B9A0-6838-4B2F-BD74-0DA79FA81E6F}"/>
            </a:ext>
          </a:extLst>
        </xdr:cNvPr>
        <xdr:cNvCxnSpPr/>
      </xdr:nvCxnSpPr>
      <xdr:spPr>
        <a:xfrm flipV="1">
          <a:off x="14793595" y="4489903"/>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2F5815EC-AE1D-4E61-854E-1E758052E44D}"/>
            </a:ext>
          </a:extLst>
        </xdr:cNvPr>
        <xdr:cNvSpPr txBox="1"/>
      </xdr:nvSpPr>
      <xdr:spPr>
        <a:xfrm>
          <a:off x="14846300"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225FD58B-832B-4382-8DA0-56C884888BBA}"/>
            </a:ext>
          </a:extLst>
        </xdr:cNvPr>
        <xdr:cNvCxnSpPr/>
      </xdr:nvCxnSpPr>
      <xdr:spPr>
        <a:xfrm>
          <a:off x="14706600" y="592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71876BB2-1EE8-4409-B6A3-D25D7F233C25}"/>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40F4FF3-F43A-47C9-B7B4-3D638271D50A}"/>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a:extLst>
            <a:ext uri="{FF2B5EF4-FFF2-40B4-BE49-F238E27FC236}">
              <a16:creationId xmlns:a16="http://schemas.microsoft.com/office/drawing/2014/main" id="{A59E8BEF-208B-43BC-BF75-ECE6D757D551}"/>
            </a:ext>
          </a:extLst>
        </xdr:cNvPr>
        <xdr:cNvSpPr txBox="1"/>
      </xdr:nvSpPr>
      <xdr:spPr>
        <a:xfrm>
          <a:off x="14846300" y="4923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5160063C-4237-41C4-8A23-F89DA222FB10}"/>
            </a:ext>
          </a:extLst>
        </xdr:cNvPr>
        <xdr:cNvSpPr/>
      </xdr:nvSpPr>
      <xdr:spPr>
        <a:xfrm>
          <a:off x="14744700" y="507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a:extLst>
            <a:ext uri="{FF2B5EF4-FFF2-40B4-BE49-F238E27FC236}">
              <a16:creationId xmlns:a16="http://schemas.microsoft.com/office/drawing/2014/main" id="{34D1C0DD-F307-455A-9217-9C7F89DB8962}"/>
            </a:ext>
          </a:extLst>
        </xdr:cNvPr>
        <xdr:cNvSpPr/>
      </xdr:nvSpPr>
      <xdr:spPr>
        <a:xfrm>
          <a:off x="14033500" y="529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a:extLst>
            <a:ext uri="{FF2B5EF4-FFF2-40B4-BE49-F238E27FC236}">
              <a16:creationId xmlns:a16="http://schemas.microsoft.com/office/drawing/2014/main" id="{82FA8BC7-FC43-4CC9-8505-83C02831CCDF}"/>
            </a:ext>
          </a:extLst>
        </xdr:cNvPr>
        <xdr:cNvSpPr/>
      </xdr:nvSpPr>
      <xdr:spPr>
        <a:xfrm>
          <a:off x="13271500" y="534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a:extLst>
            <a:ext uri="{FF2B5EF4-FFF2-40B4-BE49-F238E27FC236}">
              <a16:creationId xmlns:a16="http://schemas.microsoft.com/office/drawing/2014/main" id="{266BBA7F-9C18-4CD2-A81A-290582E55EBE}"/>
            </a:ext>
          </a:extLst>
        </xdr:cNvPr>
        <xdr:cNvSpPr/>
      </xdr:nvSpPr>
      <xdr:spPr>
        <a:xfrm>
          <a:off x="12509500" y="5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a:extLst>
            <a:ext uri="{FF2B5EF4-FFF2-40B4-BE49-F238E27FC236}">
              <a16:creationId xmlns:a16="http://schemas.microsoft.com/office/drawing/2014/main" id="{AD29C8A2-3B19-4E62-A704-0C262A987E52}"/>
            </a:ext>
          </a:extLst>
        </xdr:cNvPr>
        <xdr:cNvSpPr/>
      </xdr:nvSpPr>
      <xdr:spPr>
        <a:xfrm>
          <a:off x="11747500" y="53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B2C73E2-2927-4276-9D83-0EFC351F400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2176F56-43FE-4A6A-A0F4-449EA5A0645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681CF0E-77A6-43AF-A50E-7AD4757D10B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45F713E-9825-4724-8CD1-81635FA4E7A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E7243E4-2B54-47F0-9440-EC144A307A2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161979</xdr:rowOff>
    </xdr:from>
    <xdr:to>
      <xdr:col>76</xdr:col>
      <xdr:colOff>73025</xdr:colOff>
      <xdr:row>31</xdr:row>
      <xdr:rowOff>92129</xdr:rowOff>
    </xdr:to>
    <xdr:sp macro="" textlink="">
      <xdr:nvSpPr>
        <xdr:cNvPr id="145" name="楕円 144">
          <a:extLst>
            <a:ext uri="{FF2B5EF4-FFF2-40B4-BE49-F238E27FC236}">
              <a16:creationId xmlns:a16="http://schemas.microsoft.com/office/drawing/2014/main" id="{4FD2ADE5-DD3A-490D-AC9A-F656738C45F1}"/>
            </a:ext>
          </a:extLst>
        </xdr:cNvPr>
        <xdr:cNvSpPr/>
      </xdr:nvSpPr>
      <xdr:spPr>
        <a:xfrm>
          <a:off x="14744700" y="53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140406</xdr:rowOff>
    </xdr:from>
    <xdr:ext cx="469744" cy="259045"/>
    <xdr:sp macro="" textlink="">
      <xdr:nvSpPr>
        <xdr:cNvPr id="146" name="債務償還比率該当値テキスト">
          <a:extLst>
            <a:ext uri="{FF2B5EF4-FFF2-40B4-BE49-F238E27FC236}">
              <a16:creationId xmlns:a16="http://schemas.microsoft.com/office/drawing/2014/main" id="{8DFD8681-09B1-44D0-94FF-D86384AF939D}"/>
            </a:ext>
          </a:extLst>
        </xdr:cNvPr>
        <xdr:cNvSpPr txBox="1"/>
      </xdr:nvSpPr>
      <xdr:spPr>
        <a:xfrm>
          <a:off x="14846300" y="528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158315</xdr:rowOff>
    </xdr:from>
    <xdr:to>
      <xdr:col>72</xdr:col>
      <xdr:colOff>123825</xdr:colOff>
      <xdr:row>32</xdr:row>
      <xdr:rowOff>88465</xdr:rowOff>
    </xdr:to>
    <xdr:sp macro="" textlink="">
      <xdr:nvSpPr>
        <xdr:cNvPr id="147" name="楕円 146">
          <a:extLst>
            <a:ext uri="{FF2B5EF4-FFF2-40B4-BE49-F238E27FC236}">
              <a16:creationId xmlns:a16="http://schemas.microsoft.com/office/drawing/2014/main" id="{FBFC531B-12E2-4FA3-BD77-A6EBBA1AE0F1}"/>
            </a:ext>
          </a:extLst>
        </xdr:cNvPr>
        <xdr:cNvSpPr/>
      </xdr:nvSpPr>
      <xdr:spPr>
        <a:xfrm>
          <a:off x="14033500" y="54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41329</xdr:rowOff>
    </xdr:from>
    <xdr:to>
      <xdr:col>76</xdr:col>
      <xdr:colOff>22225</xdr:colOff>
      <xdr:row>32</xdr:row>
      <xdr:rowOff>37665</xdr:rowOff>
    </xdr:to>
    <xdr:cxnSp macro="">
      <xdr:nvCxnSpPr>
        <xdr:cNvPr id="148" name="直線コネクタ 147">
          <a:extLst>
            <a:ext uri="{FF2B5EF4-FFF2-40B4-BE49-F238E27FC236}">
              <a16:creationId xmlns:a16="http://schemas.microsoft.com/office/drawing/2014/main" id="{276E4888-E392-45E9-8FA8-39FD71D114B7}"/>
            </a:ext>
          </a:extLst>
        </xdr:cNvPr>
        <xdr:cNvCxnSpPr/>
      </xdr:nvCxnSpPr>
      <xdr:spPr>
        <a:xfrm flipV="1">
          <a:off x="14084300" y="5356279"/>
          <a:ext cx="711200" cy="1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166179</xdr:rowOff>
    </xdr:from>
    <xdr:to>
      <xdr:col>68</xdr:col>
      <xdr:colOff>123825</xdr:colOff>
      <xdr:row>32</xdr:row>
      <xdr:rowOff>96329</xdr:rowOff>
    </xdr:to>
    <xdr:sp macro="" textlink="">
      <xdr:nvSpPr>
        <xdr:cNvPr id="149" name="楕円 148">
          <a:extLst>
            <a:ext uri="{FF2B5EF4-FFF2-40B4-BE49-F238E27FC236}">
              <a16:creationId xmlns:a16="http://schemas.microsoft.com/office/drawing/2014/main" id="{3D6D8D23-2527-4E02-BCE2-52ED47B31251}"/>
            </a:ext>
          </a:extLst>
        </xdr:cNvPr>
        <xdr:cNvSpPr/>
      </xdr:nvSpPr>
      <xdr:spPr>
        <a:xfrm>
          <a:off x="13271500" y="54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37665</xdr:rowOff>
    </xdr:from>
    <xdr:to>
      <xdr:col>72</xdr:col>
      <xdr:colOff>73025</xdr:colOff>
      <xdr:row>32</xdr:row>
      <xdr:rowOff>45529</xdr:rowOff>
    </xdr:to>
    <xdr:cxnSp macro="">
      <xdr:nvCxnSpPr>
        <xdr:cNvPr id="150" name="直線コネクタ 149">
          <a:extLst>
            <a:ext uri="{FF2B5EF4-FFF2-40B4-BE49-F238E27FC236}">
              <a16:creationId xmlns:a16="http://schemas.microsoft.com/office/drawing/2014/main" id="{D7428EBC-1057-4432-8926-84E186B06E6D}"/>
            </a:ext>
          </a:extLst>
        </xdr:cNvPr>
        <xdr:cNvCxnSpPr/>
      </xdr:nvCxnSpPr>
      <xdr:spPr>
        <a:xfrm flipV="1">
          <a:off x="13322300" y="5524065"/>
          <a:ext cx="762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122074</xdr:rowOff>
    </xdr:from>
    <xdr:to>
      <xdr:col>64</xdr:col>
      <xdr:colOff>123825</xdr:colOff>
      <xdr:row>32</xdr:row>
      <xdr:rowOff>52224</xdr:rowOff>
    </xdr:to>
    <xdr:sp macro="" textlink="">
      <xdr:nvSpPr>
        <xdr:cNvPr id="151" name="楕円 150">
          <a:extLst>
            <a:ext uri="{FF2B5EF4-FFF2-40B4-BE49-F238E27FC236}">
              <a16:creationId xmlns:a16="http://schemas.microsoft.com/office/drawing/2014/main" id="{A8CBC0F2-68FD-4B3A-89F2-E518A45085D0}"/>
            </a:ext>
          </a:extLst>
        </xdr:cNvPr>
        <xdr:cNvSpPr/>
      </xdr:nvSpPr>
      <xdr:spPr>
        <a:xfrm>
          <a:off x="12509500" y="54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1424</xdr:rowOff>
    </xdr:from>
    <xdr:to>
      <xdr:col>68</xdr:col>
      <xdr:colOff>73025</xdr:colOff>
      <xdr:row>32</xdr:row>
      <xdr:rowOff>45529</xdr:rowOff>
    </xdr:to>
    <xdr:cxnSp macro="">
      <xdr:nvCxnSpPr>
        <xdr:cNvPr id="152" name="直線コネクタ 151">
          <a:extLst>
            <a:ext uri="{FF2B5EF4-FFF2-40B4-BE49-F238E27FC236}">
              <a16:creationId xmlns:a16="http://schemas.microsoft.com/office/drawing/2014/main" id="{36EC9B61-0175-48B0-B088-39623F0295BA}"/>
            </a:ext>
          </a:extLst>
        </xdr:cNvPr>
        <xdr:cNvCxnSpPr/>
      </xdr:nvCxnSpPr>
      <xdr:spPr>
        <a:xfrm>
          <a:off x="12560300" y="5487824"/>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35751</xdr:rowOff>
    </xdr:from>
    <xdr:to>
      <xdr:col>60</xdr:col>
      <xdr:colOff>123825</xdr:colOff>
      <xdr:row>32</xdr:row>
      <xdr:rowOff>137351</xdr:rowOff>
    </xdr:to>
    <xdr:sp macro="" textlink="">
      <xdr:nvSpPr>
        <xdr:cNvPr id="153" name="楕円 152">
          <a:extLst>
            <a:ext uri="{FF2B5EF4-FFF2-40B4-BE49-F238E27FC236}">
              <a16:creationId xmlns:a16="http://schemas.microsoft.com/office/drawing/2014/main" id="{6E19B1F2-3A07-442F-B5EF-78C705FAE40B}"/>
            </a:ext>
          </a:extLst>
        </xdr:cNvPr>
        <xdr:cNvSpPr/>
      </xdr:nvSpPr>
      <xdr:spPr>
        <a:xfrm>
          <a:off x="11747500" y="55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1424</xdr:rowOff>
    </xdr:from>
    <xdr:to>
      <xdr:col>64</xdr:col>
      <xdr:colOff>73025</xdr:colOff>
      <xdr:row>32</xdr:row>
      <xdr:rowOff>86551</xdr:rowOff>
    </xdr:to>
    <xdr:cxnSp macro="">
      <xdr:nvCxnSpPr>
        <xdr:cNvPr id="154" name="直線コネクタ 153">
          <a:extLst>
            <a:ext uri="{FF2B5EF4-FFF2-40B4-BE49-F238E27FC236}">
              <a16:creationId xmlns:a16="http://schemas.microsoft.com/office/drawing/2014/main" id="{D6ACFBF3-D19D-4873-A61F-299CF36CDEE4}"/>
            </a:ext>
          </a:extLst>
        </xdr:cNvPr>
        <xdr:cNvCxnSpPr/>
      </xdr:nvCxnSpPr>
      <xdr:spPr>
        <a:xfrm flipV="1">
          <a:off x="11798300" y="5487824"/>
          <a:ext cx="762000" cy="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5" name="n_1aveValue債務償還比率">
          <a:extLst>
            <a:ext uri="{FF2B5EF4-FFF2-40B4-BE49-F238E27FC236}">
              <a16:creationId xmlns:a16="http://schemas.microsoft.com/office/drawing/2014/main" id="{71C64C92-693D-44C7-B09E-0EEDA25D1C6F}"/>
            </a:ext>
          </a:extLst>
        </xdr:cNvPr>
        <xdr:cNvSpPr txBox="1"/>
      </xdr:nvSpPr>
      <xdr:spPr>
        <a:xfrm>
          <a:off x="13836727" y="507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6" name="n_2aveValue債務償還比率">
          <a:extLst>
            <a:ext uri="{FF2B5EF4-FFF2-40B4-BE49-F238E27FC236}">
              <a16:creationId xmlns:a16="http://schemas.microsoft.com/office/drawing/2014/main" id="{B04039EA-814D-4458-B2F6-B580B7A7BE00}"/>
            </a:ext>
          </a:extLst>
        </xdr:cNvPr>
        <xdr:cNvSpPr txBox="1"/>
      </xdr:nvSpPr>
      <xdr:spPr>
        <a:xfrm>
          <a:off x="13087427" y="51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a:extLst>
            <a:ext uri="{FF2B5EF4-FFF2-40B4-BE49-F238E27FC236}">
              <a16:creationId xmlns:a16="http://schemas.microsoft.com/office/drawing/2014/main" id="{123FE2E6-8780-460A-A57D-E4FF51F24705}"/>
            </a:ext>
          </a:extLst>
        </xdr:cNvPr>
        <xdr:cNvSpPr txBox="1"/>
      </xdr:nvSpPr>
      <xdr:spPr>
        <a:xfrm>
          <a:off x="12325427" y="50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a:extLst>
            <a:ext uri="{FF2B5EF4-FFF2-40B4-BE49-F238E27FC236}">
              <a16:creationId xmlns:a16="http://schemas.microsoft.com/office/drawing/2014/main" id="{A7D3D630-F96E-437C-A4AD-9B706DC76F02}"/>
            </a:ext>
          </a:extLst>
        </xdr:cNvPr>
        <xdr:cNvSpPr txBox="1"/>
      </xdr:nvSpPr>
      <xdr:spPr>
        <a:xfrm>
          <a:off x="11563427" y="51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79592</xdr:rowOff>
    </xdr:from>
    <xdr:ext cx="469744" cy="259045"/>
    <xdr:sp macro="" textlink="">
      <xdr:nvSpPr>
        <xdr:cNvPr id="159" name="n_1mainValue債務償還比率">
          <a:extLst>
            <a:ext uri="{FF2B5EF4-FFF2-40B4-BE49-F238E27FC236}">
              <a16:creationId xmlns:a16="http://schemas.microsoft.com/office/drawing/2014/main" id="{C8AEE6D7-B533-4C9A-86EB-7BD553B57C1F}"/>
            </a:ext>
          </a:extLst>
        </xdr:cNvPr>
        <xdr:cNvSpPr txBox="1"/>
      </xdr:nvSpPr>
      <xdr:spPr>
        <a:xfrm>
          <a:off x="13836727" y="556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87456</xdr:rowOff>
    </xdr:from>
    <xdr:ext cx="469744" cy="259045"/>
    <xdr:sp macro="" textlink="">
      <xdr:nvSpPr>
        <xdr:cNvPr id="160" name="n_2mainValue債務償還比率">
          <a:extLst>
            <a:ext uri="{FF2B5EF4-FFF2-40B4-BE49-F238E27FC236}">
              <a16:creationId xmlns:a16="http://schemas.microsoft.com/office/drawing/2014/main" id="{194E51FE-58BD-4C74-9BF6-61B967FCB1C1}"/>
            </a:ext>
          </a:extLst>
        </xdr:cNvPr>
        <xdr:cNvSpPr txBox="1"/>
      </xdr:nvSpPr>
      <xdr:spPr>
        <a:xfrm>
          <a:off x="13087427" y="557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43351</xdr:rowOff>
    </xdr:from>
    <xdr:ext cx="469744" cy="259045"/>
    <xdr:sp macro="" textlink="">
      <xdr:nvSpPr>
        <xdr:cNvPr id="161" name="n_3mainValue債務償還比率">
          <a:extLst>
            <a:ext uri="{FF2B5EF4-FFF2-40B4-BE49-F238E27FC236}">
              <a16:creationId xmlns:a16="http://schemas.microsoft.com/office/drawing/2014/main" id="{40EE1CDB-D8B8-4D8D-8AF9-692DC74D687B}"/>
            </a:ext>
          </a:extLst>
        </xdr:cNvPr>
        <xdr:cNvSpPr txBox="1"/>
      </xdr:nvSpPr>
      <xdr:spPr>
        <a:xfrm>
          <a:off x="12325427" y="55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128478</xdr:rowOff>
    </xdr:from>
    <xdr:ext cx="469744" cy="259045"/>
    <xdr:sp macro="" textlink="">
      <xdr:nvSpPr>
        <xdr:cNvPr id="162" name="n_4mainValue債務償還比率">
          <a:extLst>
            <a:ext uri="{FF2B5EF4-FFF2-40B4-BE49-F238E27FC236}">
              <a16:creationId xmlns:a16="http://schemas.microsoft.com/office/drawing/2014/main" id="{A32A8EE6-C963-43B5-9331-3FA965993CA5}"/>
            </a:ext>
          </a:extLst>
        </xdr:cNvPr>
        <xdr:cNvSpPr txBox="1"/>
      </xdr:nvSpPr>
      <xdr:spPr>
        <a:xfrm>
          <a:off x="11563427" y="561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7E1C86C-C069-4FC7-89D0-6D75D9A8D70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1BF33C5-FAC4-4734-BBF8-947659DBAA2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9A8D913-BE2E-4416-90BC-7FE4C84C9F4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AF78D9C-9FCE-4E94-A495-4203CDB2160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0E63C14-F187-441A-A2B5-58E1FE30E9A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EAFB57B-2BDC-4B3F-AC87-7B5D065EA46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23807A-433D-420B-A6EC-4EF1515DA5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30D0E6-D823-4847-BA3A-924AD1744B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4B3629-4911-4C78-9E69-D621C3A684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19EC56-58E3-4239-A259-274702ABFE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77F2FA-5464-4CAE-BBD3-FC5A90C1F5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396AD6-14A8-4676-9E15-C1EF1CED24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6D4599-4332-42A9-AB89-9032D83E99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FF284B-42C9-4DBD-8AA8-C0DAD656077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BB55CF-1B7C-4CA2-9395-82467FE919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7E19C0-6058-4A20-9E78-508234B2CF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15,445
15,315
422.86
20,128,728
19,699,813
410,615
6,340,320
11,677,728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CC70C4-9972-4BDF-A05C-A3F890BA25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E42F8F-D85D-4933-A23E-C77FF99908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2A2DE3-DE1D-40E2-884F-31495059E4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C1DEE3-8C86-4192-9B59-05DD4BF760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6DA998-31CC-46AC-8AA9-EE8548EDB0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8FCB3F9-E9A5-44F0-92FF-73D6D224BD2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E88F41-1A16-4176-880F-D8268E9807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B7A112-5609-43C2-B248-4CE2906F3A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BF23B1-3AB0-45F7-AF1C-A47D928D64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401A58-857C-4320-9045-C0F0B17B2A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FDB197-EF52-427E-A4AA-53D73C4785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A8C5A6-6B61-46B3-B647-F5717F52A7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F5DFFB-651A-4136-92D2-EC9AFBB91D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47A8A6-CCC9-4558-9DC3-5B6B80950A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E7B58D-F0CA-4631-873A-AE99A15200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883C61-1D5C-4F03-8F2D-F9376EEAE4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1E21E6-BBAE-4840-9272-3C4DFEBA31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305FA0-65BF-41D4-BC03-DF9B389AFA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C75200-7942-430E-A9BF-087609D07E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5DD8E7A-0C40-4A3B-896B-10B5BDE5F7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5E3EB6-2CF2-4119-8F2F-2DD46DD652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9F983E-C807-4E12-98F0-139168B398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CDFAD7-41F6-4723-A03A-D458DCAFFE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4256AE-D51F-42C0-B163-A398AA1A6D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39C750-555E-4F79-9F5B-6CB252FB75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F3D954-7165-4634-A55A-F231006BCE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2B7882D-1085-4DE4-8752-4C45024168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69A29D-6CAD-4611-9990-34C12578CF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D5A201-288C-43C9-9D2E-AE422D1672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8451E2F-9A36-4FAC-9791-A792410562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51A7EB-7AB4-4FC0-916D-04E647A38E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B6BFF4-02A9-4772-AA01-8CC3A43A319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5DD5068-0077-4F5D-A66A-E481BFA9258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9396417-80B9-4BDF-8CC5-1DC1C587456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65195E6-2918-4AA7-BAEC-F6EB16FE194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453B4BB-23F5-4996-AEF9-390EF70B885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A21FF1-7E7B-4904-92C9-00A04E2F2A6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98D5B4E-09CA-4A35-991D-D0A0C3A81A1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2DEE0BB-502B-4BC6-880B-F5A4F00A08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6954B3A-120E-42C9-B461-2DD84F8D30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B33DFB0-4FF1-4ED6-9C55-93F555CE604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C44437E-C38C-4B84-87D8-CE2D32989D7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3D50E1-9ECC-40AE-8BBC-CBB53A6981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011539A-9CF5-4B6B-9732-2DF4FB6272D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01A9A9A-DFB9-417D-83BF-8688E4D0888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472F8552-1F98-4108-9782-7F10332EAC7F}"/>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82EE4928-AF3C-4A50-89A3-9A9A67C33F02}"/>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C22AA791-A4E3-4EE4-962E-598D4BA47EF8}"/>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5DE47B56-AE17-4345-8E79-21E4DD2354FD}"/>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9D10B978-E0DC-4F8C-879F-8483E45162CD}"/>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ECE984E3-97FD-4D64-B8E5-04E84D2F60A3}"/>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397FF539-0B37-4BE9-9802-037C690619AE}"/>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8F35BA63-B79A-4F11-A281-36F0BC5B36BB}"/>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3EB379A9-C538-4ED9-B95E-803EBB294184}"/>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F09CDFCE-B3E5-4200-8D97-77B0522A1642}"/>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A0435C13-1670-4A24-B686-3B1AEBEE2822}"/>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C104CC-0F94-4F21-B547-513397F142A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44A6C4-4B47-4065-9424-A53EE8B83B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A5C036-3A86-406B-93F6-4ACDA0F25B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2B78C17-A91D-46DC-9E78-45A1F0314F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45706BE-8542-420E-A4D7-99E98CAE1E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3" name="楕円 72">
          <a:extLst>
            <a:ext uri="{FF2B5EF4-FFF2-40B4-BE49-F238E27FC236}">
              <a16:creationId xmlns:a16="http://schemas.microsoft.com/office/drawing/2014/main" id="{0CCBA4C5-EE74-49D1-B8BB-81199A1B177C}"/>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4" name="【道路】&#10;有形固定資産減価償却率該当値テキスト">
          <a:extLst>
            <a:ext uri="{FF2B5EF4-FFF2-40B4-BE49-F238E27FC236}">
              <a16:creationId xmlns:a16="http://schemas.microsoft.com/office/drawing/2014/main" id="{98C366D8-0DB7-4F5A-AF2F-2113DF5BE1F3}"/>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141605</xdr:rowOff>
    </xdr:from>
    <xdr:to>
      <xdr:col>20</xdr:col>
      <xdr:colOff>38100</xdr:colOff>
      <xdr:row>39</xdr:row>
      <xdr:rowOff>71755</xdr:rowOff>
    </xdr:to>
    <xdr:sp macro="" textlink="">
      <xdr:nvSpPr>
        <xdr:cNvPr id="75" name="楕円 74">
          <a:extLst>
            <a:ext uri="{FF2B5EF4-FFF2-40B4-BE49-F238E27FC236}">
              <a16:creationId xmlns:a16="http://schemas.microsoft.com/office/drawing/2014/main" id="{329E7675-C555-403A-9D18-58254223EB96}"/>
            </a:ext>
          </a:extLst>
        </xdr:cNvPr>
        <xdr:cNvSpPr/>
      </xdr:nvSpPr>
      <xdr:spPr>
        <a:xfrm>
          <a:off x="3746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20955</xdr:rowOff>
    </xdr:from>
    <xdr:to>
      <xdr:col>24</xdr:col>
      <xdr:colOff>63500</xdr:colOff>
      <xdr:row>39</xdr:row>
      <xdr:rowOff>57150</xdr:rowOff>
    </xdr:to>
    <xdr:cxnSp macro="">
      <xdr:nvCxnSpPr>
        <xdr:cNvPr id="76" name="直線コネクタ 75">
          <a:extLst>
            <a:ext uri="{FF2B5EF4-FFF2-40B4-BE49-F238E27FC236}">
              <a16:creationId xmlns:a16="http://schemas.microsoft.com/office/drawing/2014/main" id="{9D82734A-2313-492E-9920-74C0EA1EED84}"/>
            </a:ext>
          </a:extLst>
        </xdr:cNvPr>
        <xdr:cNvCxnSpPr/>
      </xdr:nvCxnSpPr>
      <xdr:spPr>
        <a:xfrm>
          <a:off x="3797300" y="6707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19685</xdr:rowOff>
    </xdr:from>
    <xdr:to>
      <xdr:col>15</xdr:col>
      <xdr:colOff>101600</xdr:colOff>
      <xdr:row>39</xdr:row>
      <xdr:rowOff>121285</xdr:rowOff>
    </xdr:to>
    <xdr:sp macro="" textlink="">
      <xdr:nvSpPr>
        <xdr:cNvPr id="77" name="楕円 76">
          <a:extLst>
            <a:ext uri="{FF2B5EF4-FFF2-40B4-BE49-F238E27FC236}">
              <a16:creationId xmlns:a16="http://schemas.microsoft.com/office/drawing/2014/main" id="{B0B82E3D-6C1C-4E00-9255-164881F05C1B}"/>
            </a:ext>
          </a:extLst>
        </xdr:cNvPr>
        <xdr:cNvSpPr/>
      </xdr:nvSpPr>
      <xdr:spPr>
        <a:xfrm>
          <a:off x="2857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20955</xdr:rowOff>
    </xdr:from>
    <xdr:to>
      <xdr:col>19</xdr:col>
      <xdr:colOff>177800</xdr:colOff>
      <xdr:row>39</xdr:row>
      <xdr:rowOff>70485</xdr:rowOff>
    </xdr:to>
    <xdr:cxnSp macro="">
      <xdr:nvCxnSpPr>
        <xdr:cNvPr id="78" name="直線コネクタ 77">
          <a:extLst>
            <a:ext uri="{FF2B5EF4-FFF2-40B4-BE49-F238E27FC236}">
              <a16:creationId xmlns:a16="http://schemas.microsoft.com/office/drawing/2014/main" id="{40EE521B-90FC-4183-9132-261E5C00CE41}"/>
            </a:ext>
          </a:extLst>
        </xdr:cNvPr>
        <xdr:cNvCxnSpPr/>
      </xdr:nvCxnSpPr>
      <xdr:spPr>
        <a:xfrm flipV="1">
          <a:off x="2908300" y="67075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9" name="楕円 78">
          <a:extLst>
            <a:ext uri="{FF2B5EF4-FFF2-40B4-BE49-F238E27FC236}">
              <a16:creationId xmlns:a16="http://schemas.microsoft.com/office/drawing/2014/main" id="{78242A61-60B8-49B0-818C-21BD97ED6D93}"/>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70485</xdr:rowOff>
    </xdr:to>
    <xdr:cxnSp macro="">
      <xdr:nvCxnSpPr>
        <xdr:cNvPr id="80" name="直線コネクタ 79">
          <a:extLst>
            <a:ext uri="{FF2B5EF4-FFF2-40B4-BE49-F238E27FC236}">
              <a16:creationId xmlns:a16="http://schemas.microsoft.com/office/drawing/2014/main" id="{BEF8E921-49AE-406A-9AE3-1B26A0E336EA}"/>
            </a:ext>
          </a:extLst>
        </xdr:cNvPr>
        <xdr:cNvCxnSpPr/>
      </xdr:nvCxnSpPr>
      <xdr:spPr>
        <a:xfrm>
          <a:off x="2019300" y="663702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38735</xdr:rowOff>
    </xdr:from>
    <xdr:to>
      <xdr:col>6</xdr:col>
      <xdr:colOff>38100</xdr:colOff>
      <xdr:row>38</xdr:row>
      <xdr:rowOff>140335</xdr:rowOff>
    </xdr:to>
    <xdr:sp macro="" textlink="">
      <xdr:nvSpPr>
        <xdr:cNvPr id="81" name="楕円 80">
          <a:extLst>
            <a:ext uri="{FF2B5EF4-FFF2-40B4-BE49-F238E27FC236}">
              <a16:creationId xmlns:a16="http://schemas.microsoft.com/office/drawing/2014/main" id="{297BD7AA-CB90-4A97-B62F-425AC4B1D9D9}"/>
            </a:ext>
          </a:extLst>
        </xdr:cNvPr>
        <xdr:cNvSpPr/>
      </xdr:nvSpPr>
      <xdr:spPr>
        <a:xfrm>
          <a:off x="1079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89535</xdr:rowOff>
    </xdr:from>
    <xdr:to>
      <xdr:col>10</xdr:col>
      <xdr:colOff>114300</xdr:colOff>
      <xdr:row>38</xdr:row>
      <xdr:rowOff>121920</xdr:rowOff>
    </xdr:to>
    <xdr:cxnSp macro="">
      <xdr:nvCxnSpPr>
        <xdr:cNvPr id="82" name="直線コネクタ 81">
          <a:extLst>
            <a:ext uri="{FF2B5EF4-FFF2-40B4-BE49-F238E27FC236}">
              <a16:creationId xmlns:a16="http://schemas.microsoft.com/office/drawing/2014/main" id="{55FA56DD-ED91-4C61-9CE7-AC1234B48412}"/>
            </a:ext>
          </a:extLst>
        </xdr:cNvPr>
        <xdr:cNvCxnSpPr/>
      </xdr:nvCxnSpPr>
      <xdr:spPr>
        <a:xfrm>
          <a:off x="1130300" y="6604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1A62688C-4089-4972-8D19-96F5103E380E}"/>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D541748D-D668-4E80-8135-61D19A53A946}"/>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85FA9434-F77E-472B-9900-570E9613B438}"/>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76DFFF3D-4DD7-43BD-A394-AEC8E1DDBF05}"/>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62882</xdr:rowOff>
    </xdr:from>
    <xdr:ext cx="405111" cy="259045"/>
    <xdr:sp macro="" textlink="">
      <xdr:nvSpPr>
        <xdr:cNvPr id="87" name="n_1mainValue【道路】&#10;有形固定資産減価償却率">
          <a:extLst>
            <a:ext uri="{FF2B5EF4-FFF2-40B4-BE49-F238E27FC236}">
              <a16:creationId xmlns:a16="http://schemas.microsoft.com/office/drawing/2014/main" id="{06513A2B-B024-41D7-895C-217C4B1132D4}"/>
            </a:ext>
          </a:extLst>
        </xdr:cNvPr>
        <xdr:cNvSpPr txBox="1"/>
      </xdr:nvSpPr>
      <xdr:spPr>
        <a:xfrm>
          <a:off x="3582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112412</xdr:rowOff>
    </xdr:from>
    <xdr:ext cx="405111" cy="259045"/>
    <xdr:sp macro="" textlink="">
      <xdr:nvSpPr>
        <xdr:cNvPr id="88" name="n_2mainValue【道路】&#10;有形固定資産減価償却率">
          <a:extLst>
            <a:ext uri="{FF2B5EF4-FFF2-40B4-BE49-F238E27FC236}">
              <a16:creationId xmlns:a16="http://schemas.microsoft.com/office/drawing/2014/main" id="{82F3B454-6C87-42D9-A6D9-DF74D6C60E20}"/>
            </a:ext>
          </a:extLst>
        </xdr:cNvPr>
        <xdr:cNvSpPr txBox="1"/>
      </xdr:nvSpPr>
      <xdr:spPr>
        <a:xfrm>
          <a:off x="2705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9" name="n_3mainValue【道路】&#10;有形固定資産減価償却率">
          <a:extLst>
            <a:ext uri="{FF2B5EF4-FFF2-40B4-BE49-F238E27FC236}">
              <a16:creationId xmlns:a16="http://schemas.microsoft.com/office/drawing/2014/main" id="{355949C8-387B-43BD-9E72-81B1C8ED779D}"/>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131462</xdr:rowOff>
    </xdr:from>
    <xdr:ext cx="405111" cy="259045"/>
    <xdr:sp macro="" textlink="">
      <xdr:nvSpPr>
        <xdr:cNvPr id="90" name="n_4mainValue【道路】&#10;有形固定資産減価償却率">
          <a:extLst>
            <a:ext uri="{FF2B5EF4-FFF2-40B4-BE49-F238E27FC236}">
              <a16:creationId xmlns:a16="http://schemas.microsoft.com/office/drawing/2014/main" id="{A428D297-F9D4-481E-BA8C-A6CBFBA39FE2}"/>
            </a:ext>
          </a:extLst>
        </xdr:cNvPr>
        <xdr:cNvSpPr txBox="1"/>
      </xdr:nvSpPr>
      <xdr:spPr>
        <a:xfrm>
          <a:off x="927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35C677A-569E-4FAB-AB14-62910713DE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74ECF00-3B68-4861-AEC1-E3882FD916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90E49DA-97C1-4E27-B7F4-7AC0E7A3C5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4CDEE9E-2AC7-44DD-B1BA-94CDB6D8A4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FF5CE67-0106-4DCE-B38C-32B06C9E28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9A46A4C-DA59-48C0-9685-CAA6815BF6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CE68F0D-8949-4F8A-8F7E-7845602C25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4B7D031-F611-4818-92F5-E8AB2B549B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F6000F9-20F3-40BB-B83C-2B8BFAED52C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5AD54E-524B-4933-BFFD-53F839BF59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8807054-6003-4DC0-ADE8-695D13DD55E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D7EF0BB-F416-4600-8C20-F48F233ED83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009432C-9BFE-42B0-95CB-5888A3439E5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55E56D05-9363-4CF9-9832-686A8208524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E54E8D8A-1A1E-47AF-AB12-92CB61EC1AE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2DEDCD43-69EC-42EF-B41B-BD9D6CEBCF6E}"/>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BC39AFB-4EFB-4E03-AFDE-BB103E38882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81826B3D-7246-45A4-AD50-FE3A23CF2112}"/>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586730F-2060-4083-B191-8D914C9636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439B6C3F-0D45-4E58-9BBA-753B333C9CA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E969C14-FFA9-4879-AA64-F3696790C0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BB688996-10F0-4162-A500-CE4C332F8CBC}"/>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CF594BCA-5094-4D86-96AE-49301D2DE26A}"/>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401E460-B47E-4EE9-831A-86E82266208F}"/>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3BEA8948-CFF9-44A1-B023-F9DF64D86287}"/>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C7C5335-F45B-4A18-A764-A0E492DFA063}"/>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CA5E7E77-731E-48DF-A626-0ACF938C010E}"/>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862DF35C-5BDC-41ED-955E-A94563990C7D}"/>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EEB56201-31E7-4DC2-BDF5-7D8742C2502D}"/>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168947A8-0729-4820-94D2-8657732D5C3A}"/>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AD6481-F51C-43FC-A6EA-8C06A6ED7555}"/>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D707582C-5986-4B3B-94DE-6E41D865EBBD}"/>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C7E4687-CA8F-4D76-96B1-B3196E6D7E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5A8BFE2-361F-45A8-8CF1-D231A289E4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8E30B48-DE63-42A9-9A68-2451D8692A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5E6DD4-45D8-4E84-972E-D3F7CCFA9C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BF21CED-F846-40B0-BA31-8807689A27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49355</xdr:rowOff>
    </xdr:from>
    <xdr:to>
      <xdr:col>55</xdr:col>
      <xdr:colOff>50800</xdr:colOff>
      <xdr:row>41</xdr:row>
      <xdr:rowOff>150955</xdr:rowOff>
    </xdr:to>
    <xdr:sp macro="" textlink="">
      <xdr:nvSpPr>
        <xdr:cNvPr id="128" name="楕円 127">
          <a:extLst>
            <a:ext uri="{FF2B5EF4-FFF2-40B4-BE49-F238E27FC236}">
              <a16:creationId xmlns:a16="http://schemas.microsoft.com/office/drawing/2014/main" id="{9899D98E-0BA3-4D7B-8697-F49DB53F8658}"/>
            </a:ext>
          </a:extLst>
        </xdr:cNvPr>
        <xdr:cNvSpPr/>
      </xdr:nvSpPr>
      <xdr:spPr>
        <a:xfrm>
          <a:off x="10426700" y="70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8F5DBA19-AE17-45C8-9641-3870A10C4F3A}"/>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49723</xdr:rowOff>
    </xdr:from>
    <xdr:to>
      <xdr:col>50</xdr:col>
      <xdr:colOff>165100</xdr:colOff>
      <xdr:row>41</xdr:row>
      <xdr:rowOff>151323</xdr:rowOff>
    </xdr:to>
    <xdr:sp macro="" textlink="">
      <xdr:nvSpPr>
        <xdr:cNvPr id="130" name="楕円 129">
          <a:extLst>
            <a:ext uri="{FF2B5EF4-FFF2-40B4-BE49-F238E27FC236}">
              <a16:creationId xmlns:a16="http://schemas.microsoft.com/office/drawing/2014/main" id="{0F04DA62-71ED-421B-A596-E1560ED8976F}"/>
            </a:ext>
          </a:extLst>
        </xdr:cNvPr>
        <xdr:cNvSpPr/>
      </xdr:nvSpPr>
      <xdr:spPr>
        <a:xfrm>
          <a:off x="9588500" y="70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100155</xdr:rowOff>
    </xdr:from>
    <xdr:to>
      <xdr:col>55</xdr:col>
      <xdr:colOff>0</xdr:colOff>
      <xdr:row>41</xdr:row>
      <xdr:rowOff>100523</xdr:rowOff>
    </xdr:to>
    <xdr:cxnSp macro="">
      <xdr:nvCxnSpPr>
        <xdr:cNvPr id="131" name="直線コネクタ 130">
          <a:extLst>
            <a:ext uri="{FF2B5EF4-FFF2-40B4-BE49-F238E27FC236}">
              <a16:creationId xmlns:a16="http://schemas.microsoft.com/office/drawing/2014/main" id="{505F284A-5F91-4FB8-BA38-93550C4598CD}"/>
            </a:ext>
          </a:extLst>
        </xdr:cNvPr>
        <xdr:cNvCxnSpPr/>
      </xdr:nvCxnSpPr>
      <xdr:spPr>
        <a:xfrm flipV="1">
          <a:off x="9639300" y="7129605"/>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50183</xdr:rowOff>
    </xdr:from>
    <xdr:to>
      <xdr:col>46</xdr:col>
      <xdr:colOff>38100</xdr:colOff>
      <xdr:row>41</xdr:row>
      <xdr:rowOff>151783</xdr:rowOff>
    </xdr:to>
    <xdr:sp macro="" textlink="">
      <xdr:nvSpPr>
        <xdr:cNvPr id="132" name="楕円 131">
          <a:extLst>
            <a:ext uri="{FF2B5EF4-FFF2-40B4-BE49-F238E27FC236}">
              <a16:creationId xmlns:a16="http://schemas.microsoft.com/office/drawing/2014/main" id="{A3826AAA-776E-4DFF-82E4-C607FB805E5E}"/>
            </a:ext>
          </a:extLst>
        </xdr:cNvPr>
        <xdr:cNvSpPr/>
      </xdr:nvSpPr>
      <xdr:spPr>
        <a:xfrm>
          <a:off x="8699500" y="70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100523</xdr:rowOff>
    </xdr:from>
    <xdr:to>
      <xdr:col>50</xdr:col>
      <xdr:colOff>114300</xdr:colOff>
      <xdr:row>41</xdr:row>
      <xdr:rowOff>100983</xdr:rowOff>
    </xdr:to>
    <xdr:cxnSp macro="">
      <xdr:nvCxnSpPr>
        <xdr:cNvPr id="133" name="直線コネクタ 132">
          <a:extLst>
            <a:ext uri="{FF2B5EF4-FFF2-40B4-BE49-F238E27FC236}">
              <a16:creationId xmlns:a16="http://schemas.microsoft.com/office/drawing/2014/main" id="{C2FC3EAE-A13E-456A-8716-CB29FD3FDEB5}"/>
            </a:ext>
          </a:extLst>
        </xdr:cNvPr>
        <xdr:cNvCxnSpPr/>
      </xdr:nvCxnSpPr>
      <xdr:spPr>
        <a:xfrm flipV="1">
          <a:off x="8750300" y="712997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50606</xdr:rowOff>
    </xdr:from>
    <xdr:to>
      <xdr:col>41</xdr:col>
      <xdr:colOff>101600</xdr:colOff>
      <xdr:row>41</xdr:row>
      <xdr:rowOff>152206</xdr:rowOff>
    </xdr:to>
    <xdr:sp macro="" textlink="">
      <xdr:nvSpPr>
        <xdr:cNvPr id="134" name="楕円 133">
          <a:extLst>
            <a:ext uri="{FF2B5EF4-FFF2-40B4-BE49-F238E27FC236}">
              <a16:creationId xmlns:a16="http://schemas.microsoft.com/office/drawing/2014/main" id="{2577C9A0-C113-47F5-97C4-F9A2B54F33B3}"/>
            </a:ext>
          </a:extLst>
        </xdr:cNvPr>
        <xdr:cNvSpPr/>
      </xdr:nvSpPr>
      <xdr:spPr>
        <a:xfrm>
          <a:off x="7810500" y="70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100983</xdr:rowOff>
    </xdr:from>
    <xdr:to>
      <xdr:col>45</xdr:col>
      <xdr:colOff>177800</xdr:colOff>
      <xdr:row>41</xdr:row>
      <xdr:rowOff>101406</xdr:rowOff>
    </xdr:to>
    <xdr:cxnSp macro="">
      <xdr:nvCxnSpPr>
        <xdr:cNvPr id="135" name="直線コネクタ 134">
          <a:extLst>
            <a:ext uri="{FF2B5EF4-FFF2-40B4-BE49-F238E27FC236}">
              <a16:creationId xmlns:a16="http://schemas.microsoft.com/office/drawing/2014/main" id="{68BD9BD8-5437-475E-93E9-15F351375C42}"/>
            </a:ext>
          </a:extLst>
        </xdr:cNvPr>
        <xdr:cNvCxnSpPr/>
      </xdr:nvCxnSpPr>
      <xdr:spPr>
        <a:xfrm flipV="1">
          <a:off x="7861300" y="713043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48068</xdr:rowOff>
    </xdr:from>
    <xdr:to>
      <xdr:col>36</xdr:col>
      <xdr:colOff>165100</xdr:colOff>
      <xdr:row>41</xdr:row>
      <xdr:rowOff>149668</xdr:rowOff>
    </xdr:to>
    <xdr:sp macro="" textlink="">
      <xdr:nvSpPr>
        <xdr:cNvPr id="136" name="楕円 135">
          <a:extLst>
            <a:ext uri="{FF2B5EF4-FFF2-40B4-BE49-F238E27FC236}">
              <a16:creationId xmlns:a16="http://schemas.microsoft.com/office/drawing/2014/main" id="{CDA4B8FE-A061-4973-B1B7-EC46C40425AD}"/>
            </a:ext>
          </a:extLst>
        </xdr:cNvPr>
        <xdr:cNvSpPr/>
      </xdr:nvSpPr>
      <xdr:spPr>
        <a:xfrm>
          <a:off x="6921500" y="70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98868</xdr:rowOff>
    </xdr:from>
    <xdr:to>
      <xdr:col>41</xdr:col>
      <xdr:colOff>50800</xdr:colOff>
      <xdr:row>41</xdr:row>
      <xdr:rowOff>101406</xdr:rowOff>
    </xdr:to>
    <xdr:cxnSp macro="">
      <xdr:nvCxnSpPr>
        <xdr:cNvPr id="137" name="直線コネクタ 136">
          <a:extLst>
            <a:ext uri="{FF2B5EF4-FFF2-40B4-BE49-F238E27FC236}">
              <a16:creationId xmlns:a16="http://schemas.microsoft.com/office/drawing/2014/main" id="{4AE2EF45-C5F8-4749-B821-096B46DC8394}"/>
            </a:ext>
          </a:extLst>
        </xdr:cNvPr>
        <xdr:cNvCxnSpPr/>
      </xdr:nvCxnSpPr>
      <xdr:spPr>
        <a:xfrm>
          <a:off x="6972300" y="7128318"/>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8E142C44-6229-42C9-B4CC-F737CD95EFDD}"/>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A527B47D-AEF6-481E-A5F4-4CB6F3924B9B}"/>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1C42460B-E3D8-4222-9925-93AFB1C8EAFE}"/>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7563AA3B-E8BC-473D-B149-05938051D4C9}"/>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142450</xdr:rowOff>
    </xdr:from>
    <xdr:ext cx="534377" cy="259045"/>
    <xdr:sp macro="" textlink="">
      <xdr:nvSpPr>
        <xdr:cNvPr id="142" name="n_1mainValue【道路】&#10;一人当たり延長">
          <a:extLst>
            <a:ext uri="{FF2B5EF4-FFF2-40B4-BE49-F238E27FC236}">
              <a16:creationId xmlns:a16="http://schemas.microsoft.com/office/drawing/2014/main" id="{9ED05AC0-31C2-46A7-AEB1-1E292312354F}"/>
            </a:ext>
          </a:extLst>
        </xdr:cNvPr>
        <xdr:cNvSpPr txBox="1"/>
      </xdr:nvSpPr>
      <xdr:spPr>
        <a:xfrm>
          <a:off x="9359411" y="71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142910</xdr:rowOff>
    </xdr:from>
    <xdr:ext cx="534377" cy="259045"/>
    <xdr:sp macro="" textlink="">
      <xdr:nvSpPr>
        <xdr:cNvPr id="143" name="n_2mainValue【道路】&#10;一人当たり延長">
          <a:extLst>
            <a:ext uri="{FF2B5EF4-FFF2-40B4-BE49-F238E27FC236}">
              <a16:creationId xmlns:a16="http://schemas.microsoft.com/office/drawing/2014/main" id="{A667DC80-AD7B-4EE3-9384-B0122970FB38}"/>
            </a:ext>
          </a:extLst>
        </xdr:cNvPr>
        <xdr:cNvSpPr txBox="1"/>
      </xdr:nvSpPr>
      <xdr:spPr>
        <a:xfrm>
          <a:off x="8483111" y="7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143333</xdr:rowOff>
    </xdr:from>
    <xdr:ext cx="534377" cy="259045"/>
    <xdr:sp macro="" textlink="">
      <xdr:nvSpPr>
        <xdr:cNvPr id="144" name="n_3mainValue【道路】&#10;一人当たり延長">
          <a:extLst>
            <a:ext uri="{FF2B5EF4-FFF2-40B4-BE49-F238E27FC236}">
              <a16:creationId xmlns:a16="http://schemas.microsoft.com/office/drawing/2014/main" id="{5A98E142-C841-44F8-8E30-232FAF728BB2}"/>
            </a:ext>
          </a:extLst>
        </xdr:cNvPr>
        <xdr:cNvSpPr txBox="1"/>
      </xdr:nvSpPr>
      <xdr:spPr>
        <a:xfrm>
          <a:off x="7594111" y="71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140795</xdr:rowOff>
    </xdr:from>
    <xdr:ext cx="534377" cy="259045"/>
    <xdr:sp macro="" textlink="">
      <xdr:nvSpPr>
        <xdr:cNvPr id="145" name="n_4mainValue【道路】&#10;一人当たり延長">
          <a:extLst>
            <a:ext uri="{FF2B5EF4-FFF2-40B4-BE49-F238E27FC236}">
              <a16:creationId xmlns:a16="http://schemas.microsoft.com/office/drawing/2014/main" id="{48B398B1-BF48-431B-B1B5-A862424F3304}"/>
            </a:ext>
          </a:extLst>
        </xdr:cNvPr>
        <xdr:cNvSpPr txBox="1"/>
      </xdr:nvSpPr>
      <xdr:spPr>
        <a:xfrm>
          <a:off x="6705111" y="71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F6F1C07-6F21-4B11-BAA8-6A9DCD2CB0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1FC3AF9-2D1A-4C02-9B60-29F978C510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5CB085E-0FA3-409C-BAAB-D5BDC87885C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9483A22-2FA2-4F72-9F37-83747FCEBA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4841E0F-1DEC-4504-B408-75C516F4C8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9571C26-9459-4CC4-8EBD-836C217ECA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7EA5CD5-46AC-46C6-A2DC-094175279D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C47B814-33C9-4E86-B08E-A91E8DD02F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61EE2AD-7873-454D-A0B5-40C446F03D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79D240C-1B26-4778-9F2E-2EBFD35F76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BFBF4F3-59CB-442C-9785-B33653F7A8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9C2D53B0-5B20-4276-B85D-5786236DDA6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DFDBFB45-29BA-408A-9383-E7986DC676C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80C1599-8814-4B59-8992-71E6EAC322A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C53ADF5-AE68-4498-87C2-13D0C5679F9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5607414-34F6-4BBE-A65D-EE23B773E8A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B6010CBE-D2D8-4F0C-B8F0-9DEA9B1A5A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7749C4-40BA-4473-9775-B79AE749309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603ED1BB-D197-4A55-B35D-E16B5D8E3D8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925CB19A-93C4-4740-87BA-35C26C60D0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7C5E1C1B-F500-4535-99DC-F13D5447FA5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BC9826C6-FF5B-4D60-964C-9AE5ED9500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576BB327-B19D-4292-8526-7EDD98461DE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E46699E7-4CA4-4C20-803D-DD02CEE23B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F05ECF16-073E-43E1-8D5F-D23B64CC1E2B}"/>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F2974B53-0613-4BC8-BBB1-35533F6E726E}"/>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9C4BBC9A-B62C-4130-9AD3-97C794276F21}"/>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923E48B3-4DD0-4BE0-89AA-190F05B47853}"/>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AD076F4A-68A3-4B51-A777-632A9B953E3A}"/>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468F9903-E701-4E8B-9971-CD379621F92A}"/>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563482D1-8606-43CA-B438-F51AF3D8B62C}"/>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D99CD292-665C-49D5-B47C-C029C3CD2FA3}"/>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D2925D41-B867-406C-A75D-6B3E03152D76}"/>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22D891C9-12A3-4077-8D3F-1B1D26DC9AE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8055627F-0FC2-4282-97B8-C8F3C13AB80D}"/>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A2CBD36-95AD-4987-86D8-2B07A5B633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3DD56B5-296A-4363-823E-C53033823B9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E3AA6F1-EC33-41D0-ACE4-4B0CB83056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8AFC7A0-8B86-4B5E-AA97-FC1A9B5DA1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F6779E0-7657-42F6-A30F-17CB6FB98C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160655</xdr:rowOff>
    </xdr:from>
    <xdr:to>
      <xdr:col>24</xdr:col>
      <xdr:colOff>114300</xdr:colOff>
      <xdr:row>64</xdr:row>
      <xdr:rowOff>90805</xdr:rowOff>
    </xdr:to>
    <xdr:sp macro="" textlink="">
      <xdr:nvSpPr>
        <xdr:cNvPr id="186" name="楕円 185">
          <a:extLst>
            <a:ext uri="{FF2B5EF4-FFF2-40B4-BE49-F238E27FC236}">
              <a16:creationId xmlns:a16="http://schemas.microsoft.com/office/drawing/2014/main" id="{512BC8BA-F40A-4C27-B80B-0C3695597CC0}"/>
            </a:ext>
          </a:extLst>
        </xdr:cNvPr>
        <xdr:cNvSpPr/>
      </xdr:nvSpPr>
      <xdr:spPr>
        <a:xfrm>
          <a:off x="45847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75582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EC172FC9-5721-46C1-83EF-B9012F1E75A3}"/>
            </a:ext>
          </a:extLst>
        </xdr:cNvPr>
        <xdr:cNvSpPr txBox="1"/>
      </xdr:nvSpPr>
      <xdr:spPr>
        <a:xfrm>
          <a:off x="4673600" y="1087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170180</xdr:rowOff>
    </xdr:from>
    <xdr:to>
      <xdr:col>20</xdr:col>
      <xdr:colOff>38100</xdr:colOff>
      <xdr:row>64</xdr:row>
      <xdr:rowOff>100330</xdr:rowOff>
    </xdr:to>
    <xdr:sp macro="" textlink="">
      <xdr:nvSpPr>
        <xdr:cNvPr id="188" name="楕円 187">
          <a:extLst>
            <a:ext uri="{FF2B5EF4-FFF2-40B4-BE49-F238E27FC236}">
              <a16:creationId xmlns:a16="http://schemas.microsoft.com/office/drawing/2014/main" id="{8B999F53-CDF3-47E8-A3C2-5EF69474AB99}"/>
            </a:ext>
          </a:extLst>
        </xdr:cNvPr>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40005</xdr:rowOff>
    </xdr:from>
    <xdr:to>
      <xdr:col>24</xdr:col>
      <xdr:colOff>63500</xdr:colOff>
      <xdr:row>64</xdr:row>
      <xdr:rowOff>49530</xdr:rowOff>
    </xdr:to>
    <xdr:cxnSp macro="">
      <xdr:nvCxnSpPr>
        <xdr:cNvPr id="189" name="直線コネクタ 188">
          <a:extLst>
            <a:ext uri="{FF2B5EF4-FFF2-40B4-BE49-F238E27FC236}">
              <a16:creationId xmlns:a16="http://schemas.microsoft.com/office/drawing/2014/main" id="{636E6296-6188-44D0-816E-AFEC7495E047}"/>
            </a:ext>
          </a:extLst>
        </xdr:cNvPr>
        <xdr:cNvCxnSpPr/>
      </xdr:nvCxnSpPr>
      <xdr:spPr>
        <a:xfrm flipV="1">
          <a:off x="3797300" y="110128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13970</xdr:rowOff>
    </xdr:from>
    <xdr:to>
      <xdr:col>15</xdr:col>
      <xdr:colOff>101600</xdr:colOff>
      <xdr:row>64</xdr:row>
      <xdr:rowOff>115570</xdr:rowOff>
    </xdr:to>
    <xdr:sp macro="" textlink="">
      <xdr:nvSpPr>
        <xdr:cNvPr id="190" name="楕円 189">
          <a:extLst>
            <a:ext uri="{FF2B5EF4-FFF2-40B4-BE49-F238E27FC236}">
              <a16:creationId xmlns:a16="http://schemas.microsoft.com/office/drawing/2014/main" id="{33BAB00D-7FD2-4B9D-8660-1E84BF9ABC75}"/>
            </a:ext>
          </a:extLst>
        </xdr:cNvPr>
        <xdr:cNvSpPr/>
      </xdr:nvSpPr>
      <xdr:spPr>
        <a:xfrm>
          <a:off x="2857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49530</xdr:rowOff>
    </xdr:from>
    <xdr:to>
      <xdr:col>19</xdr:col>
      <xdr:colOff>177800</xdr:colOff>
      <xdr:row>64</xdr:row>
      <xdr:rowOff>64770</xdr:rowOff>
    </xdr:to>
    <xdr:cxnSp macro="">
      <xdr:nvCxnSpPr>
        <xdr:cNvPr id="191" name="直線コネクタ 190">
          <a:extLst>
            <a:ext uri="{FF2B5EF4-FFF2-40B4-BE49-F238E27FC236}">
              <a16:creationId xmlns:a16="http://schemas.microsoft.com/office/drawing/2014/main" id="{A2BF4636-1BC8-492A-80D8-BBF821FC05C9}"/>
            </a:ext>
          </a:extLst>
        </xdr:cNvPr>
        <xdr:cNvCxnSpPr/>
      </xdr:nvCxnSpPr>
      <xdr:spPr>
        <a:xfrm flipV="1">
          <a:off x="2908300" y="11022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15875</xdr:rowOff>
    </xdr:from>
    <xdr:to>
      <xdr:col>10</xdr:col>
      <xdr:colOff>165100</xdr:colOff>
      <xdr:row>64</xdr:row>
      <xdr:rowOff>117475</xdr:rowOff>
    </xdr:to>
    <xdr:sp macro="" textlink="">
      <xdr:nvSpPr>
        <xdr:cNvPr id="192" name="楕円 191">
          <a:extLst>
            <a:ext uri="{FF2B5EF4-FFF2-40B4-BE49-F238E27FC236}">
              <a16:creationId xmlns:a16="http://schemas.microsoft.com/office/drawing/2014/main" id="{0A0CFE16-94A1-4274-AE92-652F3D10249F}"/>
            </a:ext>
          </a:extLst>
        </xdr:cNvPr>
        <xdr:cNvSpPr/>
      </xdr:nvSpPr>
      <xdr:spPr>
        <a:xfrm>
          <a:off x="1968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64770</xdr:rowOff>
    </xdr:from>
    <xdr:to>
      <xdr:col>15</xdr:col>
      <xdr:colOff>50800</xdr:colOff>
      <xdr:row>64</xdr:row>
      <xdr:rowOff>66675</xdr:rowOff>
    </xdr:to>
    <xdr:cxnSp macro="">
      <xdr:nvCxnSpPr>
        <xdr:cNvPr id="193" name="直線コネクタ 192">
          <a:extLst>
            <a:ext uri="{FF2B5EF4-FFF2-40B4-BE49-F238E27FC236}">
              <a16:creationId xmlns:a16="http://schemas.microsoft.com/office/drawing/2014/main" id="{CF9F174C-5860-44F8-95AE-2BDC00307C07}"/>
            </a:ext>
          </a:extLst>
        </xdr:cNvPr>
        <xdr:cNvCxnSpPr/>
      </xdr:nvCxnSpPr>
      <xdr:spPr>
        <a:xfrm flipV="1">
          <a:off x="2019300" y="11037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19685</xdr:rowOff>
    </xdr:from>
    <xdr:to>
      <xdr:col>6</xdr:col>
      <xdr:colOff>38100</xdr:colOff>
      <xdr:row>64</xdr:row>
      <xdr:rowOff>121285</xdr:rowOff>
    </xdr:to>
    <xdr:sp macro="" textlink="">
      <xdr:nvSpPr>
        <xdr:cNvPr id="194" name="楕円 193">
          <a:extLst>
            <a:ext uri="{FF2B5EF4-FFF2-40B4-BE49-F238E27FC236}">
              <a16:creationId xmlns:a16="http://schemas.microsoft.com/office/drawing/2014/main" id="{49181CAE-9C02-4B64-AED7-845473447C69}"/>
            </a:ext>
          </a:extLst>
        </xdr:cNvPr>
        <xdr:cNvSpPr/>
      </xdr:nvSpPr>
      <xdr:spPr>
        <a:xfrm>
          <a:off x="1079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66675</xdr:rowOff>
    </xdr:from>
    <xdr:to>
      <xdr:col>10</xdr:col>
      <xdr:colOff>114300</xdr:colOff>
      <xdr:row>64</xdr:row>
      <xdr:rowOff>70485</xdr:rowOff>
    </xdr:to>
    <xdr:cxnSp macro="">
      <xdr:nvCxnSpPr>
        <xdr:cNvPr id="195" name="直線コネクタ 194">
          <a:extLst>
            <a:ext uri="{FF2B5EF4-FFF2-40B4-BE49-F238E27FC236}">
              <a16:creationId xmlns:a16="http://schemas.microsoft.com/office/drawing/2014/main" id="{1F5AFF0A-6500-4278-8EC4-667CDE07476E}"/>
            </a:ext>
          </a:extLst>
        </xdr:cNvPr>
        <xdr:cNvCxnSpPr/>
      </xdr:nvCxnSpPr>
      <xdr:spPr>
        <a:xfrm flipV="1">
          <a:off x="1130300" y="110394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E4C77065-66FF-45B6-BB6A-8C29AC24CB44}"/>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47ADED7-CA24-490C-B8CF-32C313E1E356}"/>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FE80311E-3B44-46CF-B15E-E03E3BAC13CE}"/>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984524D4-74A2-4BEB-AD3C-D08B764385AA}"/>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91457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DACA4B5-BE1D-4BFB-AA79-EF0346B8AEDB}"/>
            </a:ext>
          </a:extLst>
        </xdr:cNvPr>
        <xdr:cNvSpPr txBox="1"/>
      </xdr:nvSpPr>
      <xdr:spPr>
        <a:xfrm>
          <a:off x="3582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106697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1B0869B-F6F3-4B2C-BCE8-03A6985F5D6F}"/>
            </a:ext>
          </a:extLst>
        </xdr:cNvPr>
        <xdr:cNvSpPr txBox="1"/>
      </xdr:nvSpPr>
      <xdr:spPr>
        <a:xfrm>
          <a:off x="2705744"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108602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77DDE45F-7A71-4585-820A-A19EAF642078}"/>
            </a:ext>
          </a:extLst>
        </xdr:cNvPr>
        <xdr:cNvSpPr txBox="1"/>
      </xdr:nvSpPr>
      <xdr:spPr>
        <a:xfrm>
          <a:off x="1816744"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112412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FF4D58DB-6FED-4B58-82CE-AC94D2F0A28D}"/>
            </a:ext>
          </a:extLst>
        </xdr:cNvPr>
        <xdr:cNvSpPr txBox="1"/>
      </xdr:nvSpPr>
      <xdr:spPr>
        <a:xfrm>
          <a:off x="9277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40F582CE-9B1D-48BA-BB47-0ABC837486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4694431F-ECCC-460A-BA48-DD5F36E3B4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25E17490-27AF-457A-B3C1-7621659D41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742A8B9F-6082-4710-8938-309FAA8D70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202017C-4311-4B61-B907-D1D06CBE42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8A59A95C-4E99-4F8F-84DB-3A685D10AC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2A8DCECA-17C3-430B-A22F-56192DD669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0CF1F51-B598-4C13-B41A-757C2CF422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62AD6D7-5C1F-47B6-B1FC-9BBC5F0BA1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B663622-A00E-4D82-8C64-912844335E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1F6838AA-73DA-4C1F-A79F-A0FEB886035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A75AFC8-034A-4CB1-A81D-75D636AB7D9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61E1CEE1-C44C-4598-8EC3-F22EE748A22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EBFBDA5-D51E-4668-99DC-571D83A62EB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11B832BF-A25E-469C-B521-6FD6F654BDC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F955A0B2-6E18-43F1-A31D-8358605A74B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41455BBC-DE8B-4462-887E-A66D8CC1F78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76EAC81A-2EB2-4D0D-8B67-37D774AEB82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8D7A0B8-F8F9-4420-A312-7C7C6AE25E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A3FBEE6-1A25-4A49-B7EC-B0931F4C11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B5F93F57-8DD3-4BF6-857D-440159F5EDD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A7CC0142-EAFF-408B-9262-490DAC97BDE2}"/>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45DFEAAF-0207-4F5E-A888-E1982F547BAC}"/>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C9CECC4-855A-4D91-879D-FF891D36A125}"/>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3C63BFCD-3F75-4746-967D-05A20A3C62ED}"/>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D024FE4A-2466-4037-A494-166F7EDBED4E}"/>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DBE7F42B-B8A8-45E5-97A8-F03147C8C39A}"/>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F6A665EF-B080-4A13-8E04-C8FEB1F2A032}"/>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67B75D9A-FEEA-4E05-8886-0F27C00BBFCA}"/>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F551AC14-6396-44EF-8B78-6F7D79E31BE5}"/>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B766078-E4D3-4214-ABBD-630BC3F23BA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27AD7014-2555-4A8A-81B3-170EDD1B9733}"/>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BC78A6E-AC94-4FFC-AD60-F75D625688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1209F08-F0FE-4B91-AFCE-E8B5BF1F56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271FA0A-B0ED-4B33-8E2F-0F9EE2009B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6FC5911-2C13-4A3F-90DD-4BD38CB5B4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FE2357E-3FBF-4D35-A686-E80F24BCE2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25388</xdr:rowOff>
    </xdr:from>
    <xdr:to>
      <xdr:col>55</xdr:col>
      <xdr:colOff>50800</xdr:colOff>
      <xdr:row>62</xdr:row>
      <xdr:rowOff>126988</xdr:rowOff>
    </xdr:to>
    <xdr:sp macro="" textlink="">
      <xdr:nvSpPr>
        <xdr:cNvPr id="241" name="楕円 240">
          <a:extLst>
            <a:ext uri="{FF2B5EF4-FFF2-40B4-BE49-F238E27FC236}">
              <a16:creationId xmlns:a16="http://schemas.microsoft.com/office/drawing/2014/main" id="{1BA79C2D-6523-4181-948F-9B4108F6CBA9}"/>
            </a:ext>
          </a:extLst>
        </xdr:cNvPr>
        <xdr:cNvSpPr/>
      </xdr:nvSpPr>
      <xdr:spPr>
        <a:xfrm>
          <a:off x="10426700" y="1065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48265</xdr:rowOff>
    </xdr:from>
    <xdr:ext cx="690189" cy="259045"/>
    <xdr:sp macro="" textlink="">
      <xdr:nvSpPr>
        <xdr:cNvPr id="242" name="【橋りょう・トンネル】&#10;一人当たり有形固定資産（償却資産）額該当値テキスト">
          <a:extLst>
            <a:ext uri="{FF2B5EF4-FFF2-40B4-BE49-F238E27FC236}">
              <a16:creationId xmlns:a16="http://schemas.microsoft.com/office/drawing/2014/main" id="{B85C1838-2961-4B8B-A65E-A3FC24F06BFC}"/>
            </a:ext>
          </a:extLst>
        </xdr:cNvPr>
        <xdr:cNvSpPr txBox="1"/>
      </xdr:nvSpPr>
      <xdr:spPr>
        <a:xfrm>
          <a:off x="10515600" y="105067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29759</xdr:rowOff>
    </xdr:from>
    <xdr:to>
      <xdr:col>50</xdr:col>
      <xdr:colOff>165100</xdr:colOff>
      <xdr:row>62</xdr:row>
      <xdr:rowOff>131359</xdr:rowOff>
    </xdr:to>
    <xdr:sp macro="" textlink="">
      <xdr:nvSpPr>
        <xdr:cNvPr id="243" name="楕円 242">
          <a:extLst>
            <a:ext uri="{FF2B5EF4-FFF2-40B4-BE49-F238E27FC236}">
              <a16:creationId xmlns:a16="http://schemas.microsoft.com/office/drawing/2014/main" id="{B121E236-71D9-41BE-8572-E1AE11BBEBC4}"/>
            </a:ext>
          </a:extLst>
        </xdr:cNvPr>
        <xdr:cNvSpPr/>
      </xdr:nvSpPr>
      <xdr:spPr>
        <a:xfrm>
          <a:off x="9588500" y="106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76188</xdr:rowOff>
    </xdr:from>
    <xdr:to>
      <xdr:col>55</xdr:col>
      <xdr:colOff>0</xdr:colOff>
      <xdr:row>62</xdr:row>
      <xdr:rowOff>80559</xdr:rowOff>
    </xdr:to>
    <xdr:cxnSp macro="">
      <xdr:nvCxnSpPr>
        <xdr:cNvPr id="244" name="直線コネクタ 243">
          <a:extLst>
            <a:ext uri="{FF2B5EF4-FFF2-40B4-BE49-F238E27FC236}">
              <a16:creationId xmlns:a16="http://schemas.microsoft.com/office/drawing/2014/main" id="{B7A76CE8-856F-4A28-881A-DA7A10F12334}"/>
            </a:ext>
          </a:extLst>
        </xdr:cNvPr>
        <xdr:cNvCxnSpPr/>
      </xdr:nvCxnSpPr>
      <xdr:spPr>
        <a:xfrm flipV="1">
          <a:off x="9639300" y="10706088"/>
          <a:ext cx="8382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35533</xdr:rowOff>
    </xdr:from>
    <xdr:to>
      <xdr:col>46</xdr:col>
      <xdr:colOff>38100</xdr:colOff>
      <xdr:row>62</xdr:row>
      <xdr:rowOff>137133</xdr:rowOff>
    </xdr:to>
    <xdr:sp macro="" textlink="">
      <xdr:nvSpPr>
        <xdr:cNvPr id="245" name="楕円 244">
          <a:extLst>
            <a:ext uri="{FF2B5EF4-FFF2-40B4-BE49-F238E27FC236}">
              <a16:creationId xmlns:a16="http://schemas.microsoft.com/office/drawing/2014/main" id="{3D424A85-2E40-4BE5-B908-2CC2D20116FE}"/>
            </a:ext>
          </a:extLst>
        </xdr:cNvPr>
        <xdr:cNvSpPr/>
      </xdr:nvSpPr>
      <xdr:spPr>
        <a:xfrm>
          <a:off x="8699500" y="1066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80559</xdr:rowOff>
    </xdr:from>
    <xdr:to>
      <xdr:col>50</xdr:col>
      <xdr:colOff>114300</xdr:colOff>
      <xdr:row>62</xdr:row>
      <xdr:rowOff>86333</xdr:rowOff>
    </xdr:to>
    <xdr:cxnSp macro="">
      <xdr:nvCxnSpPr>
        <xdr:cNvPr id="246" name="直線コネクタ 245">
          <a:extLst>
            <a:ext uri="{FF2B5EF4-FFF2-40B4-BE49-F238E27FC236}">
              <a16:creationId xmlns:a16="http://schemas.microsoft.com/office/drawing/2014/main" id="{C6E10AC3-FD53-491A-8A5E-9DAA6EECC396}"/>
            </a:ext>
          </a:extLst>
        </xdr:cNvPr>
        <xdr:cNvCxnSpPr/>
      </xdr:nvCxnSpPr>
      <xdr:spPr>
        <a:xfrm flipV="1">
          <a:off x="8750300" y="10710459"/>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39483</xdr:rowOff>
    </xdr:from>
    <xdr:to>
      <xdr:col>41</xdr:col>
      <xdr:colOff>101600</xdr:colOff>
      <xdr:row>62</xdr:row>
      <xdr:rowOff>141083</xdr:rowOff>
    </xdr:to>
    <xdr:sp macro="" textlink="">
      <xdr:nvSpPr>
        <xdr:cNvPr id="247" name="楕円 246">
          <a:extLst>
            <a:ext uri="{FF2B5EF4-FFF2-40B4-BE49-F238E27FC236}">
              <a16:creationId xmlns:a16="http://schemas.microsoft.com/office/drawing/2014/main" id="{EA2D8FB9-568F-4696-A9B0-269F8BAA05C5}"/>
            </a:ext>
          </a:extLst>
        </xdr:cNvPr>
        <xdr:cNvSpPr/>
      </xdr:nvSpPr>
      <xdr:spPr>
        <a:xfrm>
          <a:off x="7810500" y="1066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86333</xdr:rowOff>
    </xdr:from>
    <xdr:to>
      <xdr:col>45</xdr:col>
      <xdr:colOff>177800</xdr:colOff>
      <xdr:row>62</xdr:row>
      <xdr:rowOff>90283</xdr:rowOff>
    </xdr:to>
    <xdr:cxnSp macro="">
      <xdr:nvCxnSpPr>
        <xdr:cNvPr id="248" name="直線コネクタ 247">
          <a:extLst>
            <a:ext uri="{FF2B5EF4-FFF2-40B4-BE49-F238E27FC236}">
              <a16:creationId xmlns:a16="http://schemas.microsoft.com/office/drawing/2014/main" id="{5B934C8F-EDC7-4C3F-88FD-F1E981794E33}"/>
            </a:ext>
          </a:extLst>
        </xdr:cNvPr>
        <xdr:cNvCxnSpPr/>
      </xdr:nvCxnSpPr>
      <xdr:spPr>
        <a:xfrm flipV="1">
          <a:off x="7861300" y="10716233"/>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44554</xdr:rowOff>
    </xdr:from>
    <xdr:to>
      <xdr:col>36</xdr:col>
      <xdr:colOff>165100</xdr:colOff>
      <xdr:row>62</xdr:row>
      <xdr:rowOff>146154</xdr:rowOff>
    </xdr:to>
    <xdr:sp macro="" textlink="">
      <xdr:nvSpPr>
        <xdr:cNvPr id="249" name="楕円 248">
          <a:extLst>
            <a:ext uri="{FF2B5EF4-FFF2-40B4-BE49-F238E27FC236}">
              <a16:creationId xmlns:a16="http://schemas.microsoft.com/office/drawing/2014/main" id="{799FE31E-8C68-4A46-A028-1AD470D3D145}"/>
            </a:ext>
          </a:extLst>
        </xdr:cNvPr>
        <xdr:cNvSpPr/>
      </xdr:nvSpPr>
      <xdr:spPr>
        <a:xfrm>
          <a:off x="6921500" y="106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90283</xdr:rowOff>
    </xdr:from>
    <xdr:to>
      <xdr:col>41</xdr:col>
      <xdr:colOff>50800</xdr:colOff>
      <xdr:row>62</xdr:row>
      <xdr:rowOff>95354</xdr:rowOff>
    </xdr:to>
    <xdr:cxnSp macro="">
      <xdr:nvCxnSpPr>
        <xdr:cNvPr id="250" name="直線コネクタ 249">
          <a:extLst>
            <a:ext uri="{FF2B5EF4-FFF2-40B4-BE49-F238E27FC236}">
              <a16:creationId xmlns:a16="http://schemas.microsoft.com/office/drawing/2014/main" id="{6E7FF186-B07B-4004-B719-0FDE818A6AB7}"/>
            </a:ext>
          </a:extLst>
        </xdr:cNvPr>
        <xdr:cNvCxnSpPr/>
      </xdr:nvCxnSpPr>
      <xdr:spPr>
        <a:xfrm flipV="1">
          <a:off x="6972300" y="10720183"/>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22F7F38C-BC7F-42C1-A6D7-79C4046CF767}"/>
            </a:ext>
          </a:extLst>
        </xdr:cNvPr>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71395B15-4C10-4CCA-9C3F-6FA5537AE22D}"/>
            </a:ext>
          </a:extLst>
        </xdr:cNvPr>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3E9F41B5-3B55-47DD-8B5F-2CAD1A1AA06E}"/>
            </a:ext>
          </a:extLst>
        </xdr:cNvPr>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E37405AF-8172-4623-B0B9-765E877FF5A0}"/>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147886</xdr:rowOff>
    </xdr:from>
    <xdr:ext cx="690189" cy="259045"/>
    <xdr:sp macro="" textlink="">
      <xdr:nvSpPr>
        <xdr:cNvPr id="255" name="n_1mainValue【橋りょう・トンネル】&#10;一人当たり有形固定資産（償却資産）額">
          <a:extLst>
            <a:ext uri="{FF2B5EF4-FFF2-40B4-BE49-F238E27FC236}">
              <a16:creationId xmlns:a16="http://schemas.microsoft.com/office/drawing/2014/main" id="{22F539D1-1B48-41E5-BA5D-60AAA01BA53A}"/>
            </a:ext>
          </a:extLst>
        </xdr:cNvPr>
        <xdr:cNvSpPr txBox="1"/>
      </xdr:nvSpPr>
      <xdr:spPr>
        <a:xfrm>
          <a:off x="9281505" y="10434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153660</xdr:rowOff>
    </xdr:from>
    <xdr:ext cx="690189" cy="259045"/>
    <xdr:sp macro="" textlink="">
      <xdr:nvSpPr>
        <xdr:cNvPr id="256" name="n_2mainValue【橋りょう・トンネル】&#10;一人当たり有形固定資産（償却資産）額">
          <a:extLst>
            <a:ext uri="{FF2B5EF4-FFF2-40B4-BE49-F238E27FC236}">
              <a16:creationId xmlns:a16="http://schemas.microsoft.com/office/drawing/2014/main" id="{766932A1-A712-4B38-A33C-C9806E15310D}"/>
            </a:ext>
          </a:extLst>
        </xdr:cNvPr>
        <xdr:cNvSpPr txBox="1"/>
      </xdr:nvSpPr>
      <xdr:spPr>
        <a:xfrm>
          <a:off x="8405205" y="10440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157610</xdr:rowOff>
    </xdr:from>
    <xdr:ext cx="690189" cy="259045"/>
    <xdr:sp macro="" textlink="">
      <xdr:nvSpPr>
        <xdr:cNvPr id="257" name="n_3mainValue【橋りょう・トンネル】&#10;一人当たり有形固定資産（償却資産）額">
          <a:extLst>
            <a:ext uri="{FF2B5EF4-FFF2-40B4-BE49-F238E27FC236}">
              <a16:creationId xmlns:a16="http://schemas.microsoft.com/office/drawing/2014/main" id="{396D1F25-7D99-475E-86C3-F619DAD8497E}"/>
            </a:ext>
          </a:extLst>
        </xdr:cNvPr>
        <xdr:cNvSpPr txBox="1"/>
      </xdr:nvSpPr>
      <xdr:spPr>
        <a:xfrm>
          <a:off x="7516205" y="10444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162681</xdr:rowOff>
    </xdr:from>
    <xdr:ext cx="690189" cy="259045"/>
    <xdr:sp macro="" textlink="">
      <xdr:nvSpPr>
        <xdr:cNvPr id="258" name="n_4mainValue【橋りょう・トンネル】&#10;一人当たり有形固定資産（償却資産）額">
          <a:extLst>
            <a:ext uri="{FF2B5EF4-FFF2-40B4-BE49-F238E27FC236}">
              <a16:creationId xmlns:a16="http://schemas.microsoft.com/office/drawing/2014/main" id="{CB6E0846-34A6-4FA6-9D49-40AC1203A51A}"/>
            </a:ext>
          </a:extLst>
        </xdr:cNvPr>
        <xdr:cNvSpPr txBox="1"/>
      </xdr:nvSpPr>
      <xdr:spPr>
        <a:xfrm>
          <a:off x="6627205" y="104496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C0685EF8-865E-4716-8AAB-F2A4672D3F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2C6C4BF-6B39-4B65-9FD2-5AF7AFC543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67D089B5-BC94-4A2D-8F63-2233D08842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E302C6A-BEB4-4E27-B8E6-0FCADFF7BA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75710B5-6B28-4F33-9F21-4FBE1F00CA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375D033-68DB-46DD-BF8B-B4CE57A7F4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915E748-5863-4D19-890E-F466328F12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68AC7FFE-B120-43A2-BD15-68CBFAE0B2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B1E6A94-AA3B-4F6C-BB2E-4B4636D8CE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541F8D8B-63E4-4582-A668-3D5EC3C9E87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B1CF7461-B79C-444C-B663-2A605734838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16A4D9CD-406F-4711-94B5-6D3EB903F4F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5216BE55-60FB-4383-A38E-84E42E7A615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16F1F501-71D0-47BB-B6D9-FBFFBF11C26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A1F07C10-499F-4EAB-B98E-B4BBAC2BEA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590CB224-B9A5-4F07-97C4-FC13ED0771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E77EAD7A-3579-4951-BC0A-4C3EB39E6E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17912EE3-C0CB-44DA-95AD-ACEE704D07C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26F32A63-7CD5-4306-BE88-DD00A1C7FC8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E27F1E99-D510-4440-903A-7B90AE7112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AC4A21DF-16C2-440D-A4F4-801D9F06B97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D6A06FE1-C12D-478A-A3F6-FA2D41F40E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371544F0-437E-4A5F-8F99-3C63AF92340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AF0D1C49-2D6C-4242-B123-C39FC9E43D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9197E7CC-BDB1-4A0F-A2A9-FF6209F27735}"/>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56D59233-DB3E-465A-BB39-471259F74FD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E8C3AD3F-CECF-4477-A9E7-3F17BE446CF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31A287A3-500F-4994-B499-E738AEBC91AB}"/>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E1617B7C-861D-4256-91E6-28A13E2A204D}"/>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243DA9F-18CA-4225-9FB6-820EE5C1B287}"/>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22719AC3-DB80-4AD6-9DC0-305BA8F32FD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AF96F76-BA37-4FDF-ADDB-54379CFD7523}"/>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367F19A9-6282-4AD4-B54C-E79B58CB584B}"/>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CF2657EE-4C06-440C-833B-540E9E085F68}"/>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AE688D04-48B0-48FF-8998-895070D03819}"/>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F52D44F-8CC2-462C-B0EA-9CE2C1DDCF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FFD98D3-54E7-421D-A489-047884A31A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6D821E1-BA08-4B59-9532-EF9A7AFF21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980BE42-B5B2-46BC-A96C-D766712784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5CB66C8-F8B3-4F1D-885E-0FE680A6D8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99" name="楕円 298">
          <a:extLst>
            <a:ext uri="{FF2B5EF4-FFF2-40B4-BE49-F238E27FC236}">
              <a16:creationId xmlns:a16="http://schemas.microsoft.com/office/drawing/2014/main" id="{AEC8C305-2595-4737-AF57-1BF55BBDFA03}"/>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50182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654FD973-8321-42E2-BCDC-41FC77BC7F66}"/>
            </a:ext>
          </a:extLst>
        </xdr:cNvPr>
        <xdr:cNvSpPr txBox="1"/>
      </xdr:nvSpPr>
      <xdr:spPr>
        <a:xfrm>
          <a:off x="46736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301" name="楕円 300">
          <a:extLst>
            <a:ext uri="{FF2B5EF4-FFF2-40B4-BE49-F238E27FC236}">
              <a16:creationId xmlns:a16="http://schemas.microsoft.com/office/drawing/2014/main" id="{3E49A031-609B-4DAA-A6AD-611044DF5A8E}"/>
            </a:ext>
          </a:extLst>
        </xdr:cNvPr>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78105</xdr:rowOff>
    </xdr:to>
    <xdr:cxnSp macro="">
      <xdr:nvCxnSpPr>
        <xdr:cNvPr id="302" name="直線コネクタ 301">
          <a:extLst>
            <a:ext uri="{FF2B5EF4-FFF2-40B4-BE49-F238E27FC236}">
              <a16:creationId xmlns:a16="http://schemas.microsoft.com/office/drawing/2014/main" id="{59BC656A-BACE-4024-8F51-59EF2ABEB15D}"/>
            </a:ext>
          </a:extLst>
        </xdr:cNvPr>
        <xdr:cNvCxnSpPr/>
      </xdr:nvCxnSpPr>
      <xdr:spPr>
        <a:xfrm>
          <a:off x="3797300" y="141103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303" name="楕円 302">
          <a:extLst>
            <a:ext uri="{FF2B5EF4-FFF2-40B4-BE49-F238E27FC236}">
              <a16:creationId xmlns:a16="http://schemas.microsoft.com/office/drawing/2014/main" id="{B196002F-10E0-4C18-9371-9788C6928163}"/>
            </a:ext>
          </a:extLst>
        </xdr:cNvPr>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53339</xdr:rowOff>
    </xdr:to>
    <xdr:cxnSp macro="">
      <xdr:nvCxnSpPr>
        <xdr:cNvPr id="304" name="直線コネクタ 303">
          <a:extLst>
            <a:ext uri="{FF2B5EF4-FFF2-40B4-BE49-F238E27FC236}">
              <a16:creationId xmlns:a16="http://schemas.microsoft.com/office/drawing/2014/main" id="{E33C6389-78E3-472D-A0BB-F04E10E77320}"/>
            </a:ext>
          </a:extLst>
        </xdr:cNvPr>
        <xdr:cNvCxnSpPr/>
      </xdr:nvCxnSpPr>
      <xdr:spPr>
        <a:xfrm flipV="1">
          <a:off x="2908300" y="141103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05" name="楕円 304">
          <a:extLst>
            <a:ext uri="{FF2B5EF4-FFF2-40B4-BE49-F238E27FC236}">
              <a16:creationId xmlns:a16="http://schemas.microsoft.com/office/drawing/2014/main" id="{B8190E78-0D4B-43D8-8FE3-5BD8B4B0F359}"/>
            </a:ext>
          </a:extLst>
        </xdr:cNvPr>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82</xdr:row>
      <xdr:rowOff>53339</xdr:rowOff>
    </xdr:to>
    <xdr:cxnSp macro="">
      <xdr:nvCxnSpPr>
        <xdr:cNvPr id="306" name="直線コネクタ 305">
          <a:extLst>
            <a:ext uri="{FF2B5EF4-FFF2-40B4-BE49-F238E27FC236}">
              <a16:creationId xmlns:a16="http://schemas.microsoft.com/office/drawing/2014/main" id="{2E429DFC-DEF9-484E-983B-AF12B9713F9F}"/>
            </a:ext>
          </a:extLst>
        </xdr:cNvPr>
        <xdr:cNvCxnSpPr/>
      </xdr:nvCxnSpPr>
      <xdr:spPr>
        <a:xfrm>
          <a:off x="2019300" y="13754100"/>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126364</xdr:rowOff>
    </xdr:from>
    <xdr:to>
      <xdr:col>6</xdr:col>
      <xdr:colOff>38100</xdr:colOff>
      <xdr:row>82</xdr:row>
      <xdr:rowOff>56514</xdr:rowOff>
    </xdr:to>
    <xdr:sp macro="" textlink="">
      <xdr:nvSpPr>
        <xdr:cNvPr id="307" name="楕円 306">
          <a:extLst>
            <a:ext uri="{FF2B5EF4-FFF2-40B4-BE49-F238E27FC236}">
              <a16:creationId xmlns:a16="http://schemas.microsoft.com/office/drawing/2014/main" id="{6EB0E259-AE56-4CDC-93CB-92A9024BFB03}"/>
            </a:ext>
          </a:extLst>
        </xdr:cNvPr>
        <xdr:cNvSpPr/>
      </xdr:nvSpPr>
      <xdr:spPr>
        <a:xfrm>
          <a:off x="1079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82</xdr:row>
      <xdr:rowOff>5714</xdr:rowOff>
    </xdr:to>
    <xdr:cxnSp macro="">
      <xdr:nvCxnSpPr>
        <xdr:cNvPr id="308" name="直線コネクタ 307">
          <a:extLst>
            <a:ext uri="{FF2B5EF4-FFF2-40B4-BE49-F238E27FC236}">
              <a16:creationId xmlns:a16="http://schemas.microsoft.com/office/drawing/2014/main" id="{EE413E7B-6DA7-4D20-B9A7-84BABE494894}"/>
            </a:ext>
          </a:extLst>
        </xdr:cNvPr>
        <xdr:cNvCxnSpPr/>
      </xdr:nvCxnSpPr>
      <xdr:spPr>
        <a:xfrm flipV="1">
          <a:off x="1130300" y="13754100"/>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73E16C47-F799-4C1B-81C1-C8F96B0B9AA2}"/>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4019CD38-A478-402D-8CE6-5B816D4C260B}"/>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FA1DC17D-C580-4169-9937-2F1E2B0F8CF4}"/>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DC125E63-2879-4EE6-999A-4BA053FE1B0E}"/>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118763</xdr:rowOff>
    </xdr:from>
    <xdr:ext cx="405111" cy="259045"/>
    <xdr:sp macro="" textlink="">
      <xdr:nvSpPr>
        <xdr:cNvPr id="313" name="n_1mainValue【公営住宅】&#10;有形固定資産減価償却率">
          <a:extLst>
            <a:ext uri="{FF2B5EF4-FFF2-40B4-BE49-F238E27FC236}">
              <a16:creationId xmlns:a16="http://schemas.microsoft.com/office/drawing/2014/main" id="{79F12DF2-AE7E-4B6A-9D99-4D58836F8A15}"/>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314" name="n_2mainValue【公営住宅】&#10;有形固定資産減価償却率">
          <a:extLst>
            <a:ext uri="{FF2B5EF4-FFF2-40B4-BE49-F238E27FC236}">
              <a16:creationId xmlns:a16="http://schemas.microsoft.com/office/drawing/2014/main" id="{A742F47E-2E0F-420B-9891-96E8E50C1545}"/>
            </a:ext>
          </a:extLst>
        </xdr:cNvPr>
        <xdr:cNvSpPr txBox="1"/>
      </xdr:nvSpPr>
      <xdr:spPr>
        <a:xfrm>
          <a:off x="2705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5" name="n_3mainValue【公営住宅】&#10;有形固定資産減価償却率">
          <a:extLst>
            <a:ext uri="{FF2B5EF4-FFF2-40B4-BE49-F238E27FC236}">
              <a16:creationId xmlns:a16="http://schemas.microsoft.com/office/drawing/2014/main" id="{F5490428-A71E-4ED3-A2AE-037E6E5A0872}"/>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mainValue【公営住宅】&#10;有形固定資産減価償却率">
          <a:extLst>
            <a:ext uri="{FF2B5EF4-FFF2-40B4-BE49-F238E27FC236}">
              <a16:creationId xmlns:a16="http://schemas.microsoft.com/office/drawing/2014/main" id="{B9EBF764-E236-4100-AE1A-41C5163130FA}"/>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D9ABE5E0-3256-457F-A16C-42C4A38ADF0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5DF6A30-8857-4238-9513-C2D85BFAFD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F6367D39-1405-4619-A923-CD9A3AC24E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5C529F48-8F20-462F-9A2A-E5EDD3CA09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7E687CB3-511D-4097-B942-939A92776F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3C0D6044-A64E-49CF-B8B0-12F6103C2B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A7758F9B-934F-49BE-B4D3-E4DD0F9BEC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E90198E2-EB0E-43B6-92A8-66621DA8CC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AD8AE8B9-E760-403F-BA78-E22CA1C0D9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529A66F0-7116-4CF6-AA17-ABE49E88CF6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C2728BBE-ACB9-4243-8A14-54F30ED2F61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A548ECC-C555-4B13-AAD2-9E74D211BAA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BE7F6CEA-2D8B-4ADA-9ECB-EBABEC69DE5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ED321753-DFCE-4B0F-9A8B-55F473B0221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9A486D5E-8EEB-42A5-AFBF-2204B0F54DA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28E1176F-F99E-40A1-9908-28ECE01AF8C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371C82D1-1F5B-4DE1-9DEB-F553F2AB0EF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C03C321B-A922-45AD-B88F-171853A4983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D6375175-EB84-4718-93AE-741C5AA2DEE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76DBBB3-B48C-4336-B6FF-CDDEAE3C81A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5E87CB39-B54C-4A0A-B39D-371960FDA26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A4F72DAB-5BC1-42E9-9264-753B089A271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117F5D56-F598-4DBA-82B5-82986DF02F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F142E289-86F2-4EAA-A1BB-52D26E773EA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FBF5F319-5B41-4F42-9105-42CE5E5B43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BAA13847-FCE4-4458-9049-0F48C8359A6B}"/>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C034DBD9-785E-45E4-82AF-67A14676E124}"/>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8EDB72B0-92E6-4CB7-9237-0D544C86071B}"/>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DEF643BB-AAB3-4706-AD67-03C55A410671}"/>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D760C688-3B5F-452D-93A2-1C86D837A263}"/>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7B6C5F10-F7F7-4129-81DA-3BC2000508D3}"/>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B56BB90C-D4A4-4DCE-9B92-090CD61B394C}"/>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C3AC1164-D445-4C6D-B8D4-051209C42DA7}"/>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1A24FB04-F8A2-4B30-A59D-9D762D91CFD7}"/>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25DA4481-333E-444A-B1D7-DDDC84B256E6}"/>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FA59D876-AA5B-435A-8C82-5C2F2025F3A7}"/>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5BD8067-4B40-4DD1-8B6B-26C663AD3A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9D6DAE2-8EB0-4088-801A-6CABC53BD36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4BEAEB8-BC6B-4BF9-B944-67ED06C8FC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1CBED4-E7AA-4334-9BCB-866DD79011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A7D8645-7E91-4866-A1F9-1B5110E4D7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xdr:rowOff>
    </xdr:from>
    <xdr:to>
      <xdr:col>55</xdr:col>
      <xdr:colOff>50800</xdr:colOff>
      <xdr:row>85</xdr:row>
      <xdr:rowOff>117148</xdr:rowOff>
    </xdr:to>
    <xdr:sp macro="" textlink="">
      <xdr:nvSpPr>
        <xdr:cNvPr id="358" name="楕円 357">
          <a:extLst>
            <a:ext uri="{FF2B5EF4-FFF2-40B4-BE49-F238E27FC236}">
              <a16:creationId xmlns:a16="http://schemas.microsoft.com/office/drawing/2014/main" id="{50EE5EE3-D683-4BF8-B96D-A7123B0CC273}"/>
            </a:ext>
          </a:extLst>
        </xdr:cNvPr>
        <xdr:cNvSpPr/>
      </xdr:nvSpPr>
      <xdr:spPr>
        <a:xfrm>
          <a:off x="10426700" y="14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38425</xdr:rowOff>
    </xdr:from>
    <xdr:ext cx="469744" cy="259045"/>
    <xdr:sp macro="" textlink="">
      <xdr:nvSpPr>
        <xdr:cNvPr id="359" name="【公営住宅】&#10;一人当たり面積該当値テキスト">
          <a:extLst>
            <a:ext uri="{FF2B5EF4-FFF2-40B4-BE49-F238E27FC236}">
              <a16:creationId xmlns:a16="http://schemas.microsoft.com/office/drawing/2014/main" id="{F6C63554-5809-43F1-AE6D-DADEF9960AAA}"/>
            </a:ext>
          </a:extLst>
        </xdr:cNvPr>
        <xdr:cNvSpPr txBox="1"/>
      </xdr:nvSpPr>
      <xdr:spPr>
        <a:xfrm>
          <a:off x="10515600" y="144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18487</xdr:rowOff>
    </xdr:from>
    <xdr:to>
      <xdr:col>50</xdr:col>
      <xdr:colOff>165100</xdr:colOff>
      <xdr:row>85</xdr:row>
      <xdr:rowOff>120087</xdr:rowOff>
    </xdr:to>
    <xdr:sp macro="" textlink="">
      <xdr:nvSpPr>
        <xdr:cNvPr id="360" name="楕円 359">
          <a:extLst>
            <a:ext uri="{FF2B5EF4-FFF2-40B4-BE49-F238E27FC236}">
              <a16:creationId xmlns:a16="http://schemas.microsoft.com/office/drawing/2014/main" id="{C767F812-D3F0-49E8-A34A-50E2B952CE80}"/>
            </a:ext>
          </a:extLst>
        </xdr:cNvPr>
        <xdr:cNvSpPr/>
      </xdr:nvSpPr>
      <xdr:spPr>
        <a:xfrm>
          <a:off x="9588500" y="145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66348</xdr:rowOff>
    </xdr:from>
    <xdr:to>
      <xdr:col>55</xdr:col>
      <xdr:colOff>0</xdr:colOff>
      <xdr:row>85</xdr:row>
      <xdr:rowOff>69287</xdr:rowOff>
    </xdr:to>
    <xdr:cxnSp macro="">
      <xdr:nvCxnSpPr>
        <xdr:cNvPr id="361" name="直線コネクタ 360">
          <a:extLst>
            <a:ext uri="{FF2B5EF4-FFF2-40B4-BE49-F238E27FC236}">
              <a16:creationId xmlns:a16="http://schemas.microsoft.com/office/drawing/2014/main" id="{27160071-10FD-422D-8EA3-0B91A1E3340E}"/>
            </a:ext>
          </a:extLst>
        </xdr:cNvPr>
        <xdr:cNvCxnSpPr/>
      </xdr:nvCxnSpPr>
      <xdr:spPr>
        <a:xfrm flipV="1">
          <a:off x="9639300" y="14639598"/>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22406</xdr:rowOff>
    </xdr:from>
    <xdr:to>
      <xdr:col>46</xdr:col>
      <xdr:colOff>38100</xdr:colOff>
      <xdr:row>85</xdr:row>
      <xdr:rowOff>124006</xdr:rowOff>
    </xdr:to>
    <xdr:sp macro="" textlink="">
      <xdr:nvSpPr>
        <xdr:cNvPr id="362" name="楕円 361">
          <a:extLst>
            <a:ext uri="{FF2B5EF4-FFF2-40B4-BE49-F238E27FC236}">
              <a16:creationId xmlns:a16="http://schemas.microsoft.com/office/drawing/2014/main" id="{0B020683-16AA-43D5-B1F3-5D7498C9F827}"/>
            </a:ext>
          </a:extLst>
        </xdr:cNvPr>
        <xdr:cNvSpPr/>
      </xdr:nvSpPr>
      <xdr:spPr>
        <a:xfrm>
          <a:off x="8699500" y="14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69287</xdr:rowOff>
    </xdr:from>
    <xdr:to>
      <xdr:col>50</xdr:col>
      <xdr:colOff>114300</xdr:colOff>
      <xdr:row>85</xdr:row>
      <xdr:rowOff>73206</xdr:rowOff>
    </xdr:to>
    <xdr:cxnSp macro="">
      <xdr:nvCxnSpPr>
        <xdr:cNvPr id="363" name="直線コネクタ 362">
          <a:extLst>
            <a:ext uri="{FF2B5EF4-FFF2-40B4-BE49-F238E27FC236}">
              <a16:creationId xmlns:a16="http://schemas.microsoft.com/office/drawing/2014/main" id="{773BC0AD-74DC-4AD6-A609-1A842C358E77}"/>
            </a:ext>
          </a:extLst>
        </xdr:cNvPr>
        <xdr:cNvCxnSpPr/>
      </xdr:nvCxnSpPr>
      <xdr:spPr>
        <a:xfrm flipV="1">
          <a:off x="8750300" y="1464253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25998</xdr:rowOff>
    </xdr:from>
    <xdr:to>
      <xdr:col>41</xdr:col>
      <xdr:colOff>101600</xdr:colOff>
      <xdr:row>85</xdr:row>
      <xdr:rowOff>127598</xdr:rowOff>
    </xdr:to>
    <xdr:sp macro="" textlink="">
      <xdr:nvSpPr>
        <xdr:cNvPr id="364" name="楕円 363">
          <a:extLst>
            <a:ext uri="{FF2B5EF4-FFF2-40B4-BE49-F238E27FC236}">
              <a16:creationId xmlns:a16="http://schemas.microsoft.com/office/drawing/2014/main" id="{DD8E2354-9A85-4C2D-AD9A-A99DE940F741}"/>
            </a:ext>
          </a:extLst>
        </xdr:cNvPr>
        <xdr:cNvSpPr/>
      </xdr:nvSpPr>
      <xdr:spPr>
        <a:xfrm>
          <a:off x="7810500" y="1459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73206</xdr:rowOff>
    </xdr:from>
    <xdr:to>
      <xdr:col>45</xdr:col>
      <xdr:colOff>177800</xdr:colOff>
      <xdr:row>85</xdr:row>
      <xdr:rowOff>76798</xdr:rowOff>
    </xdr:to>
    <xdr:cxnSp macro="">
      <xdr:nvCxnSpPr>
        <xdr:cNvPr id="365" name="直線コネクタ 364">
          <a:extLst>
            <a:ext uri="{FF2B5EF4-FFF2-40B4-BE49-F238E27FC236}">
              <a16:creationId xmlns:a16="http://schemas.microsoft.com/office/drawing/2014/main" id="{647A99F1-47AC-42DC-B7BC-E9F39DD2B7F8}"/>
            </a:ext>
          </a:extLst>
        </xdr:cNvPr>
        <xdr:cNvCxnSpPr/>
      </xdr:nvCxnSpPr>
      <xdr:spPr>
        <a:xfrm flipV="1">
          <a:off x="7861300" y="1464645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30897</xdr:rowOff>
    </xdr:from>
    <xdr:to>
      <xdr:col>36</xdr:col>
      <xdr:colOff>165100</xdr:colOff>
      <xdr:row>85</xdr:row>
      <xdr:rowOff>132497</xdr:rowOff>
    </xdr:to>
    <xdr:sp macro="" textlink="">
      <xdr:nvSpPr>
        <xdr:cNvPr id="366" name="楕円 365">
          <a:extLst>
            <a:ext uri="{FF2B5EF4-FFF2-40B4-BE49-F238E27FC236}">
              <a16:creationId xmlns:a16="http://schemas.microsoft.com/office/drawing/2014/main" id="{B309F3BD-5F97-460C-8D14-905BD68DC9FD}"/>
            </a:ext>
          </a:extLst>
        </xdr:cNvPr>
        <xdr:cNvSpPr/>
      </xdr:nvSpPr>
      <xdr:spPr>
        <a:xfrm>
          <a:off x="6921500" y="146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76798</xdr:rowOff>
    </xdr:from>
    <xdr:to>
      <xdr:col>41</xdr:col>
      <xdr:colOff>50800</xdr:colOff>
      <xdr:row>85</xdr:row>
      <xdr:rowOff>81697</xdr:rowOff>
    </xdr:to>
    <xdr:cxnSp macro="">
      <xdr:nvCxnSpPr>
        <xdr:cNvPr id="367" name="直線コネクタ 366">
          <a:extLst>
            <a:ext uri="{FF2B5EF4-FFF2-40B4-BE49-F238E27FC236}">
              <a16:creationId xmlns:a16="http://schemas.microsoft.com/office/drawing/2014/main" id="{BF32FD48-9775-40DE-A7CC-7A544487AE61}"/>
            </a:ext>
          </a:extLst>
        </xdr:cNvPr>
        <xdr:cNvCxnSpPr/>
      </xdr:nvCxnSpPr>
      <xdr:spPr>
        <a:xfrm flipV="1">
          <a:off x="6972300" y="1465004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739DA4C3-E18E-4F32-B165-458AF559F01F}"/>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2047EBEB-594E-49DA-9C84-85E223CF2F5D}"/>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a16="http://schemas.microsoft.com/office/drawing/2014/main" id="{83FA6CD0-3595-4715-AB9C-D3A073A8BD52}"/>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10973D44-D284-4090-9A0D-D789B3E6A04A}"/>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136614</xdr:rowOff>
    </xdr:from>
    <xdr:ext cx="469744" cy="259045"/>
    <xdr:sp macro="" textlink="">
      <xdr:nvSpPr>
        <xdr:cNvPr id="372" name="n_1mainValue【公営住宅】&#10;一人当たり面積">
          <a:extLst>
            <a:ext uri="{FF2B5EF4-FFF2-40B4-BE49-F238E27FC236}">
              <a16:creationId xmlns:a16="http://schemas.microsoft.com/office/drawing/2014/main" id="{5C8E404D-11B6-4351-96E2-5F34201DA197}"/>
            </a:ext>
          </a:extLst>
        </xdr:cNvPr>
        <xdr:cNvSpPr txBox="1"/>
      </xdr:nvSpPr>
      <xdr:spPr>
        <a:xfrm>
          <a:off x="9391727" y="1436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140533</xdr:rowOff>
    </xdr:from>
    <xdr:ext cx="469744" cy="259045"/>
    <xdr:sp macro="" textlink="">
      <xdr:nvSpPr>
        <xdr:cNvPr id="373" name="n_2mainValue【公営住宅】&#10;一人当たり面積">
          <a:extLst>
            <a:ext uri="{FF2B5EF4-FFF2-40B4-BE49-F238E27FC236}">
              <a16:creationId xmlns:a16="http://schemas.microsoft.com/office/drawing/2014/main" id="{1DE9193A-E663-4D44-AC53-86593E78B829}"/>
            </a:ext>
          </a:extLst>
        </xdr:cNvPr>
        <xdr:cNvSpPr txBox="1"/>
      </xdr:nvSpPr>
      <xdr:spPr>
        <a:xfrm>
          <a:off x="8515427" y="1437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144125</xdr:rowOff>
    </xdr:from>
    <xdr:ext cx="469744" cy="259045"/>
    <xdr:sp macro="" textlink="">
      <xdr:nvSpPr>
        <xdr:cNvPr id="374" name="n_3mainValue【公営住宅】&#10;一人当たり面積">
          <a:extLst>
            <a:ext uri="{FF2B5EF4-FFF2-40B4-BE49-F238E27FC236}">
              <a16:creationId xmlns:a16="http://schemas.microsoft.com/office/drawing/2014/main" id="{41626B0F-9D37-4853-A7B8-9C28DAA85C11}"/>
            </a:ext>
          </a:extLst>
        </xdr:cNvPr>
        <xdr:cNvSpPr txBox="1"/>
      </xdr:nvSpPr>
      <xdr:spPr>
        <a:xfrm>
          <a:off x="7626427" y="1437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149024</xdr:rowOff>
    </xdr:from>
    <xdr:ext cx="469744" cy="259045"/>
    <xdr:sp macro="" textlink="">
      <xdr:nvSpPr>
        <xdr:cNvPr id="375" name="n_4mainValue【公営住宅】&#10;一人当たり面積">
          <a:extLst>
            <a:ext uri="{FF2B5EF4-FFF2-40B4-BE49-F238E27FC236}">
              <a16:creationId xmlns:a16="http://schemas.microsoft.com/office/drawing/2014/main" id="{F557A5F7-BF22-41AC-90C4-20E75C27C042}"/>
            </a:ext>
          </a:extLst>
        </xdr:cNvPr>
        <xdr:cNvSpPr txBox="1"/>
      </xdr:nvSpPr>
      <xdr:spPr>
        <a:xfrm>
          <a:off x="6737427" y="1437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77B7F2E-4EB9-4B94-9427-440A6E6FC4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905F3B38-CBEE-4CA0-BB78-87AA8AEAE5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D586B233-D789-4DB9-88A9-EE808AF633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8EDFC8C9-8AF9-4934-B526-E1D7DF7278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AC8D9633-DA08-4FE4-AD60-E817316ABE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DF32A4F-F5A3-497E-887A-1104B3DDBD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AAE02E1B-F044-4B2E-B135-3E4236A93A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20DD923-9FA6-489E-8934-18D4E21E77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D1AD48A-6A95-4579-834F-9593E03783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34E4FC1C-3762-4015-9464-937983E4B3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91A3EB0E-6D92-4FD4-ADDB-819D7671C3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BD0868E9-0982-49A3-A058-72AFFBA2E6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8837AF40-4688-4D88-98C2-647B692BCB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201B3C8E-04A7-430A-AB8B-1AD2131108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40BC0864-02D0-4EA2-8B16-74891DC9F0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A11E7227-6342-46FA-B1F0-5CA16C8B7AC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934E0E5A-205B-4F45-88AB-BD0286C289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12534AE8-9C36-4380-B987-6633BEEA01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A31B006F-6835-4B5C-8651-72F960C21C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9B0F068-3CAA-4752-967B-6912026BF9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5090A30C-E3EE-4D9B-BADE-B7F35F0560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45BAB28-813A-460A-BE2C-1B45E380A3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D642DE26-EB69-4C69-B4CF-D23D85A55D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916EF268-6A30-4B2D-AB7C-13E9B89172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6071EB2C-CD19-445B-A7CD-D51644AD12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320597D7-F44E-4F18-AEB1-28805AED24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C0CC0A80-0561-4E77-AB27-EAE13356B9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890E1068-9C11-4F47-A369-18AD98E7E5F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96863930-EB2D-45D1-AB5E-832688D6251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F0B31EC3-8D60-4A1A-B1E6-3B1F9B02E6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C1C21AFC-AB84-4384-82CD-4356088EC50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A5EFC6D1-6B65-4F68-BCDF-B06AE548FF6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28E34919-953E-472E-BFA8-38DC94BB1A4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12BF51B5-E19B-4EEE-9130-8ED63BDFA5B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F10C43A0-5CF4-4C01-B8B3-5FC707694DC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F6AF6A89-E396-4B3B-94B2-3454419311C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C23A7CB6-C613-4583-B641-BC08AB5F71B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C8CE739F-9B04-41FB-AEDB-3A938E80688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49954DD9-D1D2-4B7F-8353-F07B5ACE2E1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4120C656-1AF8-4FAB-A3DE-9B5E23D8C4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F48B0A0E-FF90-4420-8593-E7DD8C78BF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929E219D-295E-4398-A0E8-D3E8CD09EC11}"/>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D46BF95D-9D99-4208-9CFC-68638B1D98D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4748ADB8-0002-4883-9546-270C1DFC469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66283D3E-7F04-45DA-B887-9B48083D3E91}"/>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A8493C4B-DB10-44A3-825C-BF731630ABFF}"/>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731662AE-5E27-4D33-8B47-A864A08256E7}"/>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CADA680F-8BEA-44E1-BB1C-2A39C9DDD9EA}"/>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CE0B7106-6FB2-411E-9C94-12926E82C6D7}"/>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437F7D16-850D-49CB-AF3E-7950ABADE506}"/>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3C9E60FA-C078-4F93-82EA-57856C5743E7}"/>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B38F9D67-B9EC-40D8-965A-7C4A5DC3D283}"/>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FF8EB6C-3A66-4603-9768-3E9DB2E10B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0DBB120-3C4B-4F7B-84D6-64954769F0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5418CD8-2CD5-494E-8864-FB941BC5CF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2ADCEAC-F91F-45EE-86D0-B8ECBDFA57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3304BF0-5428-4711-BB01-89D784A69C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30299</xdr:rowOff>
    </xdr:from>
    <xdr:to>
      <xdr:col>85</xdr:col>
      <xdr:colOff>177800</xdr:colOff>
      <xdr:row>40</xdr:row>
      <xdr:rowOff>131899</xdr:rowOff>
    </xdr:to>
    <xdr:sp macro="" textlink="">
      <xdr:nvSpPr>
        <xdr:cNvPr id="433" name="楕円 432">
          <a:extLst>
            <a:ext uri="{FF2B5EF4-FFF2-40B4-BE49-F238E27FC236}">
              <a16:creationId xmlns:a16="http://schemas.microsoft.com/office/drawing/2014/main" id="{8586C659-E5E1-4D6E-AEC0-29C96F0AB76E}"/>
            </a:ext>
          </a:extLst>
        </xdr:cNvPr>
        <xdr:cNvSpPr/>
      </xdr:nvSpPr>
      <xdr:spPr>
        <a:xfrm>
          <a:off x="16268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8726</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35953288-B017-4448-9A8C-62D0F737DA86}"/>
            </a:ext>
          </a:extLst>
        </xdr:cNvPr>
        <xdr:cNvSpPr txBox="1"/>
      </xdr:nvSpPr>
      <xdr:spPr>
        <a:xfrm>
          <a:off x="16357600"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170724</xdr:rowOff>
    </xdr:from>
    <xdr:to>
      <xdr:col>81</xdr:col>
      <xdr:colOff>101600</xdr:colOff>
      <xdr:row>40</xdr:row>
      <xdr:rowOff>100874</xdr:rowOff>
    </xdr:to>
    <xdr:sp macro="" textlink="">
      <xdr:nvSpPr>
        <xdr:cNvPr id="435" name="楕円 434">
          <a:extLst>
            <a:ext uri="{FF2B5EF4-FFF2-40B4-BE49-F238E27FC236}">
              <a16:creationId xmlns:a16="http://schemas.microsoft.com/office/drawing/2014/main" id="{72857DAF-5BEC-49F2-8E71-7DA064B8A9DE}"/>
            </a:ext>
          </a:extLst>
        </xdr:cNvPr>
        <xdr:cNvSpPr/>
      </xdr:nvSpPr>
      <xdr:spPr>
        <a:xfrm>
          <a:off x="15430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50074</xdr:rowOff>
    </xdr:from>
    <xdr:to>
      <xdr:col>85</xdr:col>
      <xdr:colOff>127000</xdr:colOff>
      <xdr:row>40</xdr:row>
      <xdr:rowOff>81099</xdr:rowOff>
    </xdr:to>
    <xdr:cxnSp macro="">
      <xdr:nvCxnSpPr>
        <xdr:cNvPr id="436" name="直線コネクタ 435">
          <a:extLst>
            <a:ext uri="{FF2B5EF4-FFF2-40B4-BE49-F238E27FC236}">
              <a16:creationId xmlns:a16="http://schemas.microsoft.com/office/drawing/2014/main" id="{835DB4CA-FDA4-47BA-9942-10FEF8AB3CD4}"/>
            </a:ext>
          </a:extLst>
        </xdr:cNvPr>
        <xdr:cNvCxnSpPr/>
      </xdr:nvCxnSpPr>
      <xdr:spPr>
        <a:xfrm>
          <a:off x="15481300" y="69080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138067</xdr:rowOff>
    </xdr:from>
    <xdr:to>
      <xdr:col>76</xdr:col>
      <xdr:colOff>165100</xdr:colOff>
      <xdr:row>40</xdr:row>
      <xdr:rowOff>68217</xdr:rowOff>
    </xdr:to>
    <xdr:sp macro="" textlink="">
      <xdr:nvSpPr>
        <xdr:cNvPr id="437" name="楕円 436">
          <a:extLst>
            <a:ext uri="{FF2B5EF4-FFF2-40B4-BE49-F238E27FC236}">
              <a16:creationId xmlns:a16="http://schemas.microsoft.com/office/drawing/2014/main" id="{72579D35-0625-4F93-81F1-21E62CE687CB}"/>
            </a:ext>
          </a:extLst>
        </xdr:cNvPr>
        <xdr:cNvSpPr/>
      </xdr:nvSpPr>
      <xdr:spPr>
        <a:xfrm>
          <a:off x="14541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17417</xdr:rowOff>
    </xdr:from>
    <xdr:to>
      <xdr:col>81</xdr:col>
      <xdr:colOff>50800</xdr:colOff>
      <xdr:row>40</xdr:row>
      <xdr:rowOff>50074</xdr:rowOff>
    </xdr:to>
    <xdr:cxnSp macro="">
      <xdr:nvCxnSpPr>
        <xdr:cNvPr id="438" name="直線コネクタ 437">
          <a:extLst>
            <a:ext uri="{FF2B5EF4-FFF2-40B4-BE49-F238E27FC236}">
              <a16:creationId xmlns:a16="http://schemas.microsoft.com/office/drawing/2014/main" id="{E9EE2F9F-F9B6-4C34-AA14-179392B4D9DB}"/>
            </a:ext>
          </a:extLst>
        </xdr:cNvPr>
        <xdr:cNvCxnSpPr/>
      </xdr:nvCxnSpPr>
      <xdr:spPr>
        <a:xfrm>
          <a:off x="14592300" y="68754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107043</xdr:rowOff>
    </xdr:from>
    <xdr:to>
      <xdr:col>72</xdr:col>
      <xdr:colOff>38100</xdr:colOff>
      <xdr:row>40</xdr:row>
      <xdr:rowOff>37193</xdr:rowOff>
    </xdr:to>
    <xdr:sp macro="" textlink="">
      <xdr:nvSpPr>
        <xdr:cNvPr id="439" name="楕円 438">
          <a:extLst>
            <a:ext uri="{FF2B5EF4-FFF2-40B4-BE49-F238E27FC236}">
              <a16:creationId xmlns:a16="http://schemas.microsoft.com/office/drawing/2014/main" id="{15E4C73B-F5DC-44F4-955E-3C66BE3F022C}"/>
            </a:ext>
          </a:extLst>
        </xdr:cNvPr>
        <xdr:cNvSpPr/>
      </xdr:nvSpPr>
      <xdr:spPr>
        <a:xfrm>
          <a:off x="13652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157843</xdr:rowOff>
    </xdr:from>
    <xdr:to>
      <xdr:col>76</xdr:col>
      <xdr:colOff>114300</xdr:colOff>
      <xdr:row>40</xdr:row>
      <xdr:rowOff>17417</xdr:rowOff>
    </xdr:to>
    <xdr:cxnSp macro="">
      <xdr:nvCxnSpPr>
        <xdr:cNvPr id="440" name="直線コネクタ 439">
          <a:extLst>
            <a:ext uri="{FF2B5EF4-FFF2-40B4-BE49-F238E27FC236}">
              <a16:creationId xmlns:a16="http://schemas.microsoft.com/office/drawing/2014/main" id="{42130BEB-74EC-42C9-A685-3D0EE85B4983}"/>
            </a:ext>
          </a:extLst>
        </xdr:cNvPr>
        <xdr:cNvCxnSpPr/>
      </xdr:nvCxnSpPr>
      <xdr:spPr>
        <a:xfrm>
          <a:off x="13703300" y="68443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76019</xdr:rowOff>
    </xdr:from>
    <xdr:to>
      <xdr:col>67</xdr:col>
      <xdr:colOff>101600</xdr:colOff>
      <xdr:row>40</xdr:row>
      <xdr:rowOff>6169</xdr:rowOff>
    </xdr:to>
    <xdr:sp macro="" textlink="">
      <xdr:nvSpPr>
        <xdr:cNvPr id="441" name="楕円 440">
          <a:extLst>
            <a:ext uri="{FF2B5EF4-FFF2-40B4-BE49-F238E27FC236}">
              <a16:creationId xmlns:a16="http://schemas.microsoft.com/office/drawing/2014/main" id="{589FBC77-27CB-4A78-B03D-B343D22FA731}"/>
            </a:ext>
          </a:extLst>
        </xdr:cNvPr>
        <xdr:cNvSpPr/>
      </xdr:nvSpPr>
      <xdr:spPr>
        <a:xfrm>
          <a:off x="1276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126819</xdr:rowOff>
    </xdr:from>
    <xdr:to>
      <xdr:col>71</xdr:col>
      <xdr:colOff>177800</xdr:colOff>
      <xdr:row>39</xdr:row>
      <xdr:rowOff>157843</xdr:rowOff>
    </xdr:to>
    <xdr:cxnSp macro="">
      <xdr:nvCxnSpPr>
        <xdr:cNvPr id="442" name="直線コネクタ 441">
          <a:extLst>
            <a:ext uri="{FF2B5EF4-FFF2-40B4-BE49-F238E27FC236}">
              <a16:creationId xmlns:a16="http://schemas.microsoft.com/office/drawing/2014/main" id="{B75A05B6-2E34-4917-B6EF-F172F80ACD73}"/>
            </a:ext>
          </a:extLst>
        </xdr:cNvPr>
        <xdr:cNvCxnSpPr/>
      </xdr:nvCxnSpPr>
      <xdr:spPr>
        <a:xfrm>
          <a:off x="12814300" y="68133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68956175-15BD-4DDE-AEE7-3B7256E46FFE}"/>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2AC9D409-AE3D-46FD-87DB-FB40F426A41A}"/>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4223BB10-8A66-481C-9F80-749DCE226D62}"/>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CFC87C1D-9DE7-41A6-9BC3-3255400EE8BF}"/>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92001</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EA831F54-45A4-4CA3-9A69-03024BA48A02}"/>
            </a:ext>
          </a:extLst>
        </xdr:cNvPr>
        <xdr:cNvSpPr txBox="1"/>
      </xdr:nvSpPr>
      <xdr:spPr>
        <a:xfrm>
          <a:off x="152660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59344</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E1416868-599A-4852-97F3-504F77A92F53}"/>
            </a:ext>
          </a:extLst>
        </xdr:cNvPr>
        <xdr:cNvSpPr txBox="1"/>
      </xdr:nvSpPr>
      <xdr:spPr>
        <a:xfrm>
          <a:off x="14389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28320</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B79CCE35-658A-4F7B-83A7-B26E671B2521}"/>
            </a:ext>
          </a:extLst>
        </xdr:cNvPr>
        <xdr:cNvSpPr txBox="1"/>
      </xdr:nvSpPr>
      <xdr:spPr>
        <a:xfrm>
          <a:off x="13500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168746</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3A2BAA17-9938-4253-BB23-783831A6CCB4}"/>
            </a:ext>
          </a:extLst>
        </xdr:cNvPr>
        <xdr:cNvSpPr txBox="1"/>
      </xdr:nvSpPr>
      <xdr:spPr>
        <a:xfrm>
          <a:off x="12611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4750D7A1-B6B0-4D7E-8F33-22689F01CF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F0CC149-A512-403F-A4E7-FFAA09399A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90BD1771-0A6F-4D65-8D3B-569905FAA4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38CFF40-D111-4F44-A82F-87738C9291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32E2FEE1-03C7-4B69-BE05-2D72BD3A4D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28458A9E-AEB1-445A-B834-320D46EC5A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A166FD02-CD97-4AD7-ABF2-64CA1D309F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ED46E47A-2CB3-435E-AF5A-F1DCDCBC82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6E46ED4-23A1-46EB-9229-57A5E254D4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84FE8164-30BA-4FAE-8457-569AC6C378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A9AEBE10-0FEB-4E0F-929E-A16672AA51D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E1B47822-989D-4A34-82FD-9155C5D62BA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4ABEB0A9-0334-4AF7-AAC9-173F9ABE154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5A97323D-FA9A-4625-B19E-517768FCB9E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174F8713-A044-4224-BE94-23CCA9951FA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40B59783-1469-4AFB-90C7-48F7A36E97B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8015F2DD-434B-4BB3-8C1F-F6782392A28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9C1C26B8-DB74-4E88-975E-77EF4E91F66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77959273-6238-4A78-94AE-81A62920E44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F4466020-1386-487D-BFA3-2154E9DFE45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C09980D4-63C2-4808-8DC5-D091ED87F79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26042457-02F8-4D89-A358-7144AC6B37A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D9E852A3-2D31-4D08-8D32-E6DD98A3AA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87821E5-DD0C-43C1-8142-88CE3E9BEB0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B67B54A-57A2-4B7A-8D4D-EAE9D3FA41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87B37A29-E9F6-4722-B468-5B67235F0B5E}"/>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D955A60B-BFA6-439B-8348-FD4032034BFC}"/>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BD532C39-A288-4D79-8A33-BC7622611725}"/>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86DCF2D-7DB8-49C7-B4C9-E8A31AAE270F}"/>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DA4FBD83-F2E0-4353-B752-E1969F75B0E2}"/>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E850502-6542-4982-ABE2-6122520A6C0D}"/>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15DAEED7-0819-42A7-AE59-B4440339A6A8}"/>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C6CD8224-EA32-4B76-9BDD-E474AD0EEBBD}"/>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9A4EEED0-699F-46E0-AA3D-894BD2693B95}"/>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638E513-CBF3-4D5D-BB0B-3EF56D4A4CC7}"/>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9B268718-69D4-4A14-88EF-C611692A7EB3}"/>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786B9DD-38BF-40AB-A9BD-1C36D62103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EDF8ECE-538B-4C10-91CC-E8A6ED6ACB6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D2537DD-9AAA-4A40-A1FB-017A007029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47ED008-F9E8-4C63-A132-EB00BFBEFA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CABAD4C-BF0A-4B00-85D2-7A9DA58A2C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154396</xdr:rowOff>
    </xdr:from>
    <xdr:to>
      <xdr:col>116</xdr:col>
      <xdr:colOff>114300</xdr:colOff>
      <xdr:row>40</xdr:row>
      <xdr:rowOff>84546</xdr:rowOff>
    </xdr:to>
    <xdr:sp macro="" textlink="">
      <xdr:nvSpPr>
        <xdr:cNvPr id="492" name="楕円 491">
          <a:extLst>
            <a:ext uri="{FF2B5EF4-FFF2-40B4-BE49-F238E27FC236}">
              <a16:creationId xmlns:a16="http://schemas.microsoft.com/office/drawing/2014/main" id="{0E815F70-3791-44C8-9D59-46ECD0F7CF0F}"/>
            </a:ext>
          </a:extLst>
        </xdr:cNvPr>
        <xdr:cNvSpPr/>
      </xdr:nvSpPr>
      <xdr:spPr>
        <a:xfrm>
          <a:off x="22110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132823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5D39F4B-6948-4EDC-87E9-A3F1E90F8732}"/>
            </a:ext>
          </a:extLst>
        </xdr:cNvPr>
        <xdr:cNvSpPr txBox="1"/>
      </xdr:nvSpPr>
      <xdr:spPr>
        <a:xfrm>
          <a:off x="22199600" y="68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157662</xdr:rowOff>
    </xdr:from>
    <xdr:to>
      <xdr:col>112</xdr:col>
      <xdr:colOff>38100</xdr:colOff>
      <xdr:row>40</xdr:row>
      <xdr:rowOff>87812</xdr:rowOff>
    </xdr:to>
    <xdr:sp macro="" textlink="">
      <xdr:nvSpPr>
        <xdr:cNvPr id="494" name="楕円 493">
          <a:extLst>
            <a:ext uri="{FF2B5EF4-FFF2-40B4-BE49-F238E27FC236}">
              <a16:creationId xmlns:a16="http://schemas.microsoft.com/office/drawing/2014/main" id="{037DBA50-3C67-4B50-B33F-6F6163A80DE8}"/>
            </a:ext>
          </a:extLst>
        </xdr:cNvPr>
        <xdr:cNvSpPr/>
      </xdr:nvSpPr>
      <xdr:spPr>
        <a:xfrm>
          <a:off x="2127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33746</xdr:rowOff>
    </xdr:from>
    <xdr:to>
      <xdr:col>116</xdr:col>
      <xdr:colOff>63500</xdr:colOff>
      <xdr:row>40</xdr:row>
      <xdr:rowOff>37012</xdr:rowOff>
    </xdr:to>
    <xdr:cxnSp macro="">
      <xdr:nvCxnSpPr>
        <xdr:cNvPr id="495" name="直線コネクタ 494">
          <a:extLst>
            <a:ext uri="{FF2B5EF4-FFF2-40B4-BE49-F238E27FC236}">
              <a16:creationId xmlns:a16="http://schemas.microsoft.com/office/drawing/2014/main" id="{E29FB052-B05F-425D-B5F6-E360A9B5ECD8}"/>
            </a:ext>
          </a:extLst>
        </xdr:cNvPr>
        <xdr:cNvCxnSpPr/>
      </xdr:nvCxnSpPr>
      <xdr:spPr>
        <a:xfrm flipV="1">
          <a:off x="21323300" y="68917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164193</xdr:rowOff>
    </xdr:from>
    <xdr:to>
      <xdr:col>107</xdr:col>
      <xdr:colOff>101600</xdr:colOff>
      <xdr:row>40</xdr:row>
      <xdr:rowOff>94343</xdr:rowOff>
    </xdr:to>
    <xdr:sp macro="" textlink="">
      <xdr:nvSpPr>
        <xdr:cNvPr id="496" name="楕円 495">
          <a:extLst>
            <a:ext uri="{FF2B5EF4-FFF2-40B4-BE49-F238E27FC236}">
              <a16:creationId xmlns:a16="http://schemas.microsoft.com/office/drawing/2014/main" id="{FCF1B12B-F14B-4DAC-ABE2-1E98862C77B8}"/>
            </a:ext>
          </a:extLst>
        </xdr:cNvPr>
        <xdr:cNvSpPr/>
      </xdr:nvSpPr>
      <xdr:spPr>
        <a:xfrm>
          <a:off x="20383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37012</xdr:rowOff>
    </xdr:from>
    <xdr:to>
      <xdr:col>111</xdr:col>
      <xdr:colOff>177800</xdr:colOff>
      <xdr:row>40</xdr:row>
      <xdr:rowOff>43543</xdr:rowOff>
    </xdr:to>
    <xdr:cxnSp macro="">
      <xdr:nvCxnSpPr>
        <xdr:cNvPr id="497" name="直線コネクタ 496">
          <a:extLst>
            <a:ext uri="{FF2B5EF4-FFF2-40B4-BE49-F238E27FC236}">
              <a16:creationId xmlns:a16="http://schemas.microsoft.com/office/drawing/2014/main" id="{CFD05AE0-EB36-46B6-BCDE-97D57E7F3282}"/>
            </a:ext>
          </a:extLst>
        </xdr:cNvPr>
        <xdr:cNvCxnSpPr/>
      </xdr:nvCxnSpPr>
      <xdr:spPr>
        <a:xfrm flipV="1">
          <a:off x="20434300" y="689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498" name="楕円 497">
          <a:extLst>
            <a:ext uri="{FF2B5EF4-FFF2-40B4-BE49-F238E27FC236}">
              <a16:creationId xmlns:a16="http://schemas.microsoft.com/office/drawing/2014/main" id="{C0964337-F3AC-450B-9363-CE70554436C1}"/>
            </a:ext>
          </a:extLst>
        </xdr:cNvPr>
        <xdr:cNvSpPr/>
      </xdr:nvSpPr>
      <xdr:spPr>
        <a:xfrm>
          <a:off x="19494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43543</xdr:rowOff>
    </xdr:from>
    <xdr:to>
      <xdr:col>107</xdr:col>
      <xdr:colOff>50800</xdr:colOff>
      <xdr:row>40</xdr:row>
      <xdr:rowOff>50074</xdr:rowOff>
    </xdr:to>
    <xdr:cxnSp macro="">
      <xdr:nvCxnSpPr>
        <xdr:cNvPr id="499" name="直線コネクタ 498">
          <a:extLst>
            <a:ext uri="{FF2B5EF4-FFF2-40B4-BE49-F238E27FC236}">
              <a16:creationId xmlns:a16="http://schemas.microsoft.com/office/drawing/2014/main" id="{989A9B7E-4327-41B0-BF05-17000591F24C}"/>
            </a:ext>
          </a:extLst>
        </xdr:cNvPr>
        <xdr:cNvCxnSpPr/>
      </xdr:nvCxnSpPr>
      <xdr:spPr>
        <a:xfrm flipV="1">
          <a:off x="19545300" y="690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5806</xdr:rowOff>
    </xdr:from>
    <xdr:to>
      <xdr:col>98</xdr:col>
      <xdr:colOff>38100</xdr:colOff>
      <xdr:row>40</xdr:row>
      <xdr:rowOff>107406</xdr:rowOff>
    </xdr:to>
    <xdr:sp macro="" textlink="">
      <xdr:nvSpPr>
        <xdr:cNvPr id="500" name="楕円 499">
          <a:extLst>
            <a:ext uri="{FF2B5EF4-FFF2-40B4-BE49-F238E27FC236}">
              <a16:creationId xmlns:a16="http://schemas.microsoft.com/office/drawing/2014/main" id="{A75A99ED-49A4-4DB6-97AD-C7424C27A227}"/>
            </a:ext>
          </a:extLst>
        </xdr:cNvPr>
        <xdr:cNvSpPr/>
      </xdr:nvSpPr>
      <xdr:spPr>
        <a:xfrm>
          <a:off x="18605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50074</xdr:rowOff>
    </xdr:from>
    <xdr:to>
      <xdr:col>102</xdr:col>
      <xdr:colOff>114300</xdr:colOff>
      <xdr:row>40</xdr:row>
      <xdr:rowOff>56606</xdr:rowOff>
    </xdr:to>
    <xdr:cxnSp macro="">
      <xdr:nvCxnSpPr>
        <xdr:cNvPr id="501" name="直線コネクタ 500">
          <a:extLst>
            <a:ext uri="{FF2B5EF4-FFF2-40B4-BE49-F238E27FC236}">
              <a16:creationId xmlns:a16="http://schemas.microsoft.com/office/drawing/2014/main" id="{194CCC78-B713-49B8-B1C3-C5FE64DDB339}"/>
            </a:ext>
          </a:extLst>
        </xdr:cNvPr>
        <xdr:cNvCxnSpPr/>
      </xdr:nvCxnSpPr>
      <xdr:spPr>
        <a:xfrm flipV="1">
          <a:off x="18656300" y="690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4832A14-2429-4143-92CA-E62C803CB7FD}"/>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D189279-13DA-4513-8BB5-924EEAF76F2B}"/>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053937A-2BBD-4638-9D3A-9C671ABCB483}"/>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B2CD13E4-84F1-4751-8A0D-411F0635C7D9}"/>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78939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32584C1-6373-4654-81FF-3FAD487FEB1A}"/>
            </a:ext>
          </a:extLst>
        </xdr:cNvPr>
        <xdr:cNvSpPr txBox="1"/>
      </xdr:nvSpPr>
      <xdr:spPr>
        <a:xfrm>
          <a:off x="210757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85470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00F2711-A456-4A82-966D-63C931DCE0E5}"/>
            </a:ext>
          </a:extLst>
        </xdr:cNvPr>
        <xdr:cNvSpPr txBox="1"/>
      </xdr:nvSpPr>
      <xdr:spPr>
        <a:xfrm>
          <a:off x="20199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7BFC78B-13E5-4741-A132-58091EB05FF1}"/>
            </a:ext>
          </a:extLst>
        </xdr:cNvPr>
        <xdr:cNvSpPr txBox="1"/>
      </xdr:nvSpPr>
      <xdr:spPr>
        <a:xfrm>
          <a:off x="19310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98533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08B12B7-E0ED-4109-A557-9549706D3DDE}"/>
            </a:ext>
          </a:extLst>
        </xdr:cNvPr>
        <xdr:cNvSpPr txBox="1"/>
      </xdr:nvSpPr>
      <xdr:spPr>
        <a:xfrm>
          <a:off x="184214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84B0E5B-07E1-4FE7-A63B-30EA547C8E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21F2269-5408-4D90-8653-E72827F1B0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E64389A-25E4-4937-A15A-F84740E297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549E298C-C9F1-4634-BF9C-644EAEC401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5CEE0EC-CBA8-4A9C-9FA4-EACBC1CD9A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D7E5169D-C63E-4E07-BF75-CABB61D30C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1788253-2F87-4577-8644-2349CEF566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0D0DA6B-E7FD-485A-8201-D9471FACE0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A24F07A-4F94-4C21-AA0E-35F84BB138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2D1AC1D-0D39-48B0-8EED-D2F315614C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EFE032F-978C-49F8-889B-7A7C0FCFAA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279133FB-FDFC-4BB6-B5B2-9FB03E408BF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2653EC57-34BF-499E-825E-B20D2E97D21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E5AC1058-4D86-452E-A424-EEA1D5D8EA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2B24FD5F-3875-416D-899C-ECD9289ED00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6437EB4F-F0C4-4DC9-8D93-D0351D57A7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5285A39B-46AF-4ED5-AB1A-8D9C1916076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C0AC9CA4-90CF-4777-8F50-B00DBD2B52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98629884-D6A1-4D3D-9E21-550C91946D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EA62B917-FE54-48B2-8DBC-D2CA23A43E2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4760D7B7-743D-4AC6-9D94-CD53261A1F4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AC8CD131-9F32-425F-965E-461BABD864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D2DCFB3-E5E1-4B8F-A380-72CBFC81108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E0BFBF8A-D1CC-47C6-8682-B184B2B2B0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3631EAF-1554-435D-B026-B1E5CD3EF0E8}"/>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A694CE63-D1BB-4126-ABBD-EA9B8BFDAF35}"/>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85FE7E2C-EA3E-4DE4-9A2D-27EFFA84CACD}"/>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F99482D8-4BE3-4DE3-A18D-EE8475CD7B86}"/>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16DCA3C5-8D1A-43BE-A029-34AA61F97FA7}"/>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6870B326-AD2C-4671-A9F0-1BBBB66AD4F9}"/>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B333C5D7-58E8-47EE-8021-BF75D8EB6F78}"/>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4B9876F3-8655-4F19-B454-ED436FDE35CF}"/>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2DFF1356-FB88-4D44-8E5B-C42959D8D84F}"/>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73B0E7FF-60CD-43E1-9D9E-57BB6592F738}"/>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9874FB63-3B3C-44CC-97EC-DFC5BC8C06CE}"/>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5BC9DBB-0732-4F89-B5A1-932B3868DB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FAE9C3C-A701-4911-8A9E-AFF5F995A2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AC5DBB6-0603-46E1-8496-7F08A64EDF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A0E9AA6-F9B1-4481-B68A-BA53535E72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87C5E09-F7E0-4EAD-B4A9-F2B05DDB10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50" name="楕円 549">
          <a:extLst>
            <a:ext uri="{FF2B5EF4-FFF2-40B4-BE49-F238E27FC236}">
              <a16:creationId xmlns:a16="http://schemas.microsoft.com/office/drawing/2014/main" id="{B1BF4D11-91E1-41EE-B58C-5F37F494F80A}"/>
            </a:ext>
          </a:extLst>
        </xdr:cNvPr>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231887DC-5E2B-4FCB-AEC0-DA6B1D8CDF64}"/>
            </a:ext>
          </a:extLst>
        </xdr:cNvPr>
        <xdr:cNvSpPr txBox="1"/>
      </xdr:nvSpPr>
      <xdr:spPr>
        <a:xfrm>
          <a:off x="16357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52" name="楕円 551">
          <a:extLst>
            <a:ext uri="{FF2B5EF4-FFF2-40B4-BE49-F238E27FC236}">
              <a16:creationId xmlns:a16="http://schemas.microsoft.com/office/drawing/2014/main" id="{7559A3C1-E0D0-464A-850D-C21D4F132624}"/>
            </a:ext>
          </a:extLst>
        </xdr:cNvPr>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61</xdr:row>
      <xdr:rowOff>125730</xdr:rowOff>
    </xdr:to>
    <xdr:cxnSp macro="">
      <xdr:nvCxnSpPr>
        <xdr:cNvPr id="553" name="直線コネクタ 552">
          <a:extLst>
            <a:ext uri="{FF2B5EF4-FFF2-40B4-BE49-F238E27FC236}">
              <a16:creationId xmlns:a16="http://schemas.microsoft.com/office/drawing/2014/main" id="{057CF995-73BA-43A8-ABB4-AE4C93316857}"/>
            </a:ext>
          </a:extLst>
        </xdr:cNvPr>
        <xdr:cNvCxnSpPr/>
      </xdr:nvCxnSpPr>
      <xdr:spPr>
        <a:xfrm flipV="1">
          <a:off x="15481300" y="1022223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xdr:rowOff>
    </xdr:from>
    <xdr:to>
      <xdr:col>76</xdr:col>
      <xdr:colOff>165100</xdr:colOff>
      <xdr:row>63</xdr:row>
      <xdr:rowOff>109855</xdr:rowOff>
    </xdr:to>
    <xdr:sp macro="" textlink="">
      <xdr:nvSpPr>
        <xdr:cNvPr id="554" name="楕円 553">
          <a:extLst>
            <a:ext uri="{FF2B5EF4-FFF2-40B4-BE49-F238E27FC236}">
              <a16:creationId xmlns:a16="http://schemas.microsoft.com/office/drawing/2014/main" id="{DE322D4F-D1E8-4475-874F-AE5BB9AA1685}"/>
            </a:ext>
          </a:extLst>
        </xdr:cNvPr>
        <xdr:cNvSpPr/>
      </xdr:nvSpPr>
      <xdr:spPr>
        <a:xfrm>
          <a:off x="14541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63</xdr:row>
      <xdr:rowOff>59055</xdr:rowOff>
    </xdr:to>
    <xdr:cxnSp macro="">
      <xdr:nvCxnSpPr>
        <xdr:cNvPr id="555" name="直線コネクタ 554">
          <a:extLst>
            <a:ext uri="{FF2B5EF4-FFF2-40B4-BE49-F238E27FC236}">
              <a16:creationId xmlns:a16="http://schemas.microsoft.com/office/drawing/2014/main" id="{B6CACC46-AF41-41CC-BBD2-43A4443CA6D7}"/>
            </a:ext>
          </a:extLst>
        </xdr:cNvPr>
        <xdr:cNvCxnSpPr/>
      </xdr:nvCxnSpPr>
      <xdr:spPr>
        <a:xfrm flipV="1">
          <a:off x="14592300" y="1058418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556" name="楕円 555">
          <a:extLst>
            <a:ext uri="{FF2B5EF4-FFF2-40B4-BE49-F238E27FC236}">
              <a16:creationId xmlns:a16="http://schemas.microsoft.com/office/drawing/2014/main" id="{C72F5B77-9521-4C75-961A-81CBAEEE4E81}"/>
            </a:ext>
          </a:extLst>
        </xdr:cNvPr>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59055</xdr:rowOff>
    </xdr:from>
    <xdr:to>
      <xdr:col>76</xdr:col>
      <xdr:colOff>114300</xdr:colOff>
      <xdr:row>63</xdr:row>
      <xdr:rowOff>91440</xdr:rowOff>
    </xdr:to>
    <xdr:cxnSp macro="">
      <xdr:nvCxnSpPr>
        <xdr:cNvPr id="557" name="直線コネクタ 556">
          <a:extLst>
            <a:ext uri="{FF2B5EF4-FFF2-40B4-BE49-F238E27FC236}">
              <a16:creationId xmlns:a16="http://schemas.microsoft.com/office/drawing/2014/main" id="{BDABE81E-A7EA-4DA8-98A7-851443D5CB27}"/>
            </a:ext>
          </a:extLst>
        </xdr:cNvPr>
        <xdr:cNvCxnSpPr/>
      </xdr:nvCxnSpPr>
      <xdr:spPr>
        <a:xfrm flipV="1">
          <a:off x="13703300" y="108604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46355</xdr:rowOff>
    </xdr:from>
    <xdr:to>
      <xdr:col>67</xdr:col>
      <xdr:colOff>101600</xdr:colOff>
      <xdr:row>63</xdr:row>
      <xdr:rowOff>147955</xdr:rowOff>
    </xdr:to>
    <xdr:sp macro="" textlink="">
      <xdr:nvSpPr>
        <xdr:cNvPr id="558" name="楕円 557">
          <a:extLst>
            <a:ext uri="{FF2B5EF4-FFF2-40B4-BE49-F238E27FC236}">
              <a16:creationId xmlns:a16="http://schemas.microsoft.com/office/drawing/2014/main" id="{92C31203-F8F7-4979-B42C-53BBADE53EAF}"/>
            </a:ext>
          </a:extLst>
        </xdr:cNvPr>
        <xdr:cNvSpPr/>
      </xdr:nvSpPr>
      <xdr:spPr>
        <a:xfrm>
          <a:off x="12763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91440</xdr:rowOff>
    </xdr:from>
    <xdr:to>
      <xdr:col>71</xdr:col>
      <xdr:colOff>177800</xdr:colOff>
      <xdr:row>63</xdr:row>
      <xdr:rowOff>97155</xdr:rowOff>
    </xdr:to>
    <xdr:cxnSp macro="">
      <xdr:nvCxnSpPr>
        <xdr:cNvPr id="559" name="直線コネクタ 558">
          <a:extLst>
            <a:ext uri="{FF2B5EF4-FFF2-40B4-BE49-F238E27FC236}">
              <a16:creationId xmlns:a16="http://schemas.microsoft.com/office/drawing/2014/main" id="{681B93C1-8EB4-4A7B-85F4-4D711B1FA13F}"/>
            </a:ext>
          </a:extLst>
        </xdr:cNvPr>
        <xdr:cNvCxnSpPr/>
      </xdr:nvCxnSpPr>
      <xdr:spPr>
        <a:xfrm flipV="1">
          <a:off x="12814300" y="10892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DA5787BA-ABA8-4D3F-A5A1-21C0D31A699D}"/>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C7A2BF20-0A8D-4C5C-A99D-4F7631687787}"/>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62" name="n_3aveValue【学校施設】&#10;有形固定資産減価償却率">
          <a:extLst>
            <a:ext uri="{FF2B5EF4-FFF2-40B4-BE49-F238E27FC236}">
              <a16:creationId xmlns:a16="http://schemas.microsoft.com/office/drawing/2014/main" id="{FA5DDA89-2094-40BE-898A-B786C85B4B81}"/>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3" name="n_4aveValue【学校施設】&#10;有形固定資産減価償却率">
          <a:extLst>
            <a:ext uri="{FF2B5EF4-FFF2-40B4-BE49-F238E27FC236}">
              <a16:creationId xmlns:a16="http://schemas.microsoft.com/office/drawing/2014/main" id="{474FB2B3-14FA-4393-ABB2-E8F85C617BC2}"/>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64" name="n_1mainValue【学校施設】&#10;有形固定資産減価償却率">
          <a:extLst>
            <a:ext uri="{FF2B5EF4-FFF2-40B4-BE49-F238E27FC236}">
              <a16:creationId xmlns:a16="http://schemas.microsoft.com/office/drawing/2014/main" id="{A55BEAF6-55BA-4A06-BD00-2FA51B156A5E}"/>
            </a:ext>
          </a:extLst>
        </xdr:cNvPr>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100982</xdr:rowOff>
    </xdr:from>
    <xdr:ext cx="405111" cy="259045"/>
    <xdr:sp macro="" textlink="">
      <xdr:nvSpPr>
        <xdr:cNvPr id="565" name="n_2mainValue【学校施設】&#10;有形固定資産減価償却率">
          <a:extLst>
            <a:ext uri="{FF2B5EF4-FFF2-40B4-BE49-F238E27FC236}">
              <a16:creationId xmlns:a16="http://schemas.microsoft.com/office/drawing/2014/main" id="{93489AF6-C19A-4B4D-84E9-D5EC1FCAEB76}"/>
            </a:ext>
          </a:extLst>
        </xdr:cNvPr>
        <xdr:cNvSpPr txBox="1"/>
      </xdr:nvSpPr>
      <xdr:spPr>
        <a:xfrm>
          <a:off x="14389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566" name="n_3mainValue【学校施設】&#10;有形固定資産減価償却率">
          <a:extLst>
            <a:ext uri="{FF2B5EF4-FFF2-40B4-BE49-F238E27FC236}">
              <a16:creationId xmlns:a16="http://schemas.microsoft.com/office/drawing/2014/main" id="{8EA220FD-F492-41E3-8A9C-E26CE1DD7782}"/>
            </a:ext>
          </a:extLst>
        </xdr:cNvPr>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139082</xdr:rowOff>
    </xdr:from>
    <xdr:ext cx="405111" cy="259045"/>
    <xdr:sp macro="" textlink="">
      <xdr:nvSpPr>
        <xdr:cNvPr id="567" name="n_4mainValue【学校施設】&#10;有形固定資産減価償却率">
          <a:extLst>
            <a:ext uri="{FF2B5EF4-FFF2-40B4-BE49-F238E27FC236}">
              <a16:creationId xmlns:a16="http://schemas.microsoft.com/office/drawing/2014/main" id="{25057CDE-F87E-4D63-B983-F02C5BCBC545}"/>
            </a:ext>
          </a:extLst>
        </xdr:cNvPr>
        <xdr:cNvSpPr txBox="1"/>
      </xdr:nvSpPr>
      <xdr:spPr>
        <a:xfrm>
          <a:off x="12611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76CF112D-7ADF-48A4-B2B1-1D2691CF64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BF77DE72-5913-48BF-9E72-70DD4AC851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91AE807C-6098-4D9C-BF33-AABC33F11C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74C3FA17-23CF-4FC9-A8E5-72F5429D7E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90734CE-E0C5-4A75-B390-8ADBF39F6B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E1CC76DC-9822-41B3-B2BE-96C5C5757D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3E671455-4714-4288-8C7B-5EB7E93F86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447ADD9-5858-4798-91C9-B6773A7745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2A12637D-33A6-4597-ADCA-BC62B40B92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ED961276-A497-46CE-A3A1-795A8200125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D7CE6E10-E03B-4528-BE7A-5FE7265E64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9E41A1F-095C-4751-8861-532766639D4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79BDD367-632C-416A-96DD-B46BEDEEE57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82D8E094-0A82-4B01-9FE9-E3BC2F700F7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C9E7C5ED-4895-4006-90CA-CA249588E5A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D0B0AB0D-0E66-4106-923B-0439F217A09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AE7AA036-C41C-40BE-8472-DA8DA4E20A8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9D8A487-4D1F-483B-AA66-33EFB3FBCCE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19ABF399-5C74-4AE5-8C6B-3DDCFE5826E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78D8B3B1-AB24-406F-88A9-653E377040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62BDC469-B304-4203-ABCA-FC211864699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F689DCB-3804-4094-B8E1-645EA27D71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EDDE73DE-8E0A-4369-85C8-0CBC8C3F8BD9}"/>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D4FCC779-F02F-4734-93AE-4390E799989A}"/>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7AB769B0-2D45-44B5-9565-F750BEEDC9DD}"/>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E0182E92-3498-49DB-88EC-3849A6E90DD9}"/>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4633DCF4-B73A-4DB5-903A-954854474713}"/>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D0BB0053-20D5-4084-82D3-C35F5D5436C9}"/>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6E4A61D6-9E11-47C0-9C63-B29F15BC9B49}"/>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73675A3B-3DF4-4B08-BAB1-59FAB34337DE}"/>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FA1F5EF7-9134-4C81-ADAD-DA1671B413DB}"/>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A35D1D43-DE68-4ACA-8724-64A1D8A424F5}"/>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3FD8CF70-E9E5-4114-A049-5E980FD2371D}"/>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7F1254E-6622-43D3-BF86-CC98F999C2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9DB442F-7A49-466F-8263-A638D4099C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8D65B0A-6198-4045-9C36-D46600C32D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19FB62D-1537-4BBD-B0D9-0D1DE8D018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2B0F88D-D5F3-41BA-B473-4E7B6DFCC1B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06" name="楕円 605">
          <a:extLst>
            <a:ext uri="{FF2B5EF4-FFF2-40B4-BE49-F238E27FC236}">
              <a16:creationId xmlns:a16="http://schemas.microsoft.com/office/drawing/2014/main" id="{46B4D42B-6E37-43C9-9E61-8578EAC89CCF}"/>
            </a:ext>
          </a:extLst>
        </xdr:cNvPr>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607" name="【学校施設】&#10;一人当たり面積該当値テキスト">
          <a:extLst>
            <a:ext uri="{FF2B5EF4-FFF2-40B4-BE49-F238E27FC236}">
              <a16:creationId xmlns:a16="http://schemas.microsoft.com/office/drawing/2014/main" id="{A61A21FD-F8DB-4374-8217-66A94DB9EFF3}"/>
            </a:ext>
          </a:extLst>
        </xdr:cNvPr>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62585</xdr:rowOff>
    </xdr:from>
    <xdr:to>
      <xdr:col>112</xdr:col>
      <xdr:colOff>38100</xdr:colOff>
      <xdr:row>61</xdr:row>
      <xdr:rowOff>164185</xdr:rowOff>
    </xdr:to>
    <xdr:sp macro="" textlink="">
      <xdr:nvSpPr>
        <xdr:cNvPr id="608" name="楕円 607">
          <a:extLst>
            <a:ext uri="{FF2B5EF4-FFF2-40B4-BE49-F238E27FC236}">
              <a16:creationId xmlns:a16="http://schemas.microsoft.com/office/drawing/2014/main" id="{128E0F7C-B29A-4048-B309-74CC035E2948}"/>
            </a:ext>
          </a:extLst>
        </xdr:cNvPr>
        <xdr:cNvSpPr/>
      </xdr:nvSpPr>
      <xdr:spPr>
        <a:xfrm>
          <a:off x="21272500" y="105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113385</xdr:rowOff>
    </xdr:from>
    <xdr:to>
      <xdr:col>116</xdr:col>
      <xdr:colOff>63500</xdr:colOff>
      <xdr:row>62</xdr:row>
      <xdr:rowOff>36576</xdr:rowOff>
    </xdr:to>
    <xdr:cxnSp macro="">
      <xdr:nvCxnSpPr>
        <xdr:cNvPr id="609" name="直線コネクタ 608">
          <a:extLst>
            <a:ext uri="{FF2B5EF4-FFF2-40B4-BE49-F238E27FC236}">
              <a16:creationId xmlns:a16="http://schemas.microsoft.com/office/drawing/2014/main" id="{09532ED0-334F-4898-B3C3-EE73E65D0E6C}"/>
            </a:ext>
          </a:extLst>
        </xdr:cNvPr>
        <xdr:cNvCxnSpPr/>
      </xdr:nvCxnSpPr>
      <xdr:spPr>
        <a:xfrm>
          <a:off x="21323300" y="10571835"/>
          <a:ext cx="8382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610" name="楕円 609">
          <a:extLst>
            <a:ext uri="{FF2B5EF4-FFF2-40B4-BE49-F238E27FC236}">
              <a16:creationId xmlns:a16="http://schemas.microsoft.com/office/drawing/2014/main" id="{3CD55922-1237-4DC7-952B-B30E920AB49C}"/>
            </a:ext>
          </a:extLst>
        </xdr:cNvPr>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113385</xdr:rowOff>
    </xdr:from>
    <xdr:to>
      <xdr:col>111</xdr:col>
      <xdr:colOff>177800</xdr:colOff>
      <xdr:row>61</xdr:row>
      <xdr:rowOff>125730</xdr:rowOff>
    </xdr:to>
    <xdr:cxnSp macro="">
      <xdr:nvCxnSpPr>
        <xdr:cNvPr id="611" name="直線コネクタ 610">
          <a:extLst>
            <a:ext uri="{FF2B5EF4-FFF2-40B4-BE49-F238E27FC236}">
              <a16:creationId xmlns:a16="http://schemas.microsoft.com/office/drawing/2014/main" id="{0766A9FF-8F93-4FE7-8D48-010C3024C9FE}"/>
            </a:ext>
          </a:extLst>
        </xdr:cNvPr>
        <xdr:cNvCxnSpPr/>
      </xdr:nvCxnSpPr>
      <xdr:spPr>
        <a:xfrm flipV="1">
          <a:off x="20434300" y="1057183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612" name="楕円 611">
          <a:extLst>
            <a:ext uri="{FF2B5EF4-FFF2-40B4-BE49-F238E27FC236}">
              <a16:creationId xmlns:a16="http://schemas.microsoft.com/office/drawing/2014/main" id="{E3B1A237-4A54-405E-B6A7-95DB51F8A942}"/>
            </a:ext>
          </a:extLst>
        </xdr:cNvPr>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137160</xdr:rowOff>
    </xdr:to>
    <xdr:cxnSp macro="">
      <xdr:nvCxnSpPr>
        <xdr:cNvPr id="613" name="直線コネクタ 612">
          <a:extLst>
            <a:ext uri="{FF2B5EF4-FFF2-40B4-BE49-F238E27FC236}">
              <a16:creationId xmlns:a16="http://schemas.microsoft.com/office/drawing/2014/main" id="{B1207D46-A538-47F7-B451-6164EF6E6C03}"/>
            </a:ext>
          </a:extLst>
        </xdr:cNvPr>
        <xdr:cNvCxnSpPr/>
      </xdr:nvCxnSpPr>
      <xdr:spPr>
        <a:xfrm flipV="1">
          <a:off x="19545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101905</xdr:rowOff>
    </xdr:from>
    <xdr:to>
      <xdr:col>98</xdr:col>
      <xdr:colOff>38100</xdr:colOff>
      <xdr:row>62</xdr:row>
      <xdr:rowOff>32055</xdr:rowOff>
    </xdr:to>
    <xdr:sp macro="" textlink="">
      <xdr:nvSpPr>
        <xdr:cNvPr id="614" name="楕円 613">
          <a:extLst>
            <a:ext uri="{FF2B5EF4-FFF2-40B4-BE49-F238E27FC236}">
              <a16:creationId xmlns:a16="http://schemas.microsoft.com/office/drawing/2014/main" id="{7D75DA4F-CB4A-4FC0-80B8-213C2A1DC689}"/>
            </a:ext>
          </a:extLst>
        </xdr:cNvPr>
        <xdr:cNvSpPr/>
      </xdr:nvSpPr>
      <xdr:spPr>
        <a:xfrm>
          <a:off x="186055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152705</xdr:rowOff>
    </xdr:to>
    <xdr:cxnSp macro="">
      <xdr:nvCxnSpPr>
        <xdr:cNvPr id="615" name="直線コネクタ 614">
          <a:extLst>
            <a:ext uri="{FF2B5EF4-FFF2-40B4-BE49-F238E27FC236}">
              <a16:creationId xmlns:a16="http://schemas.microsoft.com/office/drawing/2014/main" id="{D219C38A-561A-4D1F-92C8-E91360DDB31A}"/>
            </a:ext>
          </a:extLst>
        </xdr:cNvPr>
        <xdr:cNvCxnSpPr/>
      </xdr:nvCxnSpPr>
      <xdr:spPr>
        <a:xfrm flipV="1">
          <a:off x="18656300" y="1059561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95DA8B71-5128-49D0-96EC-DEDEA0F744A5}"/>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6EE1DF3C-BB44-4744-8707-8311DC6958DF}"/>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007EC962-F700-4DA3-B3F5-F9E09E109D7E}"/>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E27FA68F-37F5-47AB-A1AB-F204E3FE05E4}"/>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155312</xdr:rowOff>
    </xdr:from>
    <xdr:ext cx="469744" cy="259045"/>
    <xdr:sp macro="" textlink="">
      <xdr:nvSpPr>
        <xdr:cNvPr id="620" name="n_1mainValue【学校施設】&#10;一人当たり面積">
          <a:extLst>
            <a:ext uri="{FF2B5EF4-FFF2-40B4-BE49-F238E27FC236}">
              <a16:creationId xmlns:a16="http://schemas.microsoft.com/office/drawing/2014/main" id="{DDF822FA-03B4-4868-892A-D6409DAEA082}"/>
            </a:ext>
          </a:extLst>
        </xdr:cNvPr>
        <xdr:cNvSpPr txBox="1"/>
      </xdr:nvSpPr>
      <xdr:spPr>
        <a:xfrm>
          <a:off x="21075727" y="106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621" name="n_2mainValue【学校施設】&#10;一人当たり面積">
          <a:extLst>
            <a:ext uri="{FF2B5EF4-FFF2-40B4-BE49-F238E27FC236}">
              <a16:creationId xmlns:a16="http://schemas.microsoft.com/office/drawing/2014/main" id="{9ABD86B4-9112-49F2-8DA5-EA5372BD4661}"/>
            </a:ext>
          </a:extLst>
        </xdr:cNvPr>
        <xdr:cNvSpPr txBox="1"/>
      </xdr:nvSpPr>
      <xdr:spPr>
        <a:xfrm>
          <a:off x="20199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7637</xdr:rowOff>
    </xdr:from>
    <xdr:ext cx="469744" cy="259045"/>
    <xdr:sp macro="" textlink="">
      <xdr:nvSpPr>
        <xdr:cNvPr id="622" name="n_3mainValue【学校施設】&#10;一人当たり面積">
          <a:extLst>
            <a:ext uri="{FF2B5EF4-FFF2-40B4-BE49-F238E27FC236}">
              <a16:creationId xmlns:a16="http://schemas.microsoft.com/office/drawing/2014/main" id="{F3BA04D1-7E5C-4ACF-82E0-A328B23C5525}"/>
            </a:ext>
          </a:extLst>
        </xdr:cNvPr>
        <xdr:cNvSpPr txBox="1"/>
      </xdr:nvSpPr>
      <xdr:spPr>
        <a:xfrm>
          <a:off x="19310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23182</xdr:rowOff>
    </xdr:from>
    <xdr:ext cx="469744" cy="259045"/>
    <xdr:sp macro="" textlink="">
      <xdr:nvSpPr>
        <xdr:cNvPr id="623" name="n_4mainValue【学校施設】&#10;一人当たり面積">
          <a:extLst>
            <a:ext uri="{FF2B5EF4-FFF2-40B4-BE49-F238E27FC236}">
              <a16:creationId xmlns:a16="http://schemas.microsoft.com/office/drawing/2014/main" id="{DB7AAF60-CE42-4138-9A6F-E08EE3815C8E}"/>
            </a:ext>
          </a:extLst>
        </xdr:cNvPr>
        <xdr:cNvSpPr txBox="1"/>
      </xdr:nvSpPr>
      <xdr:spPr>
        <a:xfrm>
          <a:off x="184214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AFE23333-9A47-4309-BC52-B9D775D6EF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BE435B00-3C3A-47E1-91CA-90CBD36216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AAD39F4-4DFC-4FEF-A059-D5DDF41948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5B04D7F-71A5-46CD-97D2-FDC5C515FF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0DFABDB-E24F-4455-83D7-CDFDBFC82F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8ABE03A-DFB5-41A2-ADCB-B482ABF4CA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09A2589-4BFB-43BD-9737-EBA9E2BD38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37788178-5485-4A13-A748-C11BAC945A9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F5D8148C-D88E-4E67-8058-CFD123A955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74D85B62-89DD-4E7B-800C-502D9832C5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F8A79B32-9B4D-47EC-BA64-5AD858D710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A7B0B0BA-26A7-4DC2-AAE9-B5D97D247B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843C4C97-06E5-42A3-9A3E-9FCA32C586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ECF4A8CF-2F48-4498-9E4D-DA88316C61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98890186-0FC8-4D76-A959-AE258AD554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E354A512-CDCC-4ED1-ACE0-3D5E2A9232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A6AD0543-8C2C-446D-BF8A-1F863C0A89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59D58F96-6AA6-4E49-8EB5-56F51D9F1F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7B7C8287-2C60-48F7-BCBC-2A5CEF6E73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DEAACFFE-E4F7-4026-B98C-CD0D21203B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62F7A3D-DCDB-4FBC-8E62-D899D099DD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34C221F6-080C-4C6A-8D4C-4FD42447F5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2A8631A0-801C-4EEC-A38F-36BBFA34A2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278FBC82-C8E8-404A-A821-1BDF066C43A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6C43EF0E-AEB0-4A0C-A298-5D0006DDC9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584DA02C-9569-44BA-8302-6208F02C23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B6B13E9D-A941-4D01-A603-615761A430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B78F4F02-D12C-4945-BCDD-3C4AFB7F9F9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B75BB2F6-4436-467F-8CFA-B6BD42CBD8E7}"/>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5751C32D-0BE8-44CB-9FDD-144591C2E05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CCAD7455-E072-441E-BF7C-D4FC805595F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206B88A1-FB0F-4275-9BA0-6C4CB5906D9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BEBA7BED-9715-423B-A087-963101254A4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6466EC77-D268-4460-A3B2-511A2E4C975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639BB0A6-2037-4054-A06C-EFF1C3BDDD2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717A937-5127-4801-96A8-B70F763CB3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58CEEF27-3719-4C15-BA3B-EC769A78120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92293920-CA8A-49B1-AB44-B363BC3178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44B08C54-3112-4ED8-BFBF-E43B37EF2F7A}"/>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6EE2D29F-662E-4D20-A5ED-0920F9A0486E}"/>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685520AB-282D-442B-AD63-26F7F38549F1}"/>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a:extLst>
            <a:ext uri="{FF2B5EF4-FFF2-40B4-BE49-F238E27FC236}">
              <a16:creationId xmlns:a16="http://schemas.microsoft.com/office/drawing/2014/main" id="{DC2CF7CE-347F-4627-8D34-02974DB9A94C}"/>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a:extLst>
            <a:ext uri="{FF2B5EF4-FFF2-40B4-BE49-F238E27FC236}">
              <a16:creationId xmlns:a16="http://schemas.microsoft.com/office/drawing/2014/main" id="{26AEA5B0-A38B-4EF5-B88E-68B7FE9C9185}"/>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667" name="【公民館】&#10;有形固定資産減価償却率平均値テキスト">
          <a:extLst>
            <a:ext uri="{FF2B5EF4-FFF2-40B4-BE49-F238E27FC236}">
              <a16:creationId xmlns:a16="http://schemas.microsoft.com/office/drawing/2014/main" id="{B997884B-8B48-42BA-B6A4-F2DAF4F2B587}"/>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a:extLst>
            <a:ext uri="{FF2B5EF4-FFF2-40B4-BE49-F238E27FC236}">
              <a16:creationId xmlns:a16="http://schemas.microsoft.com/office/drawing/2014/main" id="{B6F52F30-091A-4A8A-9AB9-58A5526928CF}"/>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a:extLst>
            <a:ext uri="{FF2B5EF4-FFF2-40B4-BE49-F238E27FC236}">
              <a16:creationId xmlns:a16="http://schemas.microsoft.com/office/drawing/2014/main" id="{C2F6128A-C06D-45C9-883A-C0674C782C0E}"/>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70" name="フローチャート: 判断 669">
          <a:extLst>
            <a:ext uri="{FF2B5EF4-FFF2-40B4-BE49-F238E27FC236}">
              <a16:creationId xmlns:a16="http://schemas.microsoft.com/office/drawing/2014/main" id="{0CA333A4-C131-43C6-985C-B862EB649E7E}"/>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71" name="フローチャート: 判断 670">
          <a:extLst>
            <a:ext uri="{FF2B5EF4-FFF2-40B4-BE49-F238E27FC236}">
              <a16:creationId xmlns:a16="http://schemas.microsoft.com/office/drawing/2014/main" id="{76A516C3-E8A1-4DE8-8D1B-F11686B37B05}"/>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72" name="フローチャート: 判断 671">
          <a:extLst>
            <a:ext uri="{FF2B5EF4-FFF2-40B4-BE49-F238E27FC236}">
              <a16:creationId xmlns:a16="http://schemas.microsoft.com/office/drawing/2014/main" id="{5EDA679F-F996-44FA-9ECE-3B66EE9D45F4}"/>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08FE62F-1A57-45AB-8AB1-7EEDA89B96F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4A079A5-5806-4472-BD98-2FC07D244D1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D88C6FD-D85E-46C1-8E04-4FA6FC8D2B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51D31ED-4271-4F61-ADAD-DF426474C1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8726086-0AD6-4E6D-A1BA-9319A7E418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78" name="楕円 677">
          <a:extLst>
            <a:ext uri="{FF2B5EF4-FFF2-40B4-BE49-F238E27FC236}">
              <a16:creationId xmlns:a16="http://schemas.microsoft.com/office/drawing/2014/main" id="{2CA47F4E-8405-4982-89CB-22E289FB6115}"/>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679" name="【公民館】&#10;有形固定資産減価償却率該当値テキスト">
          <a:extLst>
            <a:ext uri="{FF2B5EF4-FFF2-40B4-BE49-F238E27FC236}">
              <a16:creationId xmlns:a16="http://schemas.microsoft.com/office/drawing/2014/main" id="{F5FA93B5-EF0C-4573-9FA0-949945457E2C}"/>
            </a:ext>
          </a:extLst>
        </xdr:cNvPr>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80" name="楕円 679">
          <a:extLst>
            <a:ext uri="{FF2B5EF4-FFF2-40B4-BE49-F238E27FC236}">
              <a16:creationId xmlns:a16="http://schemas.microsoft.com/office/drawing/2014/main" id="{BA81992A-EF77-431C-97C8-206689D0FC42}"/>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76200</xdr:rowOff>
    </xdr:to>
    <xdr:cxnSp macro="">
      <xdr:nvCxnSpPr>
        <xdr:cNvPr id="681" name="直線コネクタ 680">
          <a:extLst>
            <a:ext uri="{FF2B5EF4-FFF2-40B4-BE49-F238E27FC236}">
              <a16:creationId xmlns:a16="http://schemas.microsoft.com/office/drawing/2014/main" id="{608607DA-6F45-44CE-9208-3CD582FF2EDC}"/>
            </a:ext>
          </a:extLst>
        </xdr:cNvPr>
        <xdr:cNvCxnSpPr/>
      </xdr:nvCxnSpPr>
      <xdr:spPr>
        <a:xfrm>
          <a:off x="15481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82" name="楕円 681">
          <a:extLst>
            <a:ext uri="{FF2B5EF4-FFF2-40B4-BE49-F238E27FC236}">
              <a16:creationId xmlns:a16="http://schemas.microsoft.com/office/drawing/2014/main" id="{2C688F58-4C15-47FA-879D-5E9AB3094627}"/>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683" name="直線コネクタ 682">
          <a:extLst>
            <a:ext uri="{FF2B5EF4-FFF2-40B4-BE49-F238E27FC236}">
              <a16:creationId xmlns:a16="http://schemas.microsoft.com/office/drawing/2014/main" id="{CD4768D0-0E2B-46EF-8EB5-A62D3E7E2DE3}"/>
            </a:ext>
          </a:extLst>
        </xdr:cNvPr>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684" name="楕円 683">
          <a:extLst>
            <a:ext uri="{FF2B5EF4-FFF2-40B4-BE49-F238E27FC236}">
              <a16:creationId xmlns:a16="http://schemas.microsoft.com/office/drawing/2014/main" id="{8337A0AB-D7C6-4F4F-87BC-D376F18E29B3}"/>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76200</xdr:rowOff>
    </xdr:to>
    <xdr:cxnSp macro="">
      <xdr:nvCxnSpPr>
        <xdr:cNvPr id="685" name="直線コネクタ 684">
          <a:extLst>
            <a:ext uri="{FF2B5EF4-FFF2-40B4-BE49-F238E27FC236}">
              <a16:creationId xmlns:a16="http://schemas.microsoft.com/office/drawing/2014/main" id="{8D4A3EE1-DE36-4A69-A1C0-5666B856E45E}"/>
            </a:ext>
          </a:extLst>
        </xdr:cNvPr>
        <xdr:cNvCxnSpPr/>
      </xdr:nvCxnSpPr>
      <xdr:spPr>
        <a:xfrm>
          <a:off x="13703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686" name="楕円 685">
          <a:extLst>
            <a:ext uri="{FF2B5EF4-FFF2-40B4-BE49-F238E27FC236}">
              <a16:creationId xmlns:a16="http://schemas.microsoft.com/office/drawing/2014/main" id="{CD87E6A6-7C70-4591-B986-88BC14675703}"/>
            </a:ext>
          </a:extLst>
        </xdr:cNvPr>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76200</xdr:rowOff>
    </xdr:to>
    <xdr:cxnSp macro="">
      <xdr:nvCxnSpPr>
        <xdr:cNvPr id="687" name="直線コネクタ 686">
          <a:extLst>
            <a:ext uri="{FF2B5EF4-FFF2-40B4-BE49-F238E27FC236}">
              <a16:creationId xmlns:a16="http://schemas.microsoft.com/office/drawing/2014/main" id="{9E576F77-26F1-4311-984E-7D9BA549B45B}"/>
            </a:ext>
          </a:extLst>
        </xdr:cNvPr>
        <xdr:cNvCxnSpPr/>
      </xdr:nvCxnSpPr>
      <xdr:spPr>
        <a:xfrm>
          <a:off x="1281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88" name="n_1aveValue【公民館】&#10;有形固定資産減価償却率">
          <a:extLst>
            <a:ext uri="{FF2B5EF4-FFF2-40B4-BE49-F238E27FC236}">
              <a16:creationId xmlns:a16="http://schemas.microsoft.com/office/drawing/2014/main" id="{782BF41B-B80E-40AF-9AA3-9D0BF622FC1A}"/>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89" name="n_2aveValue【公民館】&#10;有形固定資産減価償却率">
          <a:extLst>
            <a:ext uri="{FF2B5EF4-FFF2-40B4-BE49-F238E27FC236}">
              <a16:creationId xmlns:a16="http://schemas.microsoft.com/office/drawing/2014/main" id="{157A9714-FFE1-41E4-83BE-8FC2F288CB0A}"/>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690" name="n_3aveValue【公民館】&#10;有形固定資産減価償却率">
          <a:extLst>
            <a:ext uri="{FF2B5EF4-FFF2-40B4-BE49-F238E27FC236}">
              <a16:creationId xmlns:a16="http://schemas.microsoft.com/office/drawing/2014/main" id="{721A39AE-F1A8-4D69-9383-53943246E3AE}"/>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91" name="n_4aveValue【公民館】&#10;有形固定資産減価償却率">
          <a:extLst>
            <a:ext uri="{FF2B5EF4-FFF2-40B4-BE49-F238E27FC236}">
              <a16:creationId xmlns:a16="http://schemas.microsoft.com/office/drawing/2014/main" id="{07BE0F94-F9DA-4252-BC17-3590BAB08EFF}"/>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108</xdr:row>
      <xdr:rowOff>118127</xdr:rowOff>
    </xdr:from>
    <xdr:ext cx="469744" cy="259045"/>
    <xdr:sp macro="" textlink="">
      <xdr:nvSpPr>
        <xdr:cNvPr id="692" name="n_1mainValue【公民館】&#10;有形固定資産減価償却率">
          <a:extLst>
            <a:ext uri="{FF2B5EF4-FFF2-40B4-BE49-F238E27FC236}">
              <a16:creationId xmlns:a16="http://schemas.microsoft.com/office/drawing/2014/main" id="{BC5FF266-6034-4054-B0A7-CE0B7585D224}"/>
            </a:ext>
          </a:extLst>
        </xdr:cNvPr>
        <xdr:cNvSpPr txBox="1"/>
      </xdr:nvSpPr>
      <xdr:spPr>
        <a:xfrm>
          <a:off x="15233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108</xdr:row>
      <xdr:rowOff>118127</xdr:rowOff>
    </xdr:from>
    <xdr:ext cx="469744" cy="259045"/>
    <xdr:sp macro="" textlink="">
      <xdr:nvSpPr>
        <xdr:cNvPr id="693" name="n_2mainValue【公民館】&#10;有形固定資産減価償却率">
          <a:extLst>
            <a:ext uri="{FF2B5EF4-FFF2-40B4-BE49-F238E27FC236}">
              <a16:creationId xmlns:a16="http://schemas.microsoft.com/office/drawing/2014/main" id="{617472B8-D1EB-4A7F-8406-2C2179069B36}"/>
            </a:ext>
          </a:extLst>
        </xdr:cNvPr>
        <xdr:cNvSpPr txBox="1"/>
      </xdr:nvSpPr>
      <xdr:spPr>
        <a:xfrm>
          <a:off x="1435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108</xdr:row>
      <xdr:rowOff>118127</xdr:rowOff>
    </xdr:from>
    <xdr:ext cx="469744" cy="259045"/>
    <xdr:sp macro="" textlink="">
      <xdr:nvSpPr>
        <xdr:cNvPr id="694" name="n_3mainValue【公民館】&#10;有形固定資産減価償却率">
          <a:extLst>
            <a:ext uri="{FF2B5EF4-FFF2-40B4-BE49-F238E27FC236}">
              <a16:creationId xmlns:a16="http://schemas.microsoft.com/office/drawing/2014/main" id="{EC366EEF-E26A-4DF1-B748-FF5B95817198}"/>
            </a:ext>
          </a:extLst>
        </xdr:cNvPr>
        <xdr:cNvSpPr txBox="1"/>
      </xdr:nvSpPr>
      <xdr:spPr>
        <a:xfrm>
          <a:off x="13468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108</xdr:row>
      <xdr:rowOff>118127</xdr:rowOff>
    </xdr:from>
    <xdr:ext cx="469744" cy="259045"/>
    <xdr:sp macro="" textlink="">
      <xdr:nvSpPr>
        <xdr:cNvPr id="695" name="n_4mainValue【公民館】&#10;有形固定資産減価償却率">
          <a:extLst>
            <a:ext uri="{FF2B5EF4-FFF2-40B4-BE49-F238E27FC236}">
              <a16:creationId xmlns:a16="http://schemas.microsoft.com/office/drawing/2014/main" id="{059AD1B5-149E-48BF-B82E-A075538DCCE1}"/>
            </a:ext>
          </a:extLst>
        </xdr:cNvPr>
        <xdr:cNvSpPr txBox="1"/>
      </xdr:nvSpPr>
      <xdr:spPr>
        <a:xfrm>
          <a:off x="1257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EA1F974D-1B7A-45BA-888E-83F80099D5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4D3998D9-EB59-435A-B4A7-3FBC6BA3C6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E7A4F454-00B8-445A-9E63-50095D9E5E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F5A73696-CA85-4EF2-A929-BA401CE49D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A82D72DB-FA59-4C1B-830F-CCB8B1379B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2C6183C6-082E-4AB9-ACC2-1A7CAFEF0D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790E2E4C-C239-4FF2-8BB7-115374302D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9C40778C-48CB-4221-9DDF-C62811B407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D02D0427-D3E0-4F97-BDE3-1A8D94D5D2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A0746D49-CB6E-488C-B776-A0BF56794B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EDB14DE4-420E-4DEE-91C0-A23A6443C16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2A7CC3E8-1246-4860-8263-5DDB2133BD0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33242B2C-6400-4FDB-B901-B4ABB08833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1E1D5244-C215-49C3-9938-19D508CB38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C34B9E98-5315-4AED-A8B5-3AE5E366713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9D31EBAF-3CBE-4B4D-8703-B9F445E3EE9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E6E5F413-B705-4D67-A2DB-BAFC8DF452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F7206E4C-81CE-4263-88E0-4FB8C48C8B8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79F2BA0E-7389-488D-8C9C-FAEFAD9667A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81FF2386-8386-45EC-84DB-B723E033B5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BFDAB6F4-F501-4026-93E2-892CF9346AF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8558B1A5-1F06-439F-B840-FF89906170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FAD3D06F-866C-47AF-BC5F-17E7BACB6C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267C7B38-314F-47BC-B909-76DE787DBB0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BA63E7D4-3681-4F31-9743-645C9EFB80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D70F99F7-9F2C-4CA8-815B-9F0DF560BF6F}"/>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EECC6430-3876-4C6C-9CDB-6FD3666B78C8}"/>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25A2CB44-9EDC-4B7C-AF62-FFB2FD0CC3CF}"/>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a:extLst>
            <a:ext uri="{FF2B5EF4-FFF2-40B4-BE49-F238E27FC236}">
              <a16:creationId xmlns:a16="http://schemas.microsoft.com/office/drawing/2014/main" id="{DAB4833B-AD19-48C1-A4F8-EC26527F0968}"/>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a:extLst>
            <a:ext uri="{FF2B5EF4-FFF2-40B4-BE49-F238E27FC236}">
              <a16:creationId xmlns:a16="http://schemas.microsoft.com/office/drawing/2014/main" id="{3BAE1F14-507E-4EDB-B9D7-5B34C40D6055}"/>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a:extLst>
            <a:ext uri="{FF2B5EF4-FFF2-40B4-BE49-F238E27FC236}">
              <a16:creationId xmlns:a16="http://schemas.microsoft.com/office/drawing/2014/main" id="{97F1DCD4-FD85-4D1D-A4DF-E81245E62A54}"/>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a:extLst>
            <a:ext uri="{FF2B5EF4-FFF2-40B4-BE49-F238E27FC236}">
              <a16:creationId xmlns:a16="http://schemas.microsoft.com/office/drawing/2014/main" id="{E09154BC-2EEB-449B-9E57-D7D476FE0F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a:extLst>
            <a:ext uri="{FF2B5EF4-FFF2-40B4-BE49-F238E27FC236}">
              <a16:creationId xmlns:a16="http://schemas.microsoft.com/office/drawing/2014/main" id="{B6E46B1A-76EC-49FF-A2D7-3673726EA738}"/>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9" name="フローチャート: 判断 728">
          <a:extLst>
            <a:ext uri="{FF2B5EF4-FFF2-40B4-BE49-F238E27FC236}">
              <a16:creationId xmlns:a16="http://schemas.microsoft.com/office/drawing/2014/main" id="{D885DB43-9C3E-4030-B357-02CCD1A9023E}"/>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30" name="フローチャート: 判断 729">
          <a:extLst>
            <a:ext uri="{FF2B5EF4-FFF2-40B4-BE49-F238E27FC236}">
              <a16:creationId xmlns:a16="http://schemas.microsoft.com/office/drawing/2014/main" id="{EC5AA11F-813C-42E6-8EBE-11D05D38A55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31" name="フローチャート: 判断 730">
          <a:extLst>
            <a:ext uri="{FF2B5EF4-FFF2-40B4-BE49-F238E27FC236}">
              <a16:creationId xmlns:a16="http://schemas.microsoft.com/office/drawing/2014/main" id="{CB098220-6A95-4722-9096-01E747B394D9}"/>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96FADA0-54CA-483E-95CA-6CBEAEBAC5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0B4CB42-A230-4A9A-B20A-BAF24FCF54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469491A-EBDE-44EC-A134-864DF8F69A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5C25B2F-889A-48EA-9811-4C5E4A0A1E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5BFCF27-44E4-4E1D-B53F-D92A584B9B6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37" name="楕円 736">
          <a:extLst>
            <a:ext uri="{FF2B5EF4-FFF2-40B4-BE49-F238E27FC236}">
              <a16:creationId xmlns:a16="http://schemas.microsoft.com/office/drawing/2014/main" id="{DD5208AF-833E-44E1-BE10-867C2A7FB1D1}"/>
            </a:ext>
          </a:extLst>
        </xdr:cNvPr>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738" name="【公民館】&#10;一人当たり面積該当値テキスト">
          <a:extLst>
            <a:ext uri="{FF2B5EF4-FFF2-40B4-BE49-F238E27FC236}">
              <a16:creationId xmlns:a16="http://schemas.microsoft.com/office/drawing/2014/main" id="{B06A309D-67FD-4CDB-AF1D-F5B9C9BCF6A0}"/>
            </a:ext>
          </a:extLst>
        </xdr:cNvPr>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23768</xdr:rowOff>
    </xdr:from>
    <xdr:to>
      <xdr:col>112</xdr:col>
      <xdr:colOff>38100</xdr:colOff>
      <xdr:row>108</xdr:row>
      <xdr:rowOff>125368</xdr:rowOff>
    </xdr:to>
    <xdr:sp macro="" textlink="">
      <xdr:nvSpPr>
        <xdr:cNvPr id="739" name="楕円 738">
          <a:extLst>
            <a:ext uri="{FF2B5EF4-FFF2-40B4-BE49-F238E27FC236}">
              <a16:creationId xmlns:a16="http://schemas.microsoft.com/office/drawing/2014/main" id="{528F912B-EE41-427A-81FC-BB705B387509}"/>
            </a:ext>
          </a:extLst>
        </xdr:cNvPr>
        <xdr:cNvSpPr/>
      </xdr:nvSpPr>
      <xdr:spPr>
        <a:xfrm>
          <a:off x="2127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74568</xdr:rowOff>
    </xdr:to>
    <xdr:cxnSp macro="">
      <xdr:nvCxnSpPr>
        <xdr:cNvPr id="740" name="直線コネクタ 739">
          <a:extLst>
            <a:ext uri="{FF2B5EF4-FFF2-40B4-BE49-F238E27FC236}">
              <a16:creationId xmlns:a16="http://schemas.microsoft.com/office/drawing/2014/main" id="{24484FD1-2D23-49B9-8E3D-E50C4F151F67}"/>
            </a:ext>
          </a:extLst>
        </xdr:cNvPr>
        <xdr:cNvCxnSpPr/>
      </xdr:nvCxnSpPr>
      <xdr:spPr>
        <a:xfrm flipV="1">
          <a:off x="21323300" y="185895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27032</xdr:rowOff>
    </xdr:from>
    <xdr:to>
      <xdr:col>107</xdr:col>
      <xdr:colOff>101600</xdr:colOff>
      <xdr:row>108</xdr:row>
      <xdr:rowOff>128632</xdr:rowOff>
    </xdr:to>
    <xdr:sp macro="" textlink="">
      <xdr:nvSpPr>
        <xdr:cNvPr id="741" name="楕円 740">
          <a:extLst>
            <a:ext uri="{FF2B5EF4-FFF2-40B4-BE49-F238E27FC236}">
              <a16:creationId xmlns:a16="http://schemas.microsoft.com/office/drawing/2014/main" id="{AF33E7A8-231D-4546-8D2F-E7722853A083}"/>
            </a:ext>
          </a:extLst>
        </xdr:cNvPr>
        <xdr:cNvSpPr/>
      </xdr:nvSpPr>
      <xdr:spPr>
        <a:xfrm>
          <a:off x="2038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74568</xdr:rowOff>
    </xdr:from>
    <xdr:to>
      <xdr:col>111</xdr:col>
      <xdr:colOff>177800</xdr:colOff>
      <xdr:row>108</xdr:row>
      <xdr:rowOff>77832</xdr:rowOff>
    </xdr:to>
    <xdr:cxnSp macro="">
      <xdr:nvCxnSpPr>
        <xdr:cNvPr id="742" name="直線コネクタ 741">
          <a:extLst>
            <a:ext uri="{FF2B5EF4-FFF2-40B4-BE49-F238E27FC236}">
              <a16:creationId xmlns:a16="http://schemas.microsoft.com/office/drawing/2014/main" id="{075C9593-29E3-48E7-A8F3-34B34432C4CA}"/>
            </a:ext>
          </a:extLst>
        </xdr:cNvPr>
        <xdr:cNvCxnSpPr/>
      </xdr:nvCxnSpPr>
      <xdr:spPr>
        <a:xfrm flipV="1">
          <a:off x="20434300" y="185911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743" name="楕円 742">
          <a:extLst>
            <a:ext uri="{FF2B5EF4-FFF2-40B4-BE49-F238E27FC236}">
              <a16:creationId xmlns:a16="http://schemas.microsoft.com/office/drawing/2014/main" id="{2226BAB8-914A-4360-84AA-AA5E50E603FA}"/>
            </a:ext>
          </a:extLst>
        </xdr:cNvPr>
        <xdr:cNvSpPr/>
      </xdr:nvSpPr>
      <xdr:spPr>
        <a:xfrm>
          <a:off x="19494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77832</xdr:rowOff>
    </xdr:from>
    <xdr:to>
      <xdr:col>107</xdr:col>
      <xdr:colOff>50800</xdr:colOff>
      <xdr:row>108</xdr:row>
      <xdr:rowOff>79466</xdr:rowOff>
    </xdr:to>
    <xdr:cxnSp macro="">
      <xdr:nvCxnSpPr>
        <xdr:cNvPr id="744" name="直線コネクタ 743">
          <a:extLst>
            <a:ext uri="{FF2B5EF4-FFF2-40B4-BE49-F238E27FC236}">
              <a16:creationId xmlns:a16="http://schemas.microsoft.com/office/drawing/2014/main" id="{44D80BF7-36E1-418D-912D-E383AAF70385}"/>
            </a:ext>
          </a:extLst>
        </xdr:cNvPr>
        <xdr:cNvCxnSpPr/>
      </xdr:nvCxnSpPr>
      <xdr:spPr>
        <a:xfrm flipV="1">
          <a:off x="19545300" y="1859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30299</xdr:rowOff>
    </xdr:from>
    <xdr:to>
      <xdr:col>98</xdr:col>
      <xdr:colOff>38100</xdr:colOff>
      <xdr:row>108</xdr:row>
      <xdr:rowOff>131899</xdr:rowOff>
    </xdr:to>
    <xdr:sp macro="" textlink="">
      <xdr:nvSpPr>
        <xdr:cNvPr id="745" name="楕円 744">
          <a:extLst>
            <a:ext uri="{FF2B5EF4-FFF2-40B4-BE49-F238E27FC236}">
              <a16:creationId xmlns:a16="http://schemas.microsoft.com/office/drawing/2014/main" id="{501D9DE8-D583-4E68-8237-FA0F69C5D300}"/>
            </a:ext>
          </a:extLst>
        </xdr:cNvPr>
        <xdr:cNvSpPr/>
      </xdr:nvSpPr>
      <xdr:spPr>
        <a:xfrm>
          <a:off x="18605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81099</xdr:rowOff>
    </xdr:to>
    <xdr:cxnSp macro="">
      <xdr:nvCxnSpPr>
        <xdr:cNvPr id="746" name="直線コネクタ 745">
          <a:extLst>
            <a:ext uri="{FF2B5EF4-FFF2-40B4-BE49-F238E27FC236}">
              <a16:creationId xmlns:a16="http://schemas.microsoft.com/office/drawing/2014/main" id="{848328C6-7F20-432A-8629-B2A69A6A28D2}"/>
            </a:ext>
          </a:extLst>
        </xdr:cNvPr>
        <xdr:cNvCxnSpPr/>
      </xdr:nvCxnSpPr>
      <xdr:spPr>
        <a:xfrm flipV="1">
          <a:off x="18656300" y="185960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a:extLst>
            <a:ext uri="{FF2B5EF4-FFF2-40B4-BE49-F238E27FC236}">
              <a16:creationId xmlns:a16="http://schemas.microsoft.com/office/drawing/2014/main" id="{77F1EE8A-3AF6-4D76-9225-C5922015672D}"/>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8" name="n_2aveValue【公民館】&#10;一人当たり面積">
          <a:extLst>
            <a:ext uri="{FF2B5EF4-FFF2-40B4-BE49-F238E27FC236}">
              <a16:creationId xmlns:a16="http://schemas.microsoft.com/office/drawing/2014/main" id="{FAEBCD7F-D72C-44E2-96C9-543CD443289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49" name="n_3aveValue【公民館】&#10;一人当たり面積">
          <a:extLst>
            <a:ext uri="{FF2B5EF4-FFF2-40B4-BE49-F238E27FC236}">
              <a16:creationId xmlns:a16="http://schemas.microsoft.com/office/drawing/2014/main" id="{A7776009-6422-4885-AD97-15763FC0EC77}"/>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50" name="n_4aveValue【公民館】&#10;一人当たり面積">
          <a:extLst>
            <a:ext uri="{FF2B5EF4-FFF2-40B4-BE49-F238E27FC236}">
              <a16:creationId xmlns:a16="http://schemas.microsoft.com/office/drawing/2014/main" id="{432265FC-BB3F-4B31-9334-69F2EBEE2228}"/>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116495</xdr:rowOff>
    </xdr:from>
    <xdr:ext cx="469744" cy="259045"/>
    <xdr:sp macro="" textlink="">
      <xdr:nvSpPr>
        <xdr:cNvPr id="751" name="n_1mainValue【公民館】&#10;一人当たり面積">
          <a:extLst>
            <a:ext uri="{FF2B5EF4-FFF2-40B4-BE49-F238E27FC236}">
              <a16:creationId xmlns:a16="http://schemas.microsoft.com/office/drawing/2014/main" id="{FA09C8C0-5F5D-41C2-9959-127E6D1B6ED7}"/>
            </a:ext>
          </a:extLst>
        </xdr:cNvPr>
        <xdr:cNvSpPr txBox="1"/>
      </xdr:nvSpPr>
      <xdr:spPr>
        <a:xfrm>
          <a:off x="210757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119759</xdr:rowOff>
    </xdr:from>
    <xdr:ext cx="469744" cy="259045"/>
    <xdr:sp macro="" textlink="">
      <xdr:nvSpPr>
        <xdr:cNvPr id="752" name="n_2mainValue【公民館】&#10;一人当たり面積">
          <a:extLst>
            <a:ext uri="{FF2B5EF4-FFF2-40B4-BE49-F238E27FC236}">
              <a16:creationId xmlns:a16="http://schemas.microsoft.com/office/drawing/2014/main" id="{DFDDD28E-8EE3-4897-9ADA-CA3CF864BFC3}"/>
            </a:ext>
          </a:extLst>
        </xdr:cNvPr>
        <xdr:cNvSpPr txBox="1"/>
      </xdr:nvSpPr>
      <xdr:spPr>
        <a:xfrm>
          <a:off x="201994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753" name="n_3mainValue【公民館】&#10;一人当たり面積">
          <a:extLst>
            <a:ext uri="{FF2B5EF4-FFF2-40B4-BE49-F238E27FC236}">
              <a16:creationId xmlns:a16="http://schemas.microsoft.com/office/drawing/2014/main" id="{10E095C4-686D-427E-8ACE-8D7AC7EB7D46}"/>
            </a:ext>
          </a:extLst>
        </xdr:cNvPr>
        <xdr:cNvSpPr txBox="1"/>
      </xdr:nvSpPr>
      <xdr:spPr>
        <a:xfrm>
          <a:off x="19310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123026</xdr:rowOff>
    </xdr:from>
    <xdr:ext cx="469744" cy="259045"/>
    <xdr:sp macro="" textlink="">
      <xdr:nvSpPr>
        <xdr:cNvPr id="754" name="n_4mainValue【公民館】&#10;一人当たり面積">
          <a:extLst>
            <a:ext uri="{FF2B5EF4-FFF2-40B4-BE49-F238E27FC236}">
              <a16:creationId xmlns:a16="http://schemas.microsoft.com/office/drawing/2014/main" id="{F81CCB3C-59C2-45DF-847F-714B804A5DB2}"/>
            </a:ext>
          </a:extLst>
        </xdr:cNvPr>
        <xdr:cNvSpPr txBox="1"/>
      </xdr:nvSpPr>
      <xdr:spPr>
        <a:xfrm>
          <a:off x="18421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1CB37FC9-3155-4CF0-B46E-93DE74C0FD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7360DB7C-F97D-4802-8306-B6BF00CA8C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744AECE8-7701-4DBF-9534-0FA96AB4A0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に建設された施設の老朽化により、施設全体の大部分は北海道平均及び類似団体平均を下回っているが、小・中学校の統合、建て替えを行い、学校施設の有形固定資産減価償却率については数値が改善されてきている。</a:t>
          </a:r>
          <a:endParaRPr lang="ja-JP" altLang="ja-JP" sz="1400">
            <a:effectLst/>
          </a:endParaRPr>
        </a:p>
        <a:p>
          <a:r>
            <a:rPr lang="ja-JP" altLang="ja-JP" sz="1100">
              <a:solidFill>
                <a:schemeClr val="dk1"/>
              </a:solidFill>
              <a:effectLst/>
              <a:latin typeface="+mn-lt"/>
              <a:ea typeface="+mn-ea"/>
              <a:cs typeface="+mn-cs"/>
            </a:rPr>
            <a:t>今後も公共施設総合管理計画に基づき、計画的な除却や施設の建て替えや統廃合等を検討し、適切に進めていく。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1611C7-D916-415C-ACB8-6CB9835745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7C2C1EF-C144-48B8-9416-BB58F0D49F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7E1538-89B5-4617-A25C-1D567FEC2E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612B86-CC70-4161-B56B-D0F3633AD5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28489B-85E9-4725-9697-2E440F1021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EE62C5C-D1CD-45B0-B65F-67D668E8E5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A84C24-3FA2-4E30-BCA6-4FA59B958D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34DC3E-3BF9-47ED-B541-7E583860A8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75659D-A13D-4A1A-844D-5187711572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AAD27F-CEF1-4012-AAE2-D816EE2AB1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15,445
15,315
422.86
20,128,728
19,699,813
410,615
6,340,320
11,677,728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BF8C1B-DD5B-45E9-89A8-A6FD8D05CA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FAA298-2130-4F16-98DD-51267F69B1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BE1985-49C6-4303-BC46-9D7AE240FB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088B80-B733-449F-8FEB-5C330B1D9D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1B6600-85A7-4866-A567-AA6B84E19E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49E403-CA59-4D31-A88B-47D7639C40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1A6396-AC06-4CA6-A280-956BEC295D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009F8D-F5B3-4271-A08C-015AA8A866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0BB246-DAE6-42D5-8C36-9E4EA1DBE2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1A9C18-515C-4E1D-8093-E3610A18EE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7B943C-7435-4375-9B50-44578451E1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1D0CA9-782C-47D8-9C72-D2AEF3CFEB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64E8B7-A94D-42E4-AF4E-E9748987EC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B6A15E-80DF-469D-AD9C-600A5392E9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648024-15A3-4DB2-8F7A-A1CA2F73A2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90BF42-7C20-460F-8523-7412C54EFE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8685D9-31B2-4F3C-99AD-D730736E7C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45966A-9192-45E0-9B51-E867EF9D7B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F11C16-DDD3-45E0-A297-4B53897E83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B0B74C-1805-4DF5-A6A2-FC57D26CB4D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2F5EE9-D931-44D4-B92E-0F05617061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0D56FC-4F3A-4677-AFC6-B15D32F635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B3FB99-45B1-479F-9841-C8F94D7EBC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BEB6EA-E246-436B-8C49-17F236706B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3D8F4B-B733-4BA7-BA09-0893E195BC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11C511-DFD3-4706-B0A4-BE33E82EA5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C370EC-948D-42B8-A1CB-B1938A289B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2D1359-FE81-4157-9856-7CDA0A9C5D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7875F4-020A-45DC-B224-71DB74E17EC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519DF3E-8E92-43D8-96F7-73F236BF55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3EA415B-7F68-4064-A401-9AB78A7B4A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80D7BA0-2BAE-4E83-A014-61DE37AB0C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4580A8A-5969-4229-A1F4-69D2BF839C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FC4A97F-2C28-4AFB-B771-8D3571B630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AC55AE5-6DC9-49B6-B216-83D4549C5DD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89538FB-7A53-41B1-9F75-7B0B86E1E9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395C42B-F0CA-4741-B1DA-EC6395CBBC6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D292C10-0AB5-47CF-A866-DC3D51C064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31E70C5-D1D4-4D7B-983C-A328C8C920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806F8AA-5FD0-48F1-83D8-09E9B35E1C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79C8019-607E-4DA0-B0B8-152F2B9B9D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9B89962-0981-4C9F-9AD3-39663AB958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C9DBDEA-302A-4732-BC6C-0D521DAD05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C053D78-EB40-4C0C-9FE7-6337CBCA14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845AB4A-8837-44AA-B992-E2ADB058E2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115B6B4-2898-4CB5-87C6-3633495EC8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FB7A18D-0EF6-4459-B41F-3DF96BF4EE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843FE22-1A30-471C-BEE2-E1EC60CA335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5A47C65-E6BF-4015-89AB-6DA4E62BF02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44B58F45-CCA7-44C4-8515-8CB60B382E7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52EE3A9-9016-434E-8C32-9201E5D8DBA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5EA8D0C-01D8-48E5-A788-C175CA51A3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E9D96ED-1EA0-4CC5-8074-036CA4B25F3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3105154-2FE0-4F83-8E24-FFCC6DC520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ACF7614-C91D-49F1-9179-C2BB127380B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9DBA453-63CC-4DF2-A5FF-716FB05ECD6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93D632C-5533-461E-91AF-D033C3DAE83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AC9DB79-65E2-4A59-8B6B-94CDA0B0D17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0E40F12-5C68-489F-BB0A-EB0DBB5162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CEDBB04-31A5-4F32-A1A7-759C836BF27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E7AE49B-83DE-4E95-9F0C-E62B9FF543B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2F561C8-4C28-4327-BCE8-E23BC0A5EFD4}"/>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52F0E43-4883-4576-90F4-E857BFD9AD2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1C7C83C-6385-422D-8FB0-C1ED0C7F1FD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DF221E2D-D1E9-483A-B596-32388BEFAACE}"/>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7C81AC99-ED3B-4341-9C40-FE8062B2B247}"/>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9A75C1B-B486-4005-B9FB-F16A9E833921}"/>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1B98CBF5-6A84-49EF-8BFC-ABCC16A784A2}"/>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ADDFB071-2C2B-433F-898B-2C542B6544E9}"/>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AA22F5DB-2F7A-4731-9D7F-7FD330068C75}"/>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7603AC60-AC3D-4801-BCFC-412AFF1B6F1F}"/>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65EF0849-AE6F-4570-9B04-289050CEA246}"/>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DCC0E30-C553-40EC-80E3-8A5C684543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312329A-B844-42D2-B137-B0DC0BD54F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6E57FC1-072E-4C85-97F2-3B322C1493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A72FD36-BFC2-4090-9F99-23B195E4C4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D04FDB0-569D-4846-BF92-825CC31CF1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95885</xdr:rowOff>
    </xdr:from>
    <xdr:to>
      <xdr:col>24</xdr:col>
      <xdr:colOff>114300</xdr:colOff>
      <xdr:row>62</xdr:row>
      <xdr:rowOff>26035</xdr:rowOff>
    </xdr:to>
    <xdr:sp macro="" textlink="">
      <xdr:nvSpPr>
        <xdr:cNvPr id="89" name="楕円 88">
          <a:extLst>
            <a:ext uri="{FF2B5EF4-FFF2-40B4-BE49-F238E27FC236}">
              <a16:creationId xmlns:a16="http://schemas.microsoft.com/office/drawing/2014/main" id="{C7C4E40E-C6F9-4885-A3EA-9C7E97B7503A}"/>
            </a:ext>
          </a:extLst>
        </xdr:cNvPr>
        <xdr:cNvSpPr/>
      </xdr:nvSpPr>
      <xdr:spPr>
        <a:xfrm>
          <a:off x="4584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74312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6052037-B330-4572-B098-40EFB55CFFF7}"/>
            </a:ext>
          </a:extLst>
        </xdr:cNvPr>
        <xdr:cNvSpPr txBox="1"/>
      </xdr:nvSpPr>
      <xdr:spPr>
        <a:xfrm>
          <a:off x="4673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91" name="楕円 90">
          <a:extLst>
            <a:ext uri="{FF2B5EF4-FFF2-40B4-BE49-F238E27FC236}">
              <a16:creationId xmlns:a16="http://schemas.microsoft.com/office/drawing/2014/main" id="{56F68782-E6CD-4CA5-85D2-3B2756D1507F}"/>
            </a:ext>
          </a:extLst>
        </xdr:cNvPr>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146685</xdr:rowOff>
    </xdr:to>
    <xdr:cxnSp macro="">
      <xdr:nvCxnSpPr>
        <xdr:cNvPr id="92" name="直線コネクタ 91">
          <a:extLst>
            <a:ext uri="{FF2B5EF4-FFF2-40B4-BE49-F238E27FC236}">
              <a16:creationId xmlns:a16="http://schemas.microsoft.com/office/drawing/2014/main" id="{2D9B1B01-6D37-4E14-BF53-36F33695E591}"/>
            </a:ext>
          </a:extLst>
        </xdr:cNvPr>
        <xdr:cNvCxnSpPr/>
      </xdr:nvCxnSpPr>
      <xdr:spPr>
        <a:xfrm>
          <a:off x="3797300" y="105765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93" name="楕円 92">
          <a:extLst>
            <a:ext uri="{FF2B5EF4-FFF2-40B4-BE49-F238E27FC236}">
              <a16:creationId xmlns:a16="http://schemas.microsoft.com/office/drawing/2014/main" id="{4A425C4B-A317-4922-8190-961F7A11A7A0}"/>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118110</xdr:rowOff>
    </xdr:to>
    <xdr:cxnSp macro="">
      <xdr:nvCxnSpPr>
        <xdr:cNvPr id="94" name="直線コネクタ 93">
          <a:extLst>
            <a:ext uri="{FF2B5EF4-FFF2-40B4-BE49-F238E27FC236}">
              <a16:creationId xmlns:a16="http://schemas.microsoft.com/office/drawing/2014/main" id="{900C6126-9D63-4BE7-97D6-00398018258C}"/>
            </a:ext>
          </a:extLst>
        </xdr:cNvPr>
        <xdr:cNvCxnSpPr/>
      </xdr:nvCxnSpPr>
      <xdr:spPr>
        <a:xfrm>
          <a:off x="2908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48260</xdr:rowOff>
    </xdr:from>
    <xdr:to>
      <xdr:col>10</xdr:col>
      <xdr:colOff>165100</xdr:colOff>
      <xdr:row>61</xdr:row>
      <xdr:rowOff>149860</xdr:rowOff>
    </xdr:to>
    <xdr:sp macro="" textlink="">
      <xdr:nvSpPr>
        <xdr:cNvPr id="95" name="楕円 94">
          <a:extLst>
            <a:ext uri="{FF2B5EF4-FFF2-40B4-BE49-F238E27FC236}">
              <a16:creationId xmlns:a16="http://schemas.microsoft.com/office/drawing/2014/main" id="{E2A647A2-58F5-4F8D-B9F6-4BDA8EAFBB6A}"/>
            </a:ext>
          </a:extLst>
        </xdr:cNvPr>
        <xdr:cNvSpPr/>
      </xdr:nvSpPr>
      <xdr:spPr>
        <a:xfrm>
          <a:off x="196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99060</xdr:rowOff>
    </xdr:from>
    <xdr:to>
      <xdr:col>15</xdr:col>
      <xdr:colOff>50800</xdr:colOff>
      <xdr:row>61</xdr:row>
      <xdr:rowOff>110490</xdr:rowOff>
    </xdr:to>
    <xdr:cxnSp macro="">
      <xdr:nvCxnSpPr>
        <xdr:cNvPr id="96" name="直線コネクタ 95">
          <a:extLst>
            <a:ext uri="{FF2B5EF4-FFF2-40B4-BE49-F238E27FC236}">
              <a16:creationId xmlns:a16="http://schemas.microsoft.com/office/drawing/2014/main" id="{3599EF8C-EC8F-4AE6-A4B4-B3971881E986}"/>
            </a:ext>
          </a:extLst>
        </xdr:cNvPr>
        <xdr:cNvCxnSpPr/>
      </xdr:nvCxnSpPr>
      <xdr:spPr>
        <a:xfrm>
          <a:off x="2019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34925</xdr:rowOff>
    </xdr:from>
    <xdr:to>
      <xdr:col>6</xdr:col>
      <xdr:colOff>38100</xdr:colOff>
      <xdr:row>61</xdr:row>
      <xdr:rowOff>136525</xdr:rowOff>
    </xdr:to>
    <xdr:sp macro="" textlink="">
      <xdr:nvSpPr>
        <xdr:cNvPr id="97" name="楕円 96">
          <a:extLst>
            <a:ext uri="{FF2B5EF4-FFF2-40B4-BE49-F238E27FC236}">
              <a16:creationId xmlns:a16="http://schemas.microsoft.com/office/drawing/2014/main" id="{E23AABFB-2677-4F64-B8F0-E996CAF7FB67}"/>
            </a:ext>
          </a:extLst>
        </xdr:cNvPr>
        <xdr:cNvSpPr/>
      </xdr:nvSpPr>
      <xdr:spPr>
        <a:xfrm>
          <a:off x="107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85725</xdr:rowOff>
    </xdr:from>
    <xdr:to>
      <xdr:col>10</xdr:col>
      <xdr:colOff>114300</xdr:colOff>
      <xdr:row>61</xdr:row>
      <xdr:rowOff>99060</xdr:rowOff>
    </xdr:to>
    <xdr:cxnSp macro="">
      <xdr:nvCxnSpPr>
        <xdr:cNvPr id="98" name="直線コネクタ 97">
          <a:extLst>
            <a:ext uri="{FF2B5EF4-FFF2-40B4-BE49-F238E27FC236}">
              <a16:creationId xmlns:a16="http://schemas.microsoft.com/office/drawing/2014/main" id="{F1EE525A-5681-40AE-9C72-D4FA491FDA96}"/>
            </a:ext>
          </a:extLst>
        </xdr:cNvPr>
        <xdr:cNvCxnSpPr/>
      </xdr:nvCxnSpPr>
      <xdr:spPr>
        <a:xfrm>
          <a:off x="1130300" y="105441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8A8DD81D-8909-46C8-9709-271123EA2511}"/>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E1157E79-EDF6-4D4F-BDE6-91179EEBD894}"/>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D6200777-B2F6-461C-9D94-3E79C3E61085}"/>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DCC90A03-7CDA-43D5-BA9E-E4020639EFBA}"/>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160037</xdr:rowOff>
    </xdr:from>
    <xdr:ext cx="405111" cy="259045"/>
    <xdr:sp macro="" textlink="">
      <xdr:nvSpPr>
        <xdr:cNvPr id="103" name="n_1mainValue【体育館・プール】&#10;有形固定資産減価償却率">
          <a:extLst>
            <a:ext uri="{FF2B5EF4-FFF2-40B4-BE49-F238E27FC236}">
              <a16:creationId xmlns:a16="http://schemas.microsoft.com/office/drawing/2014/main" id="{BADBAA9B-3ADA-4BB1-8A2E-0AA007ADFC06}"/>
            </a:ext>
          </a:extLst>
        </xdr:cNvPr>
        <xdr:cNvSpPr txBox="1"/>
      </xdr:nvSpPr>
      <xdr:spPr>
        <a:xfrm>
          <a:off x="3582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04" name="n_2mainValue【体育館・プール】&#10;有形固定資産減価償却率">
          <a:extLst>
            <a:ext uri="{FF2B5EF4-FFF2-40B4-BE49-F238E27FC236}">
              <a16:creationId xmlns:a16="http://schemas.microsoft.com/office/drawing/2014/main" id="{7CC0F0FE-10BE-4343-9A44-9813B26FE64C}"/>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140987</xdr:rowOff>
    </xdr:from>
    <xdr:ext cx="405111" cy="259045"/>
    <xdr:sp macro="" textlink="">
      <xdr:nvSpPr>
        <xdr:cNvPr id="105" name="n_3mainValue【体育館・プール】&#10;有形固定資産減価償却率">
          <a:extLst>
            <a:ext uri="{FF2B5EF4-FFF2-40B4-BE49-F238E27FC236}">
              <a16:creationId xmlns:a16="http://schemas.microsoft.com/office/drawing/2014/main" id="{B640E72F-3139-40CF-B472-3C27CF8EF62E}"/>
            </a:ext>
          </a:extLst>
        </xdr:cNvPr>
        <xdr:cNvSpPr txBox="1"/>
      </xdr:nvSpPr>
      <xdr:spPr>
        <a:xfrm>
          <a:off x="1816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127652</xdr:rowOff>
    </xdr:from>
    <xdr:ext cx="405111" cy="259045"/>
    <xdr:sp macro="" textlink="">
      <xdr:nvSpPr>
        <xdr:cNvPr id="106" name="n_4mainValue【体育館・プール】&#10;有形固定資産減価償却率">
          <a:extLst>
            <a:ext uri="{FF2B5EF4-FFF2-40B4-BE49-F238E27FC236}">
              <a16:creationId xmlns:a16="http://schemas.microsoft.com/office/drawing/2014/main" id="{C932F43B-BD54-4D37-9FAA-98BF27CF42CA}"/>
            </a:ext>
          </a:extLst>
        </xdr:cNvPr>
        <xdr:cNvSpPr txBox="1"/>
      </xdr:nvSpPr>
      <xdr:spPr>
        <a:xfrm>
          <a:off x="927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F158369-4E29-4032-96F2-0DE2C6CC99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271BE4F-8D1C-42F1-BE6D-13F1044D6B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468EEF1-FD68-463F-9536-4826A07FF5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92081701-672C-43E2-9DB8-B8B24FE8F8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29CDF072-4325-4671-AAE2-FA3D075462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4F30E66A-14EC-49BF-957A-3D255C8465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7EF7C23-4D09-43AA-AD56-B4873D21AF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8094557F-06E8-4A7D-81DD-92AF856753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8462C7CA-C6F4-4847-97EE-3B244B1D94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0DAC2F4-BD85-4867-9BCC-7B76716B53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596D6FD-75AE-478A-BF71-513DF7580D3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1B885910-6D6B-47C1-90D7-34BCD1FB4D6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2A4A0535-4DFA-4A70-A123-7E258A85C66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4B283419-88C9-4042-8F86-066BE253569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706CDDCF-2BF7-43F3-A33D-F2729561429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C590DEF7-5691-4881-91B0-6B97837C998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B8D36B22-5024-4902-9A76-F88C14BADC1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E958A98C-B3E2-44F2-96C8-2E7CE441F84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6B6C2DF4-B8AE-4414-B1A2-BEE28E2C1DC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CC1F7286-F174-4233-B0B7-DC1EFEA152F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A64712DB-96C4-4836-AD12-A893C4780E8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AEA30A3-41F5-4DDE-BC56-F10BD60C595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B39692ED-E94B-4CA6-9D41-A4760BC12C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287D88A8-05A8-4338-A60C-82D5E229363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E48C34BD-2B4E-4FB8-A54F-5FD9AFD9B9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926F91E1-E248-4906-BC8D-A7DFE0A1D1B1}"/>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85C16870-B87C-4B7A-B787-C847A044A9E9}"/>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665D9E7B-A6BC-4604-AD20-758A9BA65403}"/>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941EA76B-C7D6-4442-B0FE-E5F02F127509}"/>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82B6CB03-DFF9-41B7-A3DC-7FFE4D108499}"/>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17DBAB1B-4154-4CD9-A994-F7A5964ACA59}"/>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F113C91B-79CB-4AD3-8BEC-2296537CD845}"/>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98AB55A4-1681-42AC-A0E5-6E10054B858E}"/>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A756953D-1523-4B7A-9C4B-C386D8A3239A}"/>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4F57CE3F-4DEB-4700-BAC6-F4B6F9375E61}"/>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31E14A3-E9F3-4519-8F23-98D9A7A6FDBB}"/>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4D595C7-6EEB-4371-8718-8017870617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34A9B37-CCC7-41D7-9146-E9DD245BB9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B007B30-5C61-49A6-837E-F2F1AE51FD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01979AA-0A3A-43C5-B274-EC239E66CE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1A47278-DB03-4379-A51A-7651141B70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157662</xdr:rowOff>
    </xdr:from>
    <xdr:to>
      <xdr:col>55</xdr:col>
      <xdr:colOff>50800</xdr:colOff>
      <xdr:row>60</xdr:row>
      <xdr:rowOff>87812</xdr:rowOff>
    </xdr:to>
    <xdr:sp macro="" textlink="">
      <xdr:nvSpPr>
        <xdr:cNvPr id="148" name="楕円 147">
          <a:extLst>
            <a:ext uri="{FF2B5EF4-FFF2-40B4-BE49-F238E27FC236}">
              <a16:creationId xmlns:a16="http://schemas.microsoft.com/office/drawing/2014/main" id="{0F596568-9D73-4DAA-82EA-2680A9517FEE}"/>
            </a:ext>
          </a:extLst>
        </xdr:cNvPr>
        <xdr:cNvSpPr/>
      </xdr:nvSpPr>
      <xdr:spPr>
        <a:xfrm>
          <a:off x="10426700" y="102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9089</xdr:rowOff>
    </xdr:from>
    <xdr:ext cx="469744" cy="259045"/>
    <xdr:sp macro="" textlink="">
      <xdr:nvSpPr>
        <xdr:cNvPr id="149" name="【体育館・プール】&#10;一人当たり面積該当値テキスト">
          <a:extLst>
            <a:ext uri="{FF2B5EF4-FFF2-40B4-BE49-F238E27FC236}">
              <a16:creationId xmlns:a16="http://schemas.microsoft.com/office/drawing/2014/main" id="{931E5DD7-A28E-46FC-B7A7-AE30D0EE6E4A}"/>
            </a:ext>
          </a:extLst>
        </xdr:cNvPr>
        <xdr:cNvSpPr txBox="1"/>
      </xdr:nvSpPr>
      <xdr:spPr>
        <a:xfrm>
          <a:off x="10515600" y="1012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166370</xdr:rowOff>
    </xdr:from>
    <xdr:to>
      <xdr:col>50</xdr:col>
      <xdr:colOff>165100</xdr:colOff>
      <xdr:row>60</xdr:row>
      <xdr:rowOff>96520</xdr:rowOff>
    </xdr:to>
    <xdr:sp macro="" textlink="">
      <xdr:nvSpPr>
        <xdr:cNvPr id="150" name="楕円 149">
          <a:extLst>
            <a:ext uri="{FF2B5EF4-FFF2-40B4-BE49-F238E27FC236}">
              <a16:creationId xmlns:a16="http://schemas.microsoft.com/office/drawing/2014/main" id="{F21517B3-790B-4188-B3B5-3797F86AC2CF}"/>
            </a:ext>
          </a:extLst>
        </xdr:cNvPr>
        <xdr:cNvSpPr/>
      </xdr:nvSpPr>
      <xdr:spPr>
        <a:xfrm>
          <a:off x="958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37012</xdr:rowOff>
    </xdr:from>
    <xdr:to>
      <xdr:col>55</xdr:col>
      <xdr:colOff>0</xdr:colOff>
      <xdr:row>60</xdr:row>
      <xdr:rowOff>45720</xdr:rowOff>
    </xdr:to>
    <xdr:cxnSp macro="">
      <xdr:nvCxnSpPr>
        <xdr:cNvPr id="151" name="直線コネクタ 150">
          <a:extLst>
            <a:ext uri="{FF2B5EF4-FFF2-40B4-BE49-F238E27FC236}">
              <a16:creationId xmlns:a16="http://schemas.microsoft.com/office/drawing/2014/main" id="{10569A31-4982-4B24-9A17-57D123747450}"/>
            </a:ext>
          </a:extLst>
        </xdr:cNvPr>
        <xdr:cNvCxnSpPr/>
      </xdr:nvCxnSpPr>
      <xdr:spPr>
        <a:xfrm flipV="1">
          <a:off x="9639300" y="1032401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4717</xdr:rowOff>
    </xdr:from>
    <xdr:to>
      <xdr:col>46</xdr:col>
      <xdr:colOff>38100</xdr:colOff>
      <xdr:row>60</xdr:row>
      <xdr:rowOff>106317</xdr:rowOff>
    </xdr:to>
    <xdr:sp macro="" textlink="">
      <xdr:nvSpPr>
        <xdr:cNvPr id="152" name="楕円 151">
          <a:extLst>
            <a:ext uri="{FF2B5EF4-FFF2-40B4-BE49-F238E27FC236}">
              <a16:creationId xmlns:a16="http://schemas.microsoft.com/office/drawing/2014/main" id="{F8B04658-2F5A-4C6D-AC82-9ACCD3C5145E}"/>
            </a:ext>
          </a:extLst>
        </xdr:cNvPr>
        <xdr:cNvSpPr/>
      </xdr:nvSpPr>
      <xdr:spPr>
        <a:xfrm>
          <a:off x="869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45720</xdr:rowOff>
    </xdr:from>
    <xdr:to>
      <xdr:col>50</xdr:col>
      <xdr:colOff>114300</xdr:colOff>
      <xdr:row>60</xdr:row>
      <xdr:rowOff>55517</xdr:rowOff>
    </xdr:to>
    <xdr:cxnSp macro="">
      <xdr:nvCxnSpPr>
        <xdr:cNvPr id="153" name="直線コネクタ 152">
          <a:extLst>
            <a:ext uri="{FF2B5EF4-FFF2-40B4-BE49-F238E27FC236}">
              <a16:creationId xmlns:a16="http://schemas.microsoft.com/office/drawing/2014/main" id="{189AF62D-DC08-4A6C-A595-8B1FA2B73BDF}"/>
            </a:ext>
          </a:extLst>
        </xdr:cNvPr>
        <xdr:cNvCxnSpPr/>
      </xdr:nvCxnSpPr>
      <xdr:spPr>
        <a:xfrm flipV="1">
          <a:off x="8750300" y="103327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15603</xdr:rowOff>
    </xdr:from>
    <xdr:to>
      <xdr:col>41</xdr:col>
      <xdr:colOff>101600</xdr:colOff>
      <xdr:row>60</xdr:row>
      <xdr:rowOff>117203</xdr:rowOff>
    </xdr:to>
    <xdr:sp macro="" textlink="">
      <xdr:nvSpPr>
        <xdr:cNvPr id="154" name="楕円 153">
          <a:extLst>
            <a:ext uri="{FF2B5EF4-FFF2-40B4-BE49-F238E27FC236}">
              <a16:creationId xmlns:a16="http://schemas.microsoft.com/office/drawing/2014/main" id="{8F6D1F35-FF5C-4E08-A009-BE952C4BED94}"/>
            </a:ext>
          </a:extLst>
        </xdr:cNvPr>
        <xdr:cNvSpPr/>
      </xdr:nvSpPr>
      <xdr:spPr>
        <a:xfrm>
          <a:off x="7810500" y="103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55517</xdr:rowOff>
    </xdr:from>
    <xdr:to>
      <xdr:col>45</xdr:col>
      <xdr:colOff>177800</xdr:colOff>
      <xdr:row>60</xdr:row>
      <xdr:rowOff>66403</xdr:rowOff>
    </xdr:to>
    <xdr:cxnSp macro="">
      <xdr:nvCxnSpPr>
        <xdr:cNvPr id="155" name="直線コネクタ 154">
          <a:extLst>
            <a:ext uri="{FF2B5EF4-FFF2-40B4-BE49-F238E27FC236}">
              <a16:creationId xmlns:a16="http://schemas.microsoft.com/office/drawing/2014/main" id="{D7E7D10D-DC53-4109-95E6-0C09D2FD8D10}"/>
            </a:ext>
          </a:extLst>
        </xdr:cNvPr>
        <xdr:cNvCxnSpPr/>
      </xdr:nvCxnSpPr>
      <xdr:spPr>
        <a:xfrm flipV="1">
          <a:off x="7861300" y="103425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29754</xdr:rowOff>
    </xdr:from>
    <xdr:to>
      <xdr:col>36</xdr:col>
      <xdr:colOff>165100</xdr:colOff>
      <xdr:row>60</xdr:row>
      <xdr:rowOff>131354</xdr:rowOff>
    </xdr:to>
    <xdr:sp macro="" textlink="">
      <xdr:nvSpPr>
        <xdr:cNvPr id="156" name="楕円 155">
          <a:extLst>
            <a:ext uri="{FF2B5EF4-FFF2-40B4-BE49-F238E27FC236}">
              <a16:creationId xmlns:a16="http://schemas.microsoft.com/office/drawing/2014/main" id="{871818D8-4F3A-4B4A-8376-8A56691D5B30}"/>
            </a:ext>
          </a:extLst>
        </xdr:cNvPr>
        <xdr:cNvSpPr/>
      </xdr:nvSpPr>
      <xdr:spPr>
        <a:xfrm>
          <a:off x="69215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66403</xdr:rowOff>
    </xdr:from>
    <xdr:to>
      <xdr:col>41</xdr:col>
      <xdr:colOff>50800</xdr:colOff>
      <xdr:row>60</xdr:row>
      <xdr:rowOff>80554</xdr:rowOff>
    </xdr:to>
    <xdr:cxnSp macro="">
      <xdr:nvCxnSpPr>
        <xdr:cNvPr id="157" name="直線コネクタ 156">
          <a:extLst>
            <a:ext uri="{FF2B5EF4-FFF2-40B4-BE49-F238E27FC236}">
              <a16:creationId xmlns:a16="http://schemas.microsoft.com/office/drawing/2014/main" id="{F5EB3F79-CCF7-48D9-BF91-CEFA798B80EA}"/>
            </a:ext>
          </a:extLst>
        </xdr:cNvPr>
        <xdr:cNvCxnSpPr/>
      </xdr:nvCxnSpPr>
      <xdr:spPr>
        <a:xfrm flipV="1">
          <a:off x="6972300" y="1035340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a:extLst>
            <a:ext uri="{FF2B5EF4-FFF2-40B4-BE49-F238E27FC236}">
              <a16:creationId xmlns:a16="http://schemas.microsoft.com/office/drawing/2014/main" id="{4776714A-464E-429E-A867-0C364969F0AE}"/>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a16="http://schemas.microsoft.com/office/drawing/2014/main" id="{29E1CB7E-71B8-435F-A91A-0DDEFBED2078}"/>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C673DDEB-2731-4E98-8454-8DED2591A553}"/>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a16="http://schemas.microsoft.com/office/drawing/2014/main" id="{659482E8-4C7F-462D-85FB-B692C09B59A5}"/>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113047</xdr:rowOff>
    </xdr:from>
    <xdr:ext cx="469744" cy="259045"/>
    <xdr:sp macro="" textlink="">
      <xdr:nvSpPr>
        <xdr:cNvPr id="162" name="n_1mainValue【体育館・プール】&#10;一人当たり面積">
          <a:extLst>
            <a:ext uri="{FF2B5EF4-FFF2-40B4-BE49-F238E27FC236}">
              <a16:creationId xmlns:a16="http://schemas.microsoft.com/office/drawing/2014/main" id="{85228E92-F704-4F4A-B4DE-1B01A5D421EA}"/>
            </a:ext>
          </a:extLst>
        </xdr:cNvPr>
        <xdr:cNvSpPr txBox="1"/>
      </xdr:nvSpPr>
      <xdr:spPr>
        <a:xfrm>
          <a:off x="9391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122844</xdr:rowOff>
    </xdr:from>
    <xdr:ext cx="469744" cy="259045"/>
    <xdr:sp macro="" textlink="">
      <xdr:nvSpPr>
        <xdr:cNvPr id="163" name="n_2mainValue【体育館・プール】&#10;一人当たり面積">
          <a:extLst>
            <a:ext uri="{FF2B5EF4-FFF2-40B4-BE49-F238E27FC236}">
              <a16:creationId xmlns:a16="http://schemas.microsoft.com/office/drawing/2014/main" id="{78945AAA-C5D6-4B95-BD19-396D06C5487D}"/>
            </a:ext>
          </a:extLst>
        </xdr:cNvPr>
        <xdr:cNvSpPr txBox="1"/>
      </xdr:nvSpPr>
      <xdr:spPr>
        <a:xfrm>
          <a:off x="8515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133730</xdr:rowOff>
    </xdr:from>
    <xdr:ext cx="469744" cy="259045"/>
    <xdr:sp macro="" textlink="">
      <xdr:nvSpPr>
        <xdr:cNvPr id="164" name="n_3mainValue【体育館・プール】&#10;一人当たり面積">
          <a:extLst>
            <a:ext uri="{FF2B5EF4-FFF2-40B4-BE49-F238E27FC236}">
              <a16:creationId xmlns:a16="http://schemas.microsoft.com/office/drawing/2014/main" id="{A28DDB56-CDB7-4638-AA88-AC5EF7028DFA}"/>
            </a:ext>
          </a:extLst>
        </xdr:cNvPr>
        <xdr:cNvSpPr txBox="1"/>
      </xdr:nvSpPr>
      <xdr:spPr>
        <a:xfrm>
          <a:off x="7626427"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147881</xdr:rowOff>
    </xdr:from>
    <xdr:ext cx="469744" cy="259045"/>
    <xdr:sp macro="" textlink="">
      <xdr:nvSpPr>
        <xdr:cNvPr id="165" name="n_4mainValue【体育館・プール】&#10;一人当たり面積">
          <a:extLst>
            <a:ext uri="{FF2B5EF4-FFF2-40B4-BE49-F238E27FC236}">
              <a16:creationId xmlns:a16="http://schemas.microsoft.com/office/drawing/2014/main" id="{5DB4A443-6619-4444-8608-66951BB7A96E}"/>
            </a:ext>
          </a:extLst>
        </xdr:cNvPr>
        <xdr:cNvSpPr txBox="1"/>
      </xdr:nvSpPr>
      <xdr:spPr>
        <a:xfrm>
          <a:off x="6737427" y="100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39B971C1-F0B2-4347-BB1A-5057BC83B1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9E39C94-54F5-41FC-A183-FDCA924719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1FA9F2DA-783E-40C9-B5C6-0157E4C038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DA7C63-316C-4B45-818D-CE2C425D8D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16825CF0-DEB5-4370-8416-B8B1FD2EA5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53A6BBCD-4027-4F24-8C36-11E9B1CD69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851A5617-C6B8-495C-BCC5-AE4D11F6BF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D43D1B96-C7D5-471A-95D6-56BC0729A2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3CF7207C-700F-4FAA-87C8-02D8E94397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77CA61FA-5930-420B-A9D6-2BDF382ECD6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691ADE4F-9281-494C-A574-DD8FAF2C49C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D47BAF6D-9FF4-4D4A-A6E4-14FE7D8E87E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D69A16D0-5C2A-4DA1-9FC4-8CB06BC4E8B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612ECA16-0EE2-439A-ACFB-BB3FB822F3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1EFA18AC-7B34-431B-877C-983F8A65725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B4F5E19C-C0B8-4FAA-BF04-B2B4CC23078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7808DC1-45D5-4FDF-B3C5-3B5C8BF7EB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FAA0EF8D-C871-41A4-AF48-DA07C430D0C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B39D84AC-17BC-4C8F-A113-4E7209DEC0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8F0E4B28-0DB4-4AB5-8843-2E52AE1401A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8622AEC3-2038-4C8B-957B-B3CE72CD429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79ADBC51-0ECC-4AD1-B3B5-D95640E3AC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AB8DEDC2-CA3C-41D0-9520-2B26B584F93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AE1A5473-7840-40F3-AE60-11306E6EE5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8945C59B-CA50-4261-BD43-59359B2D6387}"/>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DA7E8056-8E63-4547-B3B5-5BFADED6306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0711A885-F622-441F-B2E4-03A0641E41D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BD6E06EB-E7CD-42FA-BA65-33A713660BB7}"/>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A081B522-99B8-48B9-88C2-0980866E0D4E}"/>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87C36FEE-9B10-4EBC-9D87-B85145CCC9AB}"/>
            </a:ext>
          </a:extLst>
        </xdr:cNvPr>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BF78CEA2-5C08-45CF-B97F-84D44323AFFA}"/>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a16="http://schemas.microsoft.com/office/drawing/2014/main" id="{3B3606D9-CF1D-4C74-8285-0BA9AFDB1F0B}"/>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a16="http://schemas.microsoft.com/office/drawing/2014/main" id="{A3B17536-2121-4A68-96E2-04B055F4F211}"/>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a16="http://schemas.microsoft.com/office/drawing/2014/main" id="{91122951-CE6E-4382-881B-0BC0713F91A5}"/>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a16="http://schemas.microsoft.com/office/drawing/2014/main" id="{940F5242-C8FE-4AF6-86DC-1615A56FFBA7}"/>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9EA5A63-A5F5-4AC8-B640-77C8F14B8D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8846ABD-89AC-41B1-8925-31E3E04F73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13639AD-F247-498A-A113-7341AF9FA1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27F194F-4AF8-4994-8EE5-FEA3B0F212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6126347-63A8-4DEB-B2AE-9A30D2B684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206" name="楕円 205">
          <a:extLst>
            <a:ext uri="{FF2B5EF4-FFF2-40B4-BE49-F238E27FC236}">
              <a16:creationId xmlns:a16="http://schemas.microsoft.com/office/drawing/2014/main" id="{0AF33C77-A859-4A66-A336-74AC08FD9E56}"/>
            </a:ext>
          </a:extLst>
        </xdr:cNvPr>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82093ADC-4DAF-4A00-AADE-B9C63236A061}"/>
            </a:ext>
          </a:extLst>
        </xdr:cNvPr>
        <xdr:cNvSpPr txBox="1"/>
      </xdr:nvSpPr>
      <xdr:spPr>
        <a:xfrm>
          <a:off x="46736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118745</xdr:rowOff>
    </xdr:from>
    <xdr:to>
      <xdr:col>20</xdr:col>
      <xdr:colOff>38100</xdr:colOff>
      <xdr:row>80</xdr:row>
      <xdr:rowOff>48895</xdr:rowOff>
    </xdr:to>
    <xdr:sp macro="" textlink="">
      <xdr:nvSpPr>
        <xdr:cNvPr id="208" name="楕円 207">
          <a:extLst>
            <a:ext uri="{FF2B5EF4-FFF2-40B4-BE49-F238E27FC236}">
              <a16:creationId xmlns:a16="http://schemas.microsoft.com/office/drawing/2014/main" id="{C718BD82-649F-49EC-BE61-735CC0D75DAE}"/>
            </a:ext>
          </a:extLst>
        </xdr:cNvPr>
        <xdr:cNvSpPr/>
      </xdr:nvSpPr>
      <xdr:spPr>
        <a:xfrm>
          <a:off x="3746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169545</xdr:rowOff>
    </xdr:from>
    <xdr:to>
      <xdr:col>24</xdr:col>
      <xdr:colOff>63500</xdr:colOff>
      <xdr:row>80</xdr:row>
      <xdr:rowOff>40005</xdr:rowOff>
    </xdr:to>
    <xdr:cxnSp macro="">
      <xdr:nvCxnSpPr>
        <xdr:cNvPr id="209" name="直線コネクタ 208">
          <a:extLst>
            <a:ext uri="{FF2B5EF4-FFF2-40B4-BE49-F238E27FC236}">
              <a16:creationId xmlns:a16="http://schemas.microsoft.com/office/drawing/2014/main" id="{A15DF5FA-2974-4B36-862E-AD39622BF119}"/>
            </a:ext>
          </a:extLst>
        </xdr:cNvPr>
        <xdr:cNvCxnSpPr/>
      </xdr:nvCxnSpPr>
      <xdr:spPr>
        <a:xfrm>
          <a:off x="3797300" y="137140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88264</xdr:rowOff>
    </xdr:from>
    <xdr:to>
      <xdr:col>15</xdr:col>
      <xdr:colOff>101600</xdr:colOff>
      <xdr:row>80</xdr:row>
      <xdr:rowOff>18414</xdr:rowOff>
    </xdr:to>
    <xdr:sp macro="" textlink="">
      <xdr:nvSpPr>
        <xdr:cNvPr id="210" name="楕円 209">
          <a:extLst>
            <a:ext uri="{FF2B5EF4-FFF2-40B4-BE49-F238E27FC236}">
              <a16:creationId xmlns:a16="http://schemas.microsoft.com/office/drawing/2014/main" id="{BE126D57-AB35-4172-BDBB-A724B41C8893}"/>
            </a:ext>
          </a:extLst>
        </xdr:cNvPr>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79</xdr:row>
      <xdr:rowOff>169545</xdr:rowOff>
    </xdr:to>
    <xdr:cxnSp macro="">
      <xdr:nvCxnSpPr>
        <xdr:cNvPr id="211" name="直線コネクタ 210">
          <a:extLst>
            <a:ext uri="{FF2B5EF4-FFF2-40B4-BE49-F238E27FC236}">
              <a16:creationId xmlns:a16="http://schemas.microsoft.com/office/drawing/2014/main" id="{DAD5D007-610D-4405-A255-70117D7EE996}"/>
            </a:ext>
          </a:extLst>
        </xdr:cNvPr>
        <xdr:cNvCxnSpPr/>
      </xdr:nvCxnSpPr>
      <xdr:spPr>
        <a:xfrm>
          <a:off x="2908300" y="136836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48261</xdr:rowOff>
    </xdr:from>
    <xdr:to>
      <xdr:col>10</xdr:col>
      <xdr:colOff>165100</xdr:colOff>
      <xdr:row>79</xdr:row>
      <xdr:rowOff>149861</xdr:rowOff>
    </xdr:to>
    <xdr:sp macro="" textlink="">
      <xdr:nvSpPr>
        <xdr:cNvPr id="212" name="楕円 211">
          <a:extLst>
            <a:ext uri="{FF2B5EF4-FFF2-40B4-BE49-F238E27FC236}">
              <a16:creationId xmlns:a16="http://schemas.microsoft.com/office/drawing/2014/main" id="{5FC70186-D441-405A-A598-D83EFB1FA6E7}"/>
            </a:ext>
          </a:extLst>
        </xdr:cNvPr>
        <xdr:cNvSpPr/>
      </xdr:nvSpPr>
      <xdr:spPr>
        <a:xfrm>
          <a:off x="1968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99061</xdr:rowOff>
    </xdr:from>
    <xdr:to>
      <xdr:col>15</xdr:col>
      <xdr:colOff>50800</xdr:colOff>
      <xdr:row>79</xdr:row>
      <xdr:rowOff>139064</xdr:rowOff>
    </xdr:to>
    <xdr:cxnSp macro="">
      <xdr:nvCxnSpPr>
        <xdr:cNvPr id="213" name="直線コネクタ 212">
          <a:extLst>
            <a:ext uri="{FF2B5EF4-FFF2-40B4-BE49-F238E27FC236}">
              <a16:creationId xmlns:a16="http://schemas.microsoft.com/office/drawing/2014/main" id="{4F861D3E-1A21-4CCE-8B22-7F567DDFD8DC}"/>
            </a:ext>
          </a:extLst>
        </xdr:cNvPr>
        <xdr:cNvCxnSpPr/>
      </xdr:nvCxnSpPr>
      <xdr:spPr>
        <a:xfrm>
          <a:off x="2019300" y="136436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214" name="楕円 213">
          <a:extLst>
            <a:ext uri="{FF2B5EF4-FFF2-40B4-BE49-F238E27FC236}">
              <a16:creationId xmlns:a16="http://schemas.microsoft.com/office/drawing/2014/main" id="{432FF160-0ED6-432D-B178-13CBEE2A885A}"/>
            </a:ext>
          </a:extLst>
        </xdr:cNvPr>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79</xdr:row>
      <xdr:rowOff>99061</xdr:rowOff>
    </xdr:to>
    <xdr:cxnSp macro="">
      <xdr:nvCxnSpPr>
        <xdr:cNvPr id="215" name="直線コネクタ 214">
          <a:extLst>
            <a:ext uri="{FF2B5EF4-FFF2-40B4-BE49-F238E27FC236}">
              <a16:creationId xmlns:a16="http://schemas.microsoft.com/office/drawing/2014/main" id="{3E371D06-D36D-4D64-B7E2-40636ABEDF1D}"/>
            </a:ext>
          </a:extLst>
        </xdr:cNvPr>
        <xdr:cNvCxnSpPr/>
      </xdr:nvCxnSpPr>
      <xdr:spPr>
        <a:xfrm>
          <a:off x="1130300" y="13601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216" name="n_1aveValue【福祉施設】&#10;有形固定資産減価償却率">
          <a:extLst>
            <a:ext uri="{FF2B5EF4-FFF2-40B4-BE49-F238E27FC236}">
              <a16:creationId xmlns:a16="http://schemas.microsoft.com/office/drawing/2014/main" id="{6201D31A-E0A4-4B3F-B70A-15680F4F7EBA}"/>
            </a:ext>
          </a:extLst>
        </xdr:cNvPr>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17" name="n_2aveValue【福祉施設】&#10;有形固定資産減価償却率">
          <a:extLst>
            <a:ext uri="{FF2B5EF4-FFF2-40B4-BE49-F238E27FC236}">
              <a16:creationId xmlns:a16="http://schemas.microsoft.com/office/drawing/2014/main" id="{6CAACE3B-6EE7-4081-A6E5-A113514C7C79}"/>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18" name="n_3aveValue【福祉施設】&#10;有形固定資産減価償却率">
          <a:extLst>
            <a:ext uri="{FF2B5EF4-FFF2-40B4-BE49-F238E27FC236}">
              <a16:creationId xmlns:a16="http://schemas.microsoft.com/office/drawing/2014/main" id="{A0BA2DF4-3CCE-4BBC-9622-A2EF69CE81A8}"/>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219" name="n_4aveValue【福祉施設】&#10;有形固定資産減価償却率">
          <a:extLst>
            <a:ext uri="{FF2B5EF4-FFF2-40B4-BE49-F238E27FC236}">
              <a16:creationId xmlns:a16="http://schemas.microsoft.com/office/drawing/2014/main" id="{0B904ECE-AFA0-4D95-9891-9DA67BD94003}"/>
            </a:ext>
          </a:extLst>
        </xdr:cNvPr>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65422</xdr:rowOff>
    </xdr:from>
    <xdr:ext cx="405111" cy="259045"/>
    <xdr:sp macro="" textlink="">
      <xdr:nvSpPr>
        <xdr:cNvPr id="220" name="n_1mainValue【福祉施設】&#10;有形固定資産減価償却率">
          <a:extLst>
            <a:ext uri="{FF2B5EF4-FFF2-40B4-BE49-F238E27FC236}">
              <a16:creationId xmlns:a16="http://schemas.microsoft.com/office/drawing/2014/main" id="{0843BACE-9D71-4A84-AE41-DBA9A0CBF4B4}"/>
            </a:ext>
          </a:extLst>
        </xdr:cNvPr>
        <xdr:cNvSpPr txBox="1"/>
      </xdr:nvSpPr>
      <xdr:spPr>
        <a:xfrm>
          <a:off x="35820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221" name="n_2mainValue【福祉施設】&#10;有形固定資産減価償却率">
          <a:extLst>
            <a:ext uri="{FF2B5EF4-FFF2-40B4-BE49-F238E27FC236}">
              <a16:creationId xmlns:a16="http://schemas.microsoft.com/office/drawing/2014/main" id="{12827EDF-1A80-433F-960E-2A7E5CCFBCE1}"/>
            </a:ext>
          </a:extLst>
        </xdr:cNvPr>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166388</xdr:rowOff>
    </xdr:from>
    <xdr:ext cx="405111" cy="259045"/>
    <xdr:sp macro="" textlink="">
      <xdr:nvSpPr>
        <xdr:cNvPr id="222" name="n_3mainValue【福祉施設】&#10;有形固定資産減価償却率">
          <a:extLst>
            <a:ext uri="{FF2B5EF4-FFF2-40B4-BE49-F238E27FC236}">
              <a16:creationId xmlns:a16="http://schemas.microsoft.com/office/drawing/2014/main" id="{18414501-9FA1-4DAD-989F-CA72C123AF50}"/>
            </a:ext>
          </a:extLst>
        </xdr:cNvPr>
        <xdr:cNvSpPr txBox="1"/>
      </xdr:nvSpPr>
      <xdr:spPr>
        <a:xfrm>
          <a:off x="1816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23" name="n_4mainValue【福祉施設】&#10;有形固定資産減価償却率">
          <a:extLst>
            <a:ext uri="{FF2B5EF4-FFF2-40B4-BE49-F238E27FC236}">
              <a16:creationId xmlns:a16="http://schemas.microsoft.com/office/drawing/2014/main" id="{B5D01655-3665-4B4C-B7B3-FC99E4E69319}"/>
            </a:ext>
          </a:extLst>
        </xdr:cNvPr>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768EBFFF-A0EA-444C-8B34-ACC3038502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6880D7F9-AAA1-44B9-94C1-057F395403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63E27F71-A7E3-4572-8675-3F766D8504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27095FEB-61FF-4632-8A60-2CA9C7B70A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694F0619-B665-4C92-AEE2-9D473CD12A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A36CE7FC-52E9-4B3C-BDAB-8A011E6F2E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463DA753-A145-4181-AB67-D2078C0FEA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B2BB822C-2E73-48C6-8F67-F850725DA6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68E8826B-DB09-4FD5-9FC7-525E924AA0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EBD6B75E-817D-4DE7-AE7D-00ADF69A45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C091CD20-15B8-4D29-BFB7-44359DA8DA6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8BFEF8C6-8530-443F-8517-3764E7EBD4F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5881E013-9E25-4916-9371-DEBDB3858EA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6D1B5509-73C7-4223-A038-8E006B20436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6997746E-401F-44C7-815B-402DA8E6C4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392BF03F-F7BD-4A27-A6B1-503AD1DA459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F2D4E45B-E9A1-4ABC-AE39-B915B5D7222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2183901C-6B97-4F39-A0EB-F0E1812AC82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D41C82F7-E82B-48D9-9156-0AB16C0DD4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B8CC046C-C39C-418B-9231-7E1412DEBC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66F6CAE6-A0EE-4C67-BAFA-D84FF9FABD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5" name="直線コネクタ 244">
          <a:extLst>
            <a:ext uri="{FF2B5EF4-FFF2-40B4-BE49-F238E27FC236}">
              <a16:creationId xmlns:a16="http://schemas.microsoft.com/office/drawing/2014/main" id="{97BCA632-20A3-4580-99C8-B3D7FCC93473}"/>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6" name="【福祉施設】&#10;一人当たり面積最小値テキスト">
          <a:extLst>
            <a:ext uri="{FF2B5EF4-FFF2-40B4-BE49-F238E27FC236}">
              <a16:creationId xmlns:a16="http://schemas.microsoft.com/office/drawing/2014/main" id="{C2799A7B-6355-453F-8E4F-EA3F5DFB3E9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7" name="直線コネクタ 246">
          <a:extLst>
            <a:ext uri="{FF2B5EF4-FFF2-40B4-BE49-F238E27FC236}">
              <a16:creationId xmlns:a16="http://schemas.microsoft.com/office/drawing/2014/main" id="{250D4FF2-1603-4F88-A69C-D46073658678}"/>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8" name="【福祉施設】&#10;一人当たり面積最大値テキスト">
          <a:extLst>
            <a:ext uri="{FF2B5EF4-FFF2-40B4-BE49-F238E27FC236}">
              <a16:creationId xmlns:a16="http://schemas.microsoft.com/office/drawing/2014/main" id="{636F472A-33E5-405C-A5EE-3FADBF5CD9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9" name="直線コネクタ 248">
          <a:extLst>
            <a:ext uri="{FF2B5EF4-FFF2-40B4-BE49-F238E27FC236}">
              <a16:creationId xmlns:a16="http://schemas.microsoft.com/office/drawing/2014/main" id="{B4DE89F6-8CE1-42C3-A3E1-87F9C819D552}"/>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250" name="【福祉施設】&#10;一人当たり面積平均値テキスト">
          <a:extLst>
            <a:ext uri="{FF2B5EF4-FFF2-40B4-BE49-F238E27FC236}">
              <a16:creationId xmlns:a16="http://schemas.microsoft.com/office/drawing/2014/main" id="{C7CD5893-6B47-489F-BB11-6B6D03E16CAE}"/>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51" name="フローチャート: 判断 250">
          <a:extLst>
            <a:ext uri="{FF2B5EF4-FFF2-40B4-BE49-F238E27FC236}">
              <a16:creationId xmlns:a16="http://schemas.microsoft.com/office/drawing/2014/main" id="{22ABE9FE-185C-40F7-BF7A-A3D6BBF81099}"/>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52" name="フローチャート: 判断 251">
          <a:extLst>
            <a:ext uri="{FF2B5EF4-FFF2-40B4-BE49-F238E27FC236}">
              <a16:creationId xmlns:a16="http://schemas.microsoft.com/office/drawing/2014/main" id="{4FF9743E-A39B-42E9-BC62-E5A6C7077158}"/>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3" name="フローチャート: 判断 252">
          <a:extLst>
            <a:ext uri="{FF2B5EF4-FFF2-40B4-BE49-F238E27FC236}">
              <a16:creationId xmlns:a16="http://schemas.microsoft.com/office/drawing/2014/main" id="{090AED83-1956-4B15-B274-10FF22B5E1AE}"/>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4" name="フローチャート: 判断 253">
          <a:extLst>
            <a:ext uri="{FF2B5EF4-FFF2-40B4-BE49-F238E27FC236}">
              <a16:creationId xmlns:a16="http://schemas.microsoft.com/office/drawing/2014/main" id="{BA72F0B9-73DF-43BB-9027-BEC5F94F2AD9}"/>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5" name="フローチャート: 判断 254">
          <a:extLst>
            <a:ext uri="{FF2B5EF4-FFF2-40B4-BE49-F238E27FC236}">
              <a16:creationId xmlns:a16="http://schemas.microsoft.com/office/drawing/2014/main" id="{43766A76-B00D-473E-998D-91D2D5141EEB}"/>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9CACF56-CE65-4F6A-97A7-2C1532E4D6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479BD18-1A7A-4E21-95B4-2681078971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CEE9B6D-FEF0-4B9A-B1FC-7215F38E5B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E210A42-D21E-46DC-90EC-A94CC1D119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400DC73-24EE-48AA-8B69-1B7346D985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61" name="楕円 260">
          <a:extLst>
            <a:ext uri="{FF2B5EF4-FFF2-40B4-BE49-F238E27FC236}">
              <a16:creationId xmlns:a16="http://schemas.microsoft.com/office/drawing/2014/main" id="{3AA3B5DA-B930-4C51-A7F6-365011AA477F}"/>
            </a:ext>
          </a:extLst>
        </xdr:cNvPr>
        <xdr:cNvSpPr/>
      </xdr:nvSpPr>
      <xdr:spPr>
        <a:xfrm>
          <a:off x="10426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78757</xdr:rowOff>
    </xdr:from>
    <xdr:ext cx="469744" cy="259045"/>
    <xdr:sp macro="" textlink="">
      <xdr:nvSpPr>
        <xdr:cNvPr id="262" name="【福祉施設】&#10;一人当たり面積該当値テキスト">
          <a:extLst>
            <a:ext uri="{FF2B5EF4-FFF2-40B4-BE49-F238E27FC236}">
              <a16:creationId xmlns:a16="http://schemas.microsoft.com/office/drawing/2014/main" id="{79EF8CA2-DAB5-4543-A83A-285274D35385}"/>
            </a:ext>
          </a:extLst>
        </xdr:cNvPr>
        <xdr:cNvSpPr txBox="1"/>
      </xdr:nvSpPr>
      <xdr:spPr>
        <a:xfrm>
          <a:off x="10515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60452</xdr:rowOff>
    </xdr:from>
    <xdr:to>
      <xdr:col>50</xdr:col>
      <xdr:colOff>165100</xdr:colOff>
      <xdr:row>83</xdr:row>
      <xdr:rowOff>162052</xdr:rowOff>
    </xdr:to>
    <xdr:sp macro="" textlink="">
      <xdr:nvSpPr>
        <xdr:cNvPr id="263" name="楕円 262">
          <a:extLst>
            <a:ext uri="{FF2B5EF4-FFF2-40B4-BE49-F238E27FC236}">
              <a16:creationId xmlns:a16="http://schemas.microsoft.com/office/drawing/2014/main" id="{A3E30796-513C-4CBD-B824-74BBE363E97C}"/>
            </a:ext>
          </a:extLst>
        </xdr:cNvPr>
        <xdr:cNvSpPr/>
      </xdr:nvSpPr>
      <xdr:spPr>
        <a:xfrm>
          <a:off x="9588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111252</xdr:rowOff>
    </xdr:to>
    <xdr:cxnSp macro="">
      <xdr:nvCxnSpPr>
        <xdr:cNvPr id="264" name="直線コネクタ 263">
          <a:extLst>
            <a:ext uri="{FF2B5EF4-FFF2-40B4-BE49-F238E27FC236}">
              <a16:creationId xmlns:a16="http://schemas.microsoft.com/office/drawing/2014/main" id="{8E40F9DE-899F-4915-ACEA-479ECFF1D6C6}"/>
            </a:ext>
          </a:extLst>
        </xdr:cNvPr>
        <xdr:cNvCxnSpPr/>
      </xdr:nvCxnSpPr>
      <xdr:spPr>
        <a:xfrm flipV="1">
          <a:off x="9639300" y="143370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67311</xdr:rowOff>
    </xdr:from>
    <xdr:to>
      <xdr:col>46</xdr:col>
      <xdr:colOff>38100</xdr:colOff>
      <xdr:row>83</xdr:row>
      <xdr:rowOff>168911</xdr:rowOff>
    </xdr:to>
    <xdr:sp macro="" textlink="">
      <xdr:nvSpPr>
        <xdr:cNvPr id="265" name="楕円 264">
          <a:extLst>
            <a:ext uri="{FF2B5EF4-FFF2-40B4-BE49-F238E27FC236}">
              <a16:creationId xmlns:a16="http://schemas.microsoft.com/office/drawing/2014/main" id="{EE687C54-7472-4ABF-BA6D-B89742C8EA0F}"/>
            </a:ext>
          </a:extLst>
        </xdr:cNvPr>
        <xdr:cNvSpPr/>
      </xdr:nvSpPr>
      <xdr:spPr>
        <a:xfrm>
          <a:off x="869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111252</xdr:rowOff>
    </xdr:from>
    <xdr:to>
      <xdr:col>50</xdr:col>
      <xdr:colOff>114300</xdr:colOff>
      <xdr:row>83</xdr:row>
      <xdr:rowOff>118111</xdr:rowOff>
    </xdr:to>
    <xdr:cxnSp macro="">
      <xdr:nvCxnSpPr>
        <xdr:cNvPr id="266" name="直線コネクタ 265">
          <a:extLst>
            <a:ext uri="{FF2B5EF4-FFF2-40B4-BE49-F238E27FC236}">
              <a16:creationId xmlns:a16="http://schemas.microsoft.com/office/drawing/2014/main" id="{7EE8BC87-9D05-4C56-A998-58C21DFF9882}"/>
            </a:ext>
          </a:extLst>
        </xdr:cNvPr>
        <xdr:cNvCxnSpPr/>
      </xdr:nvCxnSpPr>
      <xdr:spPr>
        <a:xfrm flipV="1">
          <a:off x="8750300" y="143416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71882</xdr:rowOff>
    </xdr:from>
    <xdr:to>
      <xdr:col>41</xdr:col>
      <xdr:colOff>101600</xdr:colOff>
      <xdr:row>84</xdr:row>
      <xdr:rowOff>2032</xdr:rowOff>
    </xdr:to>
    <xdr:sp macro="" textlink="">
      <xdr:nvSpPr>
        <xdr:cNvPr id="267" name="楕円 266">
          <a:extLst>
            <a:ext uri="{FF2B5EF4-FFF2-40B4-BE49-F238E27FC236}">
              <a16:creationId xmlns:a16="http://schemas.microsoft.com/office/drawing/2014/main" id="{5935164B-E2FB-453E-8CC2-C5D297BE6814}"/>
            </a:ext>
          </a:extLst>
        </xdr:cNvPr>
        <xdr:cNvSpPr/>
      </xdr:nvSpPr>
      <xdr:spPr>
        <a:xfrm>
          <a:off x="7810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118111</xdr:rowOff>
    </xdr:from>
    <xdr:to>
      <xdr:col>45</xdr:col>
      <xdr:colOff>177800</xdr:colOff>
      <xdr:row>83</xdr:row>
      <xdr:rowOff>122682</xdr:rowOff>
    </xdr:to>
    <xdr:cxnSp macro="">
      <xdr:nvCxnSpPr>
        <xdr:cNvPr id="268" name="直線コネクタ 267">
          <a:extLst>
            <a:ext uri="{FF2B5EF4-FFF2-40B4-BE49-F238E27FC236}">
              <a16:creationId xmlns:a16="http://schemas.microsoft.com/office/drawing/2014/main" id="{E69D8D4C-E29E-4740-B8EF-6428A3BF72C0}"/>
            </a:ext>
          </a:extLst>
        </xdr:cNvPr>
        <xdr:cNvCxnSpPr/>
      </xdr:nvCxnSpPr>
      <xdr:spPr>
        <a:xfrm flipV="1">
          <a:off x="7861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81026</xdr:rowOff>
    </xdr:from>
    <xdr:to>
      <xdr:col>36</xdr:col>
      <xdr:colOff>165100</xdr:colOff>
      <xdr:row>84</xdr:row>
      <xdr:rowOff>11176</xdr:rowOff>
    </xdr:to>
    <xdr:sp macro="" textlink="">
      <xdr:nvSpPr>
        <xdr:cNvPr id="269" name="楕円 268">
          <a:extLst>
            <a:ext uri="{FF2B5EF4-FFF2-40B4-BE49-F238E27FC236}">
              <a16:creationId xmlns:a16="http://schemas.microsoft.com/office/drawing/2014/main" id="{608CE95D-67C2-4A76-A14D-110C9C1D9EEB}"/>
            </a:ext>
          </a:extLst>
        </xdr:cNvPr>
        <xdr:cNvSpPr/>
      </xdr:nvSpPr>
      <xdr:spPr>
        <a:xfrm>
          <a:off x="6921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122682</xdr:rowOff>
    </xdr:from>
    <xdr:to>
      <xdr:col>41</xdr:col>
      <xdr:colOff>50800</xdr:colOff>
      <xdr:row>83</xdr:row>
      <xdr:rowOff>131826</xdr:rowOff>
    </xdr:to>
    <xdr:cxnSp macro="">
      <xdr:nvCxnSpPr>
        <xdr:cNvPr id="270" name="直線コネクタ 269">
          <a:extLst>
            <a:ext uri="{FF2B5EF4-FFF2-40B4-BE49-F238E27FC236}">
              <a16:creationId xmlns:a16="http://schemas.microsoft.com/office/drawing/2014/main" id="{5E8FB143-2EC5-4E53-8FC7-571C5413C750}"/>
            </a:ext>
          </a:extLst>
        </xdr:cNvPr>
        <xdr:cNvCxnSpPr/>
      </xdr:nvCxnSpPr>
      <xdr:spPr>
        <a:xfrm flipV="1">
          <a:off x="6972300" y="1435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271" name="n_1aveValue【福祉施設】&#10;一人当たり面積">
          <a:extLst>
            <a:ext uri="{FF2B5EF4-FFF2-40B4-BE49-F238E27FC236}">
              <a16:creationId xmlns:a16="http://schemas.microsoft.com/office/drawing/2014/main" id="{15BAA257-DC8A-4B63-8370-DC7FB589ADD9}"/>
            </a:ext>
          </a:extLst>
        </xdr:cNvPr>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272" name="n_2aveValue【福祉施設】&#10;一人当たり面積">
          <a:extLst>
            <a:ext uri="{FF2B5EF4-FFF2-40B4-BE49-F238E27FC236}">
              <a16:creationId xmlns:a16="http://schemas.microsoft.com/office/drawing/2014/main" id="{3640978D-CA74-4F69-86A5-95AD75851974}"/>
            </a:ext>
          </a:extLst>
        </xdr:cNvPr>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273" name="n_3aveValue【福祉施設】&#10;一人当たり面積">
          <a:extLst>
            <a:ext uri="{FF2B5EF4-FFF2-40B4-BE49-F238E27FC236}">
              <a16:creationId xmlns:a16="http://schemas.microsoft.com/office/drawing/2014/main" id="{6441F318-9AD1-4F93-8805-7871BE9FAD91}"/>
            </a:ext>
          </a:extLst>
        </xdr:cNvPr>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274" name="n_4aveValue【福祉施設】&#10;一人当たり面積">
          <a:extLst>
            <a:ext uri="{FF2B5EF4-FFF2-40B4-BE49-F238E27FC236}">
              <a16:creationId xmlns:a16="http://schemas.microsoft.com/office/drawing/2014/main" id="{96FC1EF9-C135-462D-9C71-B755C02C9834}"/>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7129</xdr:rowOff>
    </xdr:from>
    <xdr:ext cx="469744" cy="259045"/>
    <xdr:sp macro="" textlink="">
      <xdr:nvSpPr>
        <xdr:cNvPr id="275" name="n_1mainValue【福祉施設】&#10;一人当たり面積">
          <a:extLst>
            <a:ext uri="{FF2B5EF4-FFF2-40B4-BE49-F238E27FC236}">
              <a16:creationId xmlns:a16="http://schemas.microsoft.com/office/drawing/2014/main" id="{EDB4D646-5A77-4408-9B7B-B85C5A8D1172}"/>
            </a:ext>
          </a:extLst>
        </xdr:cNvPr>
        <xdr:cNvSpPr txBox="1"/>
      </xdr:nvSpPr>
      <xdr:spPr>
        <a:xfrm>
          <a:off x="93917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276" name="n_2mainValue【福祉施設】&#10;一人当たり面積">
          <a:extLst>
            <a:ext uri="{FF2B5EF4-FFF2-40B4-BE49-F238E27FC236}">
              <a16:creationId xmlns:a16="http://schemas.microsoft.com/office/drawing/2014/main" id="{2263F65D-E4A3-464E-BF36-80DA1A1EB102}"/>
            </a:ext>
          </a:extLst>
        </xdr:cNvPr>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18559</xdr:rowOff>
    </xdr:from>
    <xdr:ext cx="469744" cy="259045"/>
    <xdr:sp macro="" textlink="">
      <xdr:nvSpPr>
        <xdr:cNvPr id="277" name="n_3mainValue【福祉施設】&#10;一人当たり面積">
          <a:extLst>
            <a:ext uri="{FF2B5EF4-FFF2-40B4-BE49-F238E27FC236}">
              <a16:creationId xmlns:a16="http://schemas.microsoft.com/office/drawing/2014/main" id="{1ECF9C14-4E59-4140-B281-8CEBBB7EB2FE}"/>
            </a:ext>
          </a:extLst>
        </xdr:cNvPr>
        <xdr:cNvSpPr txBox="1"/>
      </xdr:nvSpPr>
      <xdr:spPr>
        <a:xfrm>
          <a:off x="7626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27703</xdr:rowOff>
    </xdr:from>
    <xdr:ext cx="469744" cy="259045"/>
    <xdr:sp macro="" textlink="">
      <xdr:nvSpPr>
        <xdr:cNvPr id="278" name="n_4mainValue【福祉施設】&#10;一人当たり面積">
          <a:extLst>
            <a:ext uri="{FF2B5EF4-FFF2-40B4-BE49-F238E27FC236}">
              <a16:creationId xmlns:a16="http://schemas.microsoft.com/office/drawing/2014/main" id="{673D71AC-ADD7-480C-BEE1-2E71BB2C4190}"/>
            </a:ext>
          </a:extLst>
        </xdr:cNvPr>
        <xdr:cNvSpPr txBox="1"/>
      </xdr:nvSpPr>
      <xdr:spPr>
        <a:xfrm>
          <a:off x="6737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8836D721-E3F7-4BBC-A152-CA8CB1E2BC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D6A41B42-1C98-4512-B96B-B5C9ADC0FF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1C2AAF65-650E-4B8D-88BB-1C7FB0B85E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4A206DEF-9599-4703-AC72-00E859C6A3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7EBA9AA0-7A20-45DF-B21B-26DB9F060F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2900F317-A5A0-4C0E-8FD0-D82EAEC9A0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FD066B0B-5A19-4764-8D2D-3716ED001F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AB07613-2B04-4BB6-9C26-B8532AE4B7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25818C55-1E20-493C-9CEA-15CB71F3C82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F75E661E-3F52-4D99-8E08-EF8D664CAC7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2239B418-DBAF-4D1B-9188-6927DDB2933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6010FFD4-DD2E-4A8B-B765-ECCA9549131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7705D15C-4032-466A-8F79-00B788CC1FA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477B5ACC-AC8E-4D17-AA8E-63114A831F2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1FE7ADE5-732D-4285-8693-5925D4D327D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3AAB86B5-F252-45D3-958F-9736AB00FD3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3B22E6B8-0765-46D8-9486-BB4185461C6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2E7B9A6-13D8-46FB-AAB0-C5FB04BB4A9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2E08F7D4-BFBF-408B-8E59-BC8F6F09997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6F27A94D-7286-4C8D-B4D0-97E8A29E256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BA839DC7-2BE7-43A7-A25F-F1885C1F75A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D50CE434-B72F-4013-B45D-2E80AD22E0A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A29ECD66-0FB4-4B03-982F-73E249B6E51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CA03D0B5-871E-449E-ACDF-85DC885F99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12387ACF-C893-4E22-8F44-1038654199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28B61D99-EFEC-47A8-B1FC-798EC36F9611}"/>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E8907605-A398-47ED-A657-2A7AE145314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C07188B1-24CB-43B1-B263-9C464FB7BD6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BEE5A8DE-79D0-4AF3-8ED5-C3136290D654}"/>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8" name="直線コネクタ 307">
          <a:extLst>
            <a:ext uri="{FF2B5EF4-FFF2-40B4-BE49-F238E27FC236}">
              <a16:creationId xmlns:a16="http://schemas.microsoft.com/office/drawing/2014/main" id="{35EF7D6F-7C65-434F-8A28-EFFD39E0E62C}"/>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350CBB51-76BA-49DC-A3FD-380416B8C8D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0" name="フローチャート: 判断 309">
          <a:extLst>
            <a:ext uri="{FF2B5EF4-FFF2-40B4-BE49-F238E27FC236}">
              <a16:creationId xmlns:a16="http://schemas.microsoft.com/office/drawing/2014/main" id="{8D0CF0BA-DD86-4D68-AE78-321E6CBA05D9}"/>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11" name="フローチャート: 判断 310">
          <a:extLst>
            <a:ext uri="{FF2B5EF4-FFF2-40B4-BE49-F238E27FC236}">
              <a16:creationId xmlns:a16="http://schemas.microsoft.com/office/drawing/2014/main" id="{FCD20D03-930E-4EFC-BD9F-F189C28B6EB5}"/>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12" name="フローチャート: 判断 311">
          <a:extLst>
            <a:ext uri="{FF2B5EF4-FFF2-40B4-BE49-F238E27FC236}">
              <a16:creationId xmlns:a16="http://schemas.microsoft.com/office/drawing/2014/main" id="{880A7547-1364-4C55-8AA0-611BD4C9C2DF}"/>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13" name="フローチャート: 判断 312">
          <a:extLst>
            <a:ext uri="{FF2B5EF4-FFF2-40B4-BE49-F238E27FC236}">
              <a16:creationId xmlns:a16="http://schemas.microsoft.com/office/drawing/2014/main" id="{697AC084-75EB-45BA-9CB4-06EF66F1EEBE}"/>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14" name="フローチャート: 判断 313">
          <a:extLst>
            <a:ext uri="{FF2B5EF4-FFF2-40B4-BE49-F238E27FC236}">
              <a16:creationId xmlns:a16="http://schemas.microsoft.com/office/drawing/2014/main" id="{CF4D5926-B408-4051-8393-8386350721DC}"/>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6AE8EAF0-56D7-4565-A886-FBF262904C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D0D294DA-256A-4DE3-A755-77E57B9457D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206A8A2-491A-412D-BC14-93558A663C5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AD083B7-8B5F-4648-9190-3EBB38588EF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A3E7A77-6254-4222-B9B2-043D444ADA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74386</xdr:rowOff>
    </xdr:from>
    <xdr:to>
      <xdr:col>24</xdr:col>
      <xdr:colOff>114300</xdr:colOff>
      <xdr:row>109</xdr:row>
      <xdr:rowOff>4536</xdr:rowOff>
    </xdr:to>
    <xdr:sp macro="" textlink="">
      <xdr:nvSpPr>
        <xdr:cNvPr id="320" name="楕円 319">
          <a:extLst>
            <a:ext uri="{FF2B5EF4-FFF2-40B4-BE49-F238E27FC236}">
              <a16:creationId xmlns:a16="http://schemas.microsoft.com/office/drawing/2014/main" id="{7ED20C98-2290-4F75-8739-F7079B733611}"/>
            </a:ext>
          </a:extLst>
        </xdr:cNvPr>
        <xdr:cNvSpPr/>
      </xdr:nvSpPr>
      <xdr:spPr>
        <a:xfrm>
          <a:off x="4584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160763</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7DB7B7E6-91B6-44E7-98DC-68C8988A14E2}"/>
            </a:ext>
          </a:extLst>
        </xdr:cNvPr>
        <xdr:cNvSpPr txBox="1"/>
      </xdr:nvSpPr>
      <xdr:spPr>
        <a:xfrm>
          <a:off x="4673600" y="185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61323</xdr:rowOff>
    </xdr:from>
    <xdr:to>
      <xdr:col>20</xdr:col>
      <xdr:colOff>38100</xdr:colOff>
      <xdr:row>108</xdr:row>
      <xdr:rowOff>162923</xdr:rowOff>
    </xdr:to>
    <xdr:sp macro="" textlink="">
      <xdr:nvSpPr>
        <xdr:cNvPr id="322" name="楕円 321">
          <a:extLst>
            <a:ext uri="{FF2B5EF4-FFF2-40B4-BE49-F238E27FC236}">
              <a16:creationId xmlns:a16="http://schemas.microsoft.com/office/drawing/2014/main" id="{ED152A1A-8272-496F-A091-B10206A73067}"/>
            </a:ext>
          </a:extLst>
        </xdr:cNvPr>
        <xdr:cNvSpPr/>
      </xdr:nvSpPr>
      <xdr:spPr>
        <a:xfrm>
          <a:off x="3746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112123</xdr:rowOff>
    </xdr:from>
    <xdr:to>
      <xdr:col>24</xdr:col>
      <xdr:colOff>63500</xdr:colOff>
      <xdr:row>108</xdr:row>
      <xdr:rowOff>125186</xdr:rowOff>
    </xdr:to>
    <xdr:cxnSp macro="">
      <xdr:nvCxnSpPr>
        <xdr:cNvPr id="323" name="直線コネクタ 322">
          <a:extLst>
            <a:ext uri="{FF2B5EF4-FFF2-40B4-BE49-F238E27FC236}">
              <a16:creationId xmlns:a16="http://schemas.microsoft.com/office/drawing/2014/main" id="{2E273081-77C5-4847-BAC1-BA41A000D396}"/>
            </a:ext>
          </a:extLst>
        </xdr:cNvPr>
        <xdr:cNvCxnSpPr/>
      </xdr:nvCxnSpPr>
      <xdr:spPr>
        <a:xfrm>
          <a:off x="3797300" y="186287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67855</xdr:rowOff>
    </xdr:from>
    <xdr:to>
      <xdr:col>15</xdr:col>
      <xdr:colOff>101600</xdr:colOff>
      <xdr:row>108</xdr:row>
      <xdr:rowOff>169455</xdr:rowOff>
    </xdr:to>
    <xdr:sp macro="" textlink="">
      <xdr:nvSpPr>
        <xdr:cNvPr id="324" name="楕円 323">
          <a:extLst>
            <a:ext uri="{FF2B5EF4-FFF2-40B4-BE49-F238E27FC236}">
              <a16:creationId xmlns:a16="http://schemas.microsoft.com/office/drawing/2014/main" id="{23C2BA49-D04C-497D-B31E-646CACC53C31}"/>
            </a:ext>
          </a:extLst>
        </xdr:cNvPr>
        <xdr:cNvSpPr/>
      </xdr:nvSpPr>
      <xdr:spPr>
        <a:xfrm>
          <a:off x="2857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112123</xdr:rowOff>
    </xdr:from>
    <xdr:to>
      <xdr:col>19</xdr:col>
      <xdr:colOff>177800</xdr:colOff>
      <xdr:row>108</xdr:row>
      <xdr:rowOff>118655</xdr:rowOff>
    </xdr:to>
    <xdr:cxnSp macro="">
      <xdr:nvCxnSpPr>
        <xdr:cNvPr id="325" name="直線コネクタ 324">
          <a:extLst>
            <a:ext uri="{FF2B5EF4-FFF2-40B4-BE49-F238E27FC236}">
              <a16:creationId xmlns:a16="http://schemas.microsoft.com/office/drawing/2014/main" id="{FA365684-C1CF-4487-9876-DFC72DAFFDB9}"/>
            </a:ext>
          </a:extLst>
        </xdr:cNvPr>
        <xdr:cNvCxnSpPr/>
      </xdr:nvCxnSpPr>
      <xdr:spPr>
        <a:xfrm flipV="1">
          <a:off x="2908300" y="186287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74386</xdr:rowOff>
    </xdr:from>
    <xdr:to>
      <xdr:col>10</xdr:col>
      <xdr:colOff>165100</xdr:colOff>
      <xdr:row>109</xdr:row>
      <xdr:rowOff>4536</xdr:rowOff>
    </xdr:to>
    <xdr:sp macro="" textlink="">
      <xdr:nvSpPr>
        <xdr:cNvPr id="326" name="楕円 325">
          <a:extLst>
            <a:ext uri="{FF2B5EF4-FFF2-40B4-BE49-F238E27FC236}">
              <a16:creationId xmlns:a16="http://schemas.microsoft.com/office/drawing/2014/main" id="{AADF9FB2-C836-4FAC-9439-CC37EA8EFA8A}"/>
            </a:ext>
          </a:extLst>
        </xdr:cNvPr>
        <xdr:cNvSpPr/>
      </xdr:nvSpPr>
      <xdr:spPr>
        <a:xfrm>
          <a:off x="1968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118655</xdr:rowOff>
    </xdr:from>
    <xdr:to>
      <xdr:col>15</xdr:col>
      <xdr:colOff>50800</xdr:colOff>
      <xdr:row>108</xdr:row>
      <xdr:rowOff>125186</xdr:rowOff>
    </xdr:to>
    <xdr:cxnSp macro="">
      <xdr:nvCxnSpPr>
        <xdr:cNvPr id="327" name="直線コネクタ 326">
          <a:extLst>
            <a:ext uri="{FF2B5EF4-FFF2-40B4-BE49-F238E27FC236}">
              <a16:creationId xmlns:a16="http://schemas.microsoft.com/office/drawing/2014/main" id="{C9614E7B-3828-46BC-953D-A373AAC95F5F}"/>
            </a:ext>
          </a:extLst>
        </xdr:cNvPr>
        <xdr:cNvCxnSpPr/>
      </xdr:nvCxnSpPr>
      <xdr:spPr>
        <a:xfrm flipV="1">
          <a:off x="2019300" y="18635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53158</xdr:rowOff>
    </xdr:from>
    <xdr:to>
      <xdr:col>6</xdr:col>
      <xdr:colOff>38100</xdr:colOff>
      <xdr:row>108</xdr:row>
      <xdr:rowOff>154758</xdr:rowOff>
    </xdr:to>
    <xdr:sp macro="" textlink="">
      <xdr:nvSpPr>
        <xdr:cNvPr id="328" name="楕円 327">
          <a:extLst>
            <a:ext uri="{FF2B5EF4-FFF2-40B4-BE49-F238E27FC236}">
              <a16:creationId xmlns:a16="http://schemas.microsoft.com/office/drawing/2014/main" id="{2041A6C5-41D6-4DFA-91F7-FF5E7021B7CE}"/>
            </a:ext>
          </a:extLst>
        </xdr:cNvPr>
        <xdr:cNvSpPr/>
      </xdr:nvSpPr>
      <xdr:spPr>
        <a:xfrm>
          <a:off x="1079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103958</xdr:rowOff>
    </xdr:from>
    <xdr:to>
      <xdr:col>10</xdr:col>
      <xdr:colOff>114300</xdr:colOff>
      <xdr:row>108</xdr:row>
      <xdr:rowOff>125186</xdr:rowOff>
    </xdr:to>
    <xdr:cxnSp macro="">
      <xdr:nvCxnSpPr>
        <xdr:cNvPr id="329" name="直線コネクタ 328">
          <a:extLst>
            <a:ext uri="{FF2B5EF4-FFF2-40B4-BE49-F238E27FC236}">
              <a16:creationId xmlns:a16="http://schemas.microsoft.com/office/drawing/2014/main" id="{8598B3F8-3971-4F78-ACB7-53B5CC64ACDA}"/>
            </a:ext>
          </a:extLst>
        </xdr:cNvPr>
        <xdr:cNvCxnSpPr/>
      </xdr:nvCxnSpPr>
      <xdr:spPr>
        <a:xfrm>
          <a:off x="1130300" y="186205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30" name="n_1aveValue【市民会館】&#10;有形固定資産減価償却率">
          <a:extLst>
            <a:ext uri="{FF2B5EF4-FFF2-40B4-BE49-F238E27FC236}">
              <a16:creationId xmlns:a16="http://schemas.microsoft.com/office/drawing/2014/main" id="{E0065171-7FCB-4AFA-AC5D-FD6FDF5582B1}"/>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331" name="n_2aveValue【市民会館】&#10;有形固定資産減価償却率">
          <a:extLst>
            <a:ext uri="{FF2B5EF4-FFF2-40B4-BE49-F238E27FC236}">
              <a16:creationId xmlns:a16="http://schemas.microsoft.com/office/drawing/2014/main" id="{B1FE1704-57B8-41DD-B73A-BC851D0B33CD}"/>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332" name="n_3aveValue【市民会館】&#10;有形固定資産減価償却率">
          <a:extLst>
            <a:ext uri="{FF2B5EF4-FFF2-40B4-BE49-F238E27FC236}">
              <a16:creationId xmlns:a16="http://schemas.microsoft.com/office/drawing/2014/main" id="{5735778D-ED53-4B46-9ADD-CE2978641821}"/>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33" name="n_4aveValue【市民会館】&#10;有形固定資産減価償却率">
          <a:extLst>
            <a:ext uri="{FF2B5EF4-FFF2-40B4-BE49-F238E27FC236}">
              <a16:creationId xmlns:a16="http://schemas.microsoft.com/office/drawing/2014/main" id="{A0CFB007-8254-4A5D-B720-C17718B81119}"/>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154050</xdr:rowOff>
    </xdr:from>
    <xdr:ext cx="405111" cy="259045"/>
    <xdr:sp macro="" textlink="">
      <xdr:nvSpPr>
        <xdr:cNvPr id="334" name="n_1mainValue【市民会館】&#10;有形固定資産減価償却率">
          <a:extLst>
            <a:ext uri="{FF2B5EF4-FFF2-40B4-BE49-F238E27FC236}">
              <a16:creationId xmlns:a16="http://schemas.microsoft.com/office/drawing/2014/main" id="{4A6978AC-C0C2-4F5B-B7EC-04656798A958}"/>
            </a:ext>
          </a:extLst>
        </xdr:cNvPr>
        <xdr:cNvSpPr txBox="1"/>
      </xdr:nvSpPr>
      <xdr:spPr>
        <a:xfrm>
          <a:off x="35820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160582</xdr:rowOff>
    </xdr:from>
    <xdr:ext cx="405111" cy="259045"/>
    <xdr:sp macro="" textlink="">
      <xdr:nvSpPr>
        <xdr:cNvPr id="335" name="n_2mainValue【市民会館】&#10;有形固定資産減価償却率">
          <a:extLst>
            <a:ext uri="{FF2B5EF4-FFF2-40B4-BE49-F238E27FC236}">
              <a16:creationId xmlns:a16="http://schemas.microsoft.com/office/drawing/2014/main" id="{5E7E0E21-6D1B-4AD5-9D5D-7D50F76066F9}"/>
            </a:ext>
          </a:extLst>
        </xdr:cNvPr>
        <xdr:cNvSpPr txBox="1"/>
      </xdr:nvSpPr>
      <xdr:spPr>
        <a:xfrm>
          <a:off x="2705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167113</xdr:rowOff>
    </xdr:from>
    <xdr:ext cx="405111" cy="259045"/>
    <xdr:sp macro="" textlink="">
      <xdr:nvSpPr>
        <xdr:cNvPr id="336" name="n_3mainValue【市民会館】&#10;有形固定資産減価償却率">
          <a:extLst>
            <a:ext uri="{FF2B5EF4-FFF2-40B4-BE49-F238E27FC236}">
              <a16:creationId xmlns:a16="http://schemas.microsoft.com/office/drawing/2014/main" id="{139FB47B-6677-414B-A469-291EBA06ABAE}"/>
            </a:ext>
          </a:extLst>
        </xdr:cNvPr>
        <xdr:cNvSpPr txBox="1"/>
      </xdr:nvSpPr>
      <xdr:spPr>
        <a:xfrm>
          <a:off x="1816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145885</xdr:rowOff>
    </xdr:from>
    <xdr:ext cx="405111" cy="259045"/>
    <xdr:sp macro="" textlink="">
      <xdr:nvSpPr>
        <xdr:cNvPr id="337" name="n_4mainValue【市民会館】&#10;有形固定資産減価償却率">
          <a:extLst>
            <a:ext uri="{FF2B5EF4-FFF2-40B4-BE49-F238E27FC236}">
              <a16:creationId xmlns:a16="http://schemas.microsoft.com/office/drawing/2014/main" id="{03016322-BD92-47A8-BB9E-87D13F72D839}"/>
            </a:ext>
          </a:extLst>
        </xdr:cNvPr>
        <xdr:cNvSpPr txBox="1"/>
      </xdr:nvSpPr>
      <xdr:spPr>
        <a:xfrm>
          <a:off x="927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57D0AD93-AEAA-4E41-85DF-912757E88E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752EE761-3686-4742-AB24-8ABEFB2418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32D2BDA1-CB08-4CFB-8EB1-902FEE8125A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DB4CBFFA-68CC-4B24-9B8D-9C65D5AD03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1C554EA7-D3E2-4754-B854-37BB082AA2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2F2081D0-C560-4826-A987-8CB1956212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6918D0AC-96C1-40A2-99C6-B0D6ADF626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D34892E1-0F98-4B0F-B009-076DEF24196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E3A609E8-F3C9-47A4-86C6-D97E5E667E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C4E4D449-34B9-44DD-A53B-A9252CB0737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a:extLst>
            <a:ext uri="{FF2B5EF4-FFF2-40B4-BE49-F238E27FC236}">
              <a16:creationId xmlns:a16="http://schemas.microsoft.com/office/drawing/2014/main" id="{C252DDC9-1DF5-42B0-888D-CE786048623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a:extLst>
            <a:ext uri="{FF2B5EF4-FFF2-40B4-BE49-F238E27FC236}">
              <a16:creationId xmlns:a16="http://schemas.microsoft.com/office/drawing/2014/main" id="{08F65F7C-5293-4318-88C3-C07AD1ABCDD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a:extLst>
            <a:ext uri="{FF2B5EF4-FFF2-40B4-BE49-F238E27FC236}">
              <a16:creationId xmlns:a16="http://schemas.microsoft.com/office/drawing/2014/main" id="{08B2AC98-B4C7-4AE9-9AA5-5747503228A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a:extLst>
            <a:ext uri="{FF2B5EF4-FFF2-40B4-BE49-F238E27FC236}">
              <a16:creationId xmlns:a16="http://schemas.microsoft.com/office/drawing/2014/main" id="{62D6268C-F1B7-44B0-AB9F-11C23FA6A98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a:extLst>
            <a:ext uri="{FF2B5EF4-FFF2-40B4-BE49-F238E27FC236}">
              <a16:creationId xmlns:a16="http://schemas.microsoft.com/office/drawing/2014/main" id="{A4C8FBF2-9C25-4A22-BBC6-F0E93BEC555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a:extLst>
            <a:ext uri="{FF2B5EF4-FFF2-40B4-BE49-F238E27FC236}">
              <a16:creationId xmlns:a16="http://schemas.microsoft.com/office/drawing/2014/main" id="{33FD096D-C065-423C-AE04-53184402209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a:extLst>
            <a:ext uri="{FF2B5EF4-FFF2-40B4-BE49-F238E27FC236}">
              <a16:creationId xmlns:a16="http://schemas.microsoft.com/office/drawing/2014/main" id="{1DD16498-9049-4A7D-B248-64FDDEC6E8F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a:extLst>
            <a:ext uri="{FF2B5EF4-FFF2-40B4-BE49-F238E27FC236}">
              <a16:creationId xmlns:a16="http://schemas.microsoft.com/office/drawing/2014/main" id="{09ADFB96-8AB2-4837-AD65-02D16123C08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a:extLst>
            <a:ext uri="{FF2B5EF4-FFF2-40B4-BE49-F238E27FC236}">
              <a16:creationId xmlns:a16="http://schemas.microsoft.com/office/drawing/2014/main" id="{03E0FA56-302D-48C0-AF77-65E767D9B61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a:extLst>
            <a:ext uri="{FF2B5EF4-FFF2-40B4-BE49-F238E27FC236}">
              <a16:creationId xmlns:a16="http://schemas.microsoft.com/office/drawing/2014/main" id="{C95C7346-47C0-469E-A971-54795C77A28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a:extLst>
            <a:ext uri="{FF2B5EF4-FFF2-40B4-BE49-F238E27FC236}">
              <a16:creationId xmlns:a16="http://schemas.microsoft.com/office/drawing/2014/main" id="{45A6B0D8-1315-49BD-9A4F-C7E7E64B03C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a:extLst>
            <a:ext uri="{FF2B5EF4-FFF2-40B4-BE49-F238E27FC236}">
              <a16:creationId xmlns:a16="http://schemas.microsoft.com/office/drawing/2014/main" id="{7F28F9F9-D2ED-4706-8EE0-973FDCA9266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89AC013C-3D69-4874-8F11-6A9536623E0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BAFEE190-B7AB-462C-BDBF-7752D9AC97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E91D6933-7F12-421D-B3AD-E9A645CDE7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3" name="直線コネクタ 362">
          <a:extLst>
            <a:ext uri="{FF2B5EF4-FFF2-40B4-BE49-F238E27FC236}">
              <a16:creationId xmlns:a16="http://schemas.microsoft.com/office/drawing/2014/main" id="{26F40C7E-2C57-4E3F-86AE-7953698A70C8}"/>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4" name="【市民会館】&#10;一人当たり面積最小値テキスト">
          <a:extLst>
            <a:ext uri="{FF2B5EF4-FFF2-40B4-BE49-F238E27FC236}">
              <a16:creationId xmlns:a16="http://schemas.microsoft.com/office/drawing/2014/main" id="{039F19E3-D6BF-4B69-9392-1ED75299A2BC}"/>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5" name="直線コネクタ 364">
          <a:extLst>
            <a:ext uri="{FF2B5EF4-FFF2-40B4-BE49-F238E27FC236}">
              <a16:creationId xmlns:a16="http://schemas.microsoft.com/office/drawing/2014/main" id="{0773EE83-7144-4B3A-BB7C-188A3B9A8B69}"/>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6" name="【市民会館】&#10;一人当たり面積最大値テキスト">
          <a:extLst>
            <a:ext uri="{FF2B5EF4-FFF2-40B4-BE49-F238E27FC236}">
              <a16:creationId xmlns:a16="http://schemas.microsoft.com/office/drawing/2014/main" id="{882BF80B-DA62-441B-8DDB-A8EA5E7D758F}"/>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7" name="直線コネクタ 366">
          <a:extLst>
            <a:ext uri="{FF2B5EF4-FFF2-40B4-BE49-F238E27FC236}">
              <a16:creationId xmlns:a16="http://schemas.microsoft.com/office/drawing/2014/main" id="{6CEC63FE-9C61-40E3-B038-A06BADA7957E}"/>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368" name="【市民会館】&#10;一人当たり面積平均値テキスト">
          <a:extLst>
            <a:ext uri="{FF2B5EF4-FFF2-40B4-BE49-F238E27FC236}">
              <a16:creationId xmlns:a16="http://schemas.microsoft.com/office/drawing/2014/main" id="{D6BE6711-9FFB-4517-838F-9E31595910FB}"/>
            </a:ext>
          </a:extLst>
        </xdr:cNvPr>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69" name="フローチャート: 判断 368">
          <a:extLst>
            <a:ext uri="{FF2B5EF4-FFF2-40B4-BE49-F238E27FC236}">
              <a16:creationId xmlns:a16="http://schemas.microsoft.com/office/drawing/2014/main" id="{8AE5E7A8-C961-4CFD-922A-8AD6F3550397}"/>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70" name="フローチャート: 判断 369">
          <a:extLst>
            <a:ext uri="{FF2B5EF4-FFF2-40B4-BE49-F238E27FC236}">
              <a16:creationId xmlns:a16="http://schemas.microsoft.com/office/drawing/2014/main" id="{0C1195BC-67B6-49F6-B0BD-FA99070C7839}"/>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71" name="フローチャート: 判断 370">
          <a:extLst>
            <a:ext uri="{FF2B5EF4-FFF2-40B4-BE49-F238E27FC236}">
              <a16:creationId xmlns:a16="http://schemas.microsoft.com/office/drawing/2014/main" id="{31A8744C-4E8F-4EF7-A7CF-94D98C162B5F}"/>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72" name="フローチャート: 判断 371">
          <a:extLst>
            <a:ext uri="{FF2B5EF4-FFF2-40B4-BE49-F238E27FC236}">
              <a16:creationId xmlns:a16="http://schemas.microsoft.com/office/drawing/2014/main" id="{BC4C59B6-88C9-40F0-B5BF-C659163BAED6}"/>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73" name="フローチャート: 判断 372">
          <a:extLst>
            <a:ext uri="{FF2B5EF4-FFF2-40B4-BE49-F238E27FC236}">
              <a16:creationId xmlns:a16="http://schemas.microsoft.com/office/drawing/2014/main" id="{29071E91-E5E6-45EA-8DA7-B77F3CF60E85}"/>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957AD0B-14E0-4EEB-B116-855F770317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11BB780-2E84-4FAC-9671-D32A3A6E5B8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6415AE13-6568-4832-82ED-6025E941C68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15BB195E-BEF7-4359-826B-A17BFCFB1D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538F8D57-428E-467D-B8A5-9547721EB04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9" name="楕円 378">
          <a:extLst>
            <a:ext uri="{FF2B5EF4-FFF2-40B4-BE49-F238E27FC236}">
              <a16:creationId xmlns:a16="http://schemas.microsoft.com/office/drawing/2014/main" id="{E690D580-DFBB-4341-9F34-C54D26E3BBEF}"/>
            </a:ext>
          </a:extLst>
        </xdr:cNvPr>
        <xdr:cNvSpPr/>
      </xdr:nvSpPr>
      <xdr:spPr>
        <a:xfrm>
          <a:off x="10426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25416</xdr:rowOff>
    </xdr:from>
    <xdr:ext cx="469744" cy="259045"/>
    <xdr:sp macro="" textlink="">
      <xdr:nvSpPr>
        <xdr:cNvPr id="380" name="【市民会館】&#10;一人当たり面積該当値テキスト">
          <a:extLst>
            <a:ext uri="{FF2B5EF4-FFF2-40B4-BE49-F238E27FC236}">
              <a16:creationId xmlns:a16="http://schemas.microsoft.com/office/drawing/2014/main" id="{6C9FE119-9E5B-4729-B19F-92EF941305F1}"/>
            </a:ext>
          </a:extLst>
        </xdr:cNvPr>
        <xdr:cNvSpPr txBox="1"/>
      </xdr:nvSpPr>
      <xdr:spPr>
        <a:xfrm>
          <a:off x="10515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7438</xdr:rowOff>
    </xdr:from>
    <xdr:to>
      <xdr:col>50</xdr:col>
      <xdr:colOff>165100</xdr:colOff>
      <xdr:row>106</xdr:row>
      <xdr:rowOff>109038</xdr:rowOff>
    </xdr:to>
    <xdr:sp macro="" textlink="">
      <xdr:nvSpPr>
        <xdr:cNvPr id="381" name="楕円 380">
          <a:extLst>
            <a:ext uri="{FF2B5EF4-FFF2-40B4-BE49-F238E27FC236}">
              <a16:creationId xmlns:a16="http://schemas.microsoft.com/office/drawing/2014/main" id="{CF677921-E2B4-41C0-8BCE-7907D46EB663}"/>
            </a:ext>
          </a:extLst>
        </xdr:cNvPr>
        <xdr:cNvSpPr/>
      </xdr:nvSpPr>
      <xdr:spPr>
        <a:xfrm>
          <a:off x="9588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58238</xdr:rowOff>
    </xdr:to>
    <xdr:cxnSp macro="">
      <xdr:nvCxnSpPr>
        <xdr:cNvPr id="382" name="直線コネクタ 381">
          <a:extLst>
            <a:ext uri="{FF2B5EF4-FFF2-40B4-BE49-F238E27FC236}">
              <a16:creationId xmlns:a16="http://schemas.microsoft.com/office/drawing/2014/main" id="{815667D1-F6A2-4062-8F6B-94145C574B9F}"/>
            </a:ext>
          </a:extLst>
        </xdr:cNvPr>
        <xdr:cNvCxnSpPr/>
      </xdr:nvCxnSpPr>
      <xdr:spPr>
        <a:xfrm flipV="1">
          <a:off x="9639300" y="182270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383" name="楕円 382">
          <a:extLst>
            <a:ext uri="{FF2B5EF4-FFF2-40B4-BE49-F238E27FC236}">
              <a16:creationId xmlns:a16="http://schemas.microsoft.com/office/drawing/2014/main" id="{B53C5E19-9523-423D-B027-1BB0CD6C67AF}"/>
            </a:ext>
          </a:extLst>
        </xdr:cNvPr>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58238</xdr:rowOff>
    </xdr:from>
    <xdr:to>
      <xdr:col>50</xdr:col>
      <xdr:colOff>114300</xdr:colOff>
      <xdr:row>106</xdr:row>
      <xdr:rowOff>64770</xdr:rowOff>
    </xdr:to>
    <xdr:cxnSp macro="">
      <xdr:nvCxnSpPr>
        <xdr:cNvPr id="384" name="直線コネクタ 383">
          <a:extLst>
            <a:ext uri="{FF2B5EF4-FFF2-40B4-BE49-F238E27FC236}">
              <a16:creationId xmlns:a16="http://schemas.microsoft.com/office/drawing/2014/main" id="{5F094B22-0486-48E5-8CD6-DAC454191D08}"/>
            </a:ext>
          </a:extLst>
        </xdr:cNvPr>
        <xdr:cNvCxnSpPr/>
      </xdr:nvCxnSpPr>
      <xdr:spPr>
        <a:xfrm flipV="1">
          <a:off x="8750300" y="182319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22134</xdr:rowOff>
    </xdr:from>
    <xdr:to>
      <xdr:col>41</xdr:col>
      <xdr:colOff>101600</xdr:colOff>
      <xdr:row>106</xdr:row>
      <xdr:rowOff>123734</xdr:rowOff>
    </xdr:to>
    <xdr:sp macro="" textlink="">
      <xdr:nvSpPr>
        <xdr:cNvPr id="385" name="楕円 384">
          <a:extLst>
            <a:ext uri="{FF2B5EF4-FFF2-40B4-BE49-F238E27FC236}">
              <a16:creationId xmlns:a16="http://schemas.microsoft.com/office/drawing/2014/main" id="{D9276A6A-BF2A-4D39-88E4-17A2B3FFF719}"/>
            </a:ext>
          </a:extLst>
        </xdr:cNvPr>
        <xdr:cNvSpPr/>
      </xdr:nvSpPr>
      <xdr:spPr>
        <a:xfrm>
          <a:off x="781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72934</xdr:rowOff>
    </xdr:to>
    <xdr:cxnSp macro="">
      <xdr:nvCxnSpPr>
        <xdr:cNvPr id="386" name="直線コネクタ 385">
          <a:extLst>
            <a:ext uri="{FF2B5EF4-FFF2-40B4-BE49-F238E27FC236}">
              <a16:creationId xmlns:a16="http://schemas.microsoft.com/office/drawing/2014/main" id="{C5B3643B-6559-4235-B1C2-A2A6207B0CC6}"/>
            </a:ext>
          </a:extLst>
        </xdr:cNvPr>
        <xdr:cNvCxnSpPr/>
      </xdr:nvCxnSpPr>
      <xdr:spPr>
        <a:xfrm flipV="1">
          <a:off x="7861300" y="182384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30299</xdr:rowOff>
    </xdr:from>
    <xdr:to>
      <xdr:col>36</xdr:col>
      <xdr:colOff>165100</xdr:colOff>
      <xdr:row>106</xdr:row>
      <xdr:rowOff>131899</xdr:rowOff>
    </xdr:to>
    <xdr:sp macro="" textlink="">
      <xdr:nvSpPr>
        <xdr:cNvPr id="387" name="楕円 386">
          <a:extLst>
            <a:ext uri="{FF2B5EF4-FFF2-40B4-BE49-F238E27FC236}">
              <a16:creationId xmlns:a16="http://schemas.microsoft.com/office/drawing/2014/main" id="{C02BC4B1-67DC-4BDD-ACE8-C3979A1BB058}"/>
            </a:ext>
          </a:extLst>
        </xdr:cNvPr>
        <xdr:cNvSpPr/>
      </xdr:nvSpPr>
      <xdr:spPr>
        <a:xfrm>
          <a:off x="692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72934</xdr:rowOff>
    </xdr:from>
    <xdr:to>
      <xdr:col>41</xdr:col>
      <xdr:colOff>50800</xdr:colOff>
      <xdr:row>106</xdr:row>
      <xdr:rowOff>81099</xdr:rowOff>
    </xdr:to>
    <xdr:cxnSp macro="">
      <xdr:nvCxnSpPr>
        <xdr:cNvPr id="388" name="直線コネクタ 387">
          <a:extLst>
            <a:ext uri="{FF2B5EF4-FFF2-40B4-BE49-F238E27FC236}">
              <a16:creationId xmlns:a16="http://schemas.microsoft.com/office/drawing/2014/main" id="{BE9CFC2C-FAEC-4FB0-B41B-EF2419586803}"/>
            </a:ext>
          </a:extLst>
        </xdr:cNvPr>
        <xdr:cNvCxnSpPr/>
      </xdr:nvCxnSpPr>
      <xdr:spPr>
        <a:xfrm flipV="1">
          <a:off x="6972300" y="182466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389" name="n_1aveValue【市民会館】&#10;一人当たり面積">
          <a:extLst>
            <a:ext uri="{FF2B5EF4-FFF2-40B4-BE49-F238E27FC236}">
              <a16:creationId xmlns:a16="http://schemas.microsoft.com/office/drawing/2014/main" id="{A7B4526B-4A36-461D-A3D5-78DF787FEB6C}"/>
            </a:ext>
          </a:extLst>
        </xdr:cNvPr>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390" name="n_2aveValue【市民会館】&#10;一人当たり面積">
          <a:extLst>
            <a:ext uri="{FF2B5EF4-FFF2-40B4-BE49-F238E27FC236}">
              <a16:creationId xmlns:a16="http://schemas.microsoft.com/office/drawing/2014/main" id="{31B61DD9-3E5B-4490-8EF3-1D226F3C1012}"/>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91" name="n_3aveValue【市民会館】&#10;一人当たり面積">
          <a:extLst>
            <a:ext uri="{FF2B5EF4-FFF2-40B4-BE49-F238E27FC236}">
              <a16:creationId xmlns:a16="http://schemas.microsoft.com/office/drawing/2014/main" id="{12BCAED9-CB15-4D96-963B-FFB4AF241F2F}"/>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92" name="n_4aveValue【市民会館】&#10;一人当たり面積">
          <a:extLst>
            <a:ext uri="{FF2B5EF4-FFF2-40B4-BE49-F238E27FC236}">
              <a16:creationId xmlns:a16="http://schemas.microsoft.com/office/drawing/2014/main" id="{1CC54A38-CC39-4585-9011-58CE3FBC4570}"/>
            </a:ext>
          </a:extLst>
        </xdr:cNvPr>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125565</xdr:rowOff>
    </xdr:from>
    <xdr:ext cx="469744" cy="259045"/>
    <xdr:sp macro="" textlink="">
      <xdr:nvSpPr>
        <xdr:cNvPr id="393" name="n_1mainValue【市民会館】&#10;一人当たり面積">
          <a:extLst>
            <a:ext uri="{FF2B5EF4-FFF2-40B4-BE49-F238E27FC236}">
              <a16:creationId xmlns:a16="http://schemas.microsoft.com/office/drawing/2014/main" id="{51BF867A-D9DD-4DA4-BDC1-49015A9C8827}"/>
            </a:ext>
          </a:extLst>
        </xdr:cNvPr>
        <xdr:cNvSpPr txBox="1"/>
      </xdr:nvSpPr>
      <xdr:spPr>
        <a:xfrm>
          <a:off x="93917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132097</xdr:rowOff>
    </xdr:from>
    <xdr:ext cx="469744" cy="259045"/>
    <xdr:sp macro="" textlink="">
      <xdr:nvSpPr>
        <xdr:cNvPr id="394" name="n_2mainValue【市民会館】&#10;一人当たり面積">
          <a:extLst>
            <a:ext uri="{FF2B5EF4-FFF2-40B4-BE49-F238E27FC236}">
              <a16:creationId xmlns:a16="http://schemas.microsoft.com/office/drawing/2014/main" id="{4D2F6949-2EAF-43F4-B508-29E612DB722C}"/>
            </a:ext>
          </a:extLst>
        </xdr:cNvPr>
        <xdr:cNvSpPr txBox="1"/>
      </xdr:nvSpPr>
      <xdr:spPr>
        <a:xfrm>
          <a:off x="8515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140261</xdr:rowOff>
    </xdr:from>
    <xdr:ext cx="469744" cy="259045"/>
    <xdr:sp macro="" textlink="">
      <xdr:nvSpPr>
        <xdr:cNvPr id="395" name="n_3mainValue【市民会館】&#10;一人当たり面積">
          <a:extLst>
            <a:ext uri="{FF2B5EF4-FFF2-40B4-BE49-F238E27FC236}">
              <a16:creationId xmlns:a16="http://schemas.microsoft.com/office/drawing/2014/main" id="{DC236BF4-D35E-4E65-8526-89D1F12B5F61}"/>
            </a:ext>
          </a:extLst>
        </xdr:cNvPr>
        <xdr:cNvSpPr txBox="1"/>
      </xdr:nvSpPr>
      <xdr:spPr>
        <a:xfrm>
          <a:off x="7626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148426</xdr:rowOff>
    </xdr:from>
    <xdr:ext cx="469744" cy="259045"/>
    <xdr:sp macro="" textlink="">
      <xdr:nvSpPr>
        <xdr:cNvPr id="396" name="n_4mainValue【市民会館】&#10;一人当たり面積">
          <a:extLst>
            <a:ext uri="{FF2B5EF4-FFF2-40B4-BE49-F238E27FC236}">
              <a16:creationId xmlns:a16="http://schemas.microsoft.com/office/drawing/2014/main" id="{2E9AD115-C1F0-47A4-9DBE-534761DEE497}"/>
            </a:ext>
          </a:extLst>
        </xdr:cNvPr>
        <xdr:cNvSpPr txBox="1"/>
      </xdr:nvSpPr>
      <xdr:spPr>
        <a:xfrm>
          <a:off x="6737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73D4B9D-0877-4EB9-B85D-A329A96BDE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6FCDAA5-BEFA-4751-817F-A08DA58282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B6920A5-30A8-4959-88D9-0A630F898E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835FA69-2611-449D-8040-9CCCC9CE34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BC681F9-6BB5-48F5-AD1F-C13872F761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71A5C75-ECBE-4064-B05E-FDA7B554543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4451548A-83FB-44B7-97BE-F086A9F47C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01E9867-268D-4CBC-83FF-C83AA46628B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2B386503-201C-4BFB-ACE9-26F901AD76A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88556E27-6426-4A67-B945-D02BFD4217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D77C3881-8629-424D-B1A7-EAC9CFEA1C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8AA3436D-6405-4E3E-BF1B-B98EB76501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46E95767-5CB0-4F56-861B-82A5C1D69A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68BA2983-1D15-4394-8842-6472921993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6F40E509-D2DD-41A3-98A0-91670B10C3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C8C5E339-D3CC-48E3-9C8F-3F37029DD5F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3771FB82-BD48-4865-BFBF-18779C054B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44A33910-4AD5-4D51-B2B3-A72BEC689B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3263FFA6-4211-4EE8-B849-901EAA02BB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2558E1D-ACFE-4C70-98D8-A086B19432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57000C9D-9BF5-41FB-AC78-8C99BFA5A8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9EA1DAC2-5F4D-4493-A576-D91D276F5B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9D4DD61B-FB98-4FFA-8F25-4C440D2E6A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788AD25B-AF46-46A6-8BC9-EA1B2345C89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4D9E2C8D-5D7C-4472-8487-B490E03710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C7D7D706-9E97-4FB3-88FD-04F3A2915D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466CACD3-BBC4-4328-B493-60EB2C9B09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9E1FB283-6043-4275-8677-C297F9E9F5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2FD7387C-2379-41A3-BBAE-B12087AC6F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7D4FF27C-D3EB-45DB-BCA8-CFD44124DD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B4C3D3B7-1AE5-4B60-83B3-603EAAA6D7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E303718F-C4A3-4A2F-B8C2-D9734AE41CD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39266AB6-D324-47A8-85F5-98525FF0F7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B7D0A75E-2C40-400B-AE2F-88AD56EF6F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9C1B82ED-A9E2-40F4-B3D5-A6BB46B4CA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4EF7650E-84BD-4FF3-A7B6-1D88C81808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E090514B-FA9B-478C-9688-F6AF04189B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956F0D24-241B-437C-810A-5C0F288ABE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2168A989-06E1-49B4-B122-D8BFF722F5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3584FC06-420B-4316-A579-8E19851C12A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a:extLst>
            <a:ext uri="{FF2B5EF4-FFF2-40B4-BE49-F238E27FC236}">
              <a16:creationId xmlns:a16="http://schemas.microsoft.com/office/drawing/2014/main" id="{FDF2F2A7-C524-43C8-B006-3C152465DD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a:extLst>
            <a:ext uri="{FF2B5EF4-FFF2-40B4-BE49-F238E27FC236}">
              <a16:creationId xmlns:a16="http://schemas.microsoft.com/office/drawing/2014/main" id="{40A7CB38-DC65-4D84-BB4C-4EFC6282DF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a:extLst>
            <a:ext uri="{FF2B5EF4-FFF2-40B4-BE49-F238E27FC236}">
              <a16:creationId xmlns:a16="http://schemas.microsoft.com/office/drawing/2014/main" id="{7ACEDF0D-A15B-47DE-B50E-A2B88427C1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a:extLst>
            <a:ext uri="{FF2B5EF4-FFF2-40B4-BE49-F238E27FC236}">
              <a16:creationId xmlns:a16="http://schemas.microsoft.com/office/drawing/2014/main" id="{523DA7EC-7B0A-4314-8823-D965154314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a:extLst>
            <a:ext uri="{FF2B5EF4-FFF2-40B4-BE49-F238E27FC236}">
              <a16:creationId xmlns:a16="http://schemas.microsoft.com/office/drawing/2014/main" id="{BCB6D07D-53DE-42EA-8C61-77FFA683D6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a:extLst>
            <a:ext uri="{FF2B5EF4-FFF2-40B4-BE49-F238E27FC236}">
              <a16:creationId xmlns:a16="http://schemas.microsoft.com/office/drawing/2014/main" id="{832A1564-4209-464C-940C-7AE900A813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a:extLst>
            <a:ext uri="{FF2B5EF4-FFF2-40B4-BE49-F238E27FC236}">
              <a16:creationId xmlns:a16="http://schemas.microsoft.com/office/drawing/2014/main" id="{59BE815B-757D-489E-970F-2541B40A11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a:extLst>
            <a:ext uri="{FF2B5EF4-FFF2-40B4-BE49-F238E27FC236}">
              <a16:creationId xmlns:a16="http://schemas.microsoft.com/office/drawing/2014/main" id="{0D2915CE-C0A9-4C83-AB1E-9A25C87972C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798EA03A-5A57-4CE2-8DDC-F895C40BEA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2E4317A6-9D31-47C8-A403-D5FE56E9C9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3AA0ED95-AA29-4794-B474-34D4C88D7D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EAC241D5-CB5D-4D7D-89F2-5BC6085C82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7E248DE5-7DF3-43A5-92B3-0BBBE12916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2F6742E2-CC9E-403C-9FA1-AFD84AB5C9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3F1CC169-08FD-4CAC-A298-8D4E728D93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B89EF749-2A7F-4591-9F29-9432888B55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87DC3C6B-5AEA-4CD8-92C3-EB82F4E8DB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5C8F54BD-202E-4A0F-A320-586EBC8E82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336EC153-3C4D-44BB-87D3-956BB40A10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a:extLst>
            <a:ext uri="{FF2B5EF4-FFF2-40B4-BE49-F238E27FC236}">
              <a16:creationId xmlns:a16="http://schemas.microsoft.com/office/drawing/2014/main" id="{B9A11B99-26E6-4326-B184-2AB41ED8A05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E158DE05-5A5B-449B-8E8B-57B5C2DBBB4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a:extLst>
            <a:ext uri="{FF2B5EF4-FFF2-40B4-BE49-F238E27FC236}">
              <a16:creationId xmlns:a16="http://schemas.microsoft.com/office/drawing/2014/main" id="{4F6B0EEB-0880-462B-8A21-E49C54B168A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a:extLst>
            <a:ext uri="{FF2B5EF4-FFF2-40B4-BE49-F238E27FC236}">
              <a16:creationId xmlns:a16="http://schemas.microsoft.com/office/drawing/2014/main" id="{B8DD970B-3661-4577-99E7-D3BAA9B057F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a:extLst>
            <a:ext uri="{FF2B5EF4-FFF2-40B4-BE49-F238E27FC236}">
              <a16:creationId xmlns:a16="http://schemas.microsoft.com/office/drawing/2014/main" id="{1E7B5EA3-C325-400D-B4A7-6DF6B09169A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a:extLst>
            <a:ext uri="{FF2B5EF4-FFF2-40B4-BE49-F238E27FC236}">
              <a16:creationId xmlns:a16="http://schemas.microsoft.com/office/drawing/2014/main" id="{6D9D48D0-4202-4792-97F2-7B2760E1A9C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a:extLst>
            <a:ext uri="{FF2B5EF4-FFF2-40B4-BE49-F238E27FC236}">
              <a16:creationId xmlns:a16="http://schemas.microsoft.com/office/drawing/2014/main" id="{9615B59A-5C48-43AE-B533-B73C1463A4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a:extLst>
            <a:ext uri="{FF2B5EF4-FFF2-40B4-BE49-F238E27FC236}">
              <a16:creationId xmlns:a16="http://schemas.microsoft.com/office/drawing/2014/main" id="{30C44B19-3DF6-4CF7-92B5-67EDA7AAD3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a:extLst>
            <a:ext uri="{FF2B5EF4-FFF2-40B4-BE49-F238E27FC236}">
              <a16:creationId xmlns:a16="http://schemas.microsoft.com/office/drawing/2014/main" id="{CBF74577-9A13-4B10-A9DC-42402BCBDC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a:extLst>
            <a:ext uri="{FF2B5EF4-FFF2-40B4-BE49-F238E27FC236}">
              <a16:creationId xmlns:a16="http://schemas.microsoft.com/office/drawing/2014/main" id="{32D406D2-E588-4F62-8B98-12B5CFEE8D8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a:extLst>
            <a:ext uri="{FF2B5EF4-FFF2-40B4-BE49-F238E27FC236}">
              <a16:creationId xmlns:a16="http://schemas.microsoft.com/office/drawing/2014/main" id="{5EC334BC-DB58-4533-B994-C94879D345E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a:extLst>
            <a:ext uri="{FF2B5EF4-FFF2-40B4-BE49-F238E27FC236}">
              <a16:creationId xmlns:a16="http://schemas.microsoft.com/office/drawing/2014/main" id="{7B27155C-A26E-4B63-9554-1B53096F718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a:extLst>
            <a:ext uri="{FF2B5EF4-FFF2-40B4-BE49-F238E27FC236}">
              <a16:creationId xmlns:a16="http://schemas.microsoft.com/office/drawing/2014/main" id="{47C12B89-D71A-43AD-B42E-F6C7E9FE31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a:extLst>
            <a:ext uri="{FF2B5EF4-FFF2-40B4-BE49-F238E27FC236}">
              <a16:creationId xmlns:a16="http://schemas.microsoft.com/office/drawing/2014/main" id="{1E8EF17A-EAC4-4A85-8C84-0B39D2521F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470" name="直線コネクタ 469">
          <a:extLst>
            <a:ext uri="{FF2B5EF4-FFF2-40B4-BE49-F238E27FC236}">
              <a16:creationId xmlns:a16="http://schemas.microsoft.com/office/drawing/2014/main" id="{268144E1-BFFC-4B76-AC8B-5C569666557A}"/>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471" name="【庁舎】&#10;有形固定資産減価償却率最小値テキスト">
          <a:extLst>
            <a:ext uri="{FF2B5EF4-FFF2-40B4-BE49-F238E27FC236}">
              <a16:creationId xmlns:a16="http://schemas.microsoft.com/office/drawing/2014/main" id="{6EC800FA-7A0E-4BEA-A801-A103E98C2DF5}"/>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72" name="直線コネクタ 471">
          <a:extLst>
            <a:ext uri="{FF2B5EF4-FFF2-40B4-BE49-F238E27FC236}">
              <a16:creationId xmlns:a16="http://schemas.microsoft.com/office/drawing/2014/main" id="{A169AA4C-249A-45DB-A87D-0B8CF7FBA35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3" name="【庁舎】&#10;有形固定資産減価償却率最大値テキスト">
          <a:extLst>
            <a:ext uri="{FF2B5EF4-FFF2-40B4-BE49-F238E27FC236}">
              <a16:creationId xmlns:a16="http://schemas.microsoft.com/office/drawing/2014/main" id="{78B7A935-54E5-4893-A846-7677E552F343}"/>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4" name="直線コネクタ 473">
          <a:extLst>
            <a:ext uri="{FF2B5EF4-FFF2-40B4-BE49-F238E27FC236}">
              <a16:creationId xmlns:a16="http://schemas.microsoft.com/office/drawing/2014/main" id="{EF919B7E-4449-4C51-896E-5220190ECF2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475" name="【庁舎】&#10;有形固定資産減価償却率平均値テキスト">
          <a:extLst>
            <a:ext uri="{FF2B5EF4-FFF2-40B4-BE49-F238E27FC236}">
              <a16:creationId xmlns:a16="http://schemas.microsoft.com/office/drawing/2014/main" id="{8E30485D-AB7E-40A1-8705-24DB4CE0EC79}"/>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476" name="フローチャート: 判断 475">
          <a:extLst>
            <a:ext uri="{FF2B5EF4-FFF2-40B4-BE49-F238E27FC236}">
              <a16:creationId xmlns:a16="http://schemas.microsoft.com/office/drawing/2014/main" id="{75A1493C-9E79-4729-B6BD-B9A4A7C560E5}"/>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77" name="フローチャート: 判断 476">
          <a:extLst>
            <a:ext uri="{FF2B5EF4-FFF2-40B4-BE49-F238E27FC236}">
              <a16:creationId xmlns:a16="http://schemas.microsoft.com/office/drawing/2014/main" id="{A269DCB6-7C36-40CE-B294-A38D25899CC3}"/>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478" name="フローチャート: 判断 477">
          <a:extLst>
            <a:ext uri="{FF2B5EF4-FFF2-40B4-BE49-F238E27FC236}">
              <a16:creationId xmlns:a16="http://schemas.microsoft.com/office/drawing/2014/main" id="{E475C03A-7409-448D-BD0E-84C8893C2C5A}"/>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479" name="フローチャート: 判断 478">
          <a:extLst>
            <a:ext uri="{FF2B5EF4-FFF2-40B4-BE49-F238E27FC236}">
              <a16:creationId xmlns:a16="http://schemas.microsoft.com/office/drawing/2014/main" id="{965F7156-5E6C-4DA8-8C2A-FDE259ECE078}"/>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480" name="フローチャート: 判断 479">
          <a:extLst>
            <a:ext uri="{FF2B5EF4-FFF2-40B4-BE49-F238E27FC236}">
              <a16:creationId xmlns:a16="http://schemas.microsoft.com/office/drawing/2014/main" id="{0BEB1383-8BF7-44BC-A3FC-3E16B6FA1303}"/>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C58557A7-7981-4C7D-813A-C856199C6D4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4F859E7F-2191-4558-85BF-5B971BD811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7C100C18-7087-4C9E-AB9C-77ACCA84C9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30A2A40A-AEF1-497A-B1EE-AF80A5767B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B2F3F57C-E1B6-4376-96B5-115D9929BB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486" name="楕円 485">
          <a:extLst>
            <a:ext uri="{FF2B5EF4-FFF2-40B4-BE49-F238E27FC236}">
              <a16:creationId xmlns:a16="http://schemas.microsoft.com/office/drawing/2014/main" id="{D6CC24F7-40C0-4B88-8D7E-137D50C039E0}"/>
            </a:ext>
          </a:extLst>
        </xdr:cNvPr>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140988</xdr:rowOff>
    </xdr:from>
    <xdr:ext cx="405111" cy="259045"/>
    <xdr:sp macro="" textlink="">
      <xdr:nvSpPr>
        <xdr:cNvPr id="487" name="【庁舎】&#10;有形固定資産減価償却率該当値テキスト">
          <a:extLst>
            <a:ext uri="{FF2B5EF4-FFF2-40B4-BE49-F238E27FC236}">
              <a16:creationId xmlns:a16="http://schemas.microsoft.com/office/drawing/2014/main" id="{83465C32-FF3F-424D-8A1C-8A9856AF833E}"/>
            </a:ext>
          </a:extLst>
        </xdr:cNvPr>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144599</xdr:rowOff>
    </xdr:from>
    <xdr:to>
      <xdr:col>81</xdr:col>
      <xdr:colOff>101600</xdr:colOff>
      <xdr:row>108</xdr:row>
      <xdr:rowOff>74749</xdr:rowOff>
    </xdr:to>
    <xdr:sp macro="" textlink="">
      <xdr:nvSpPr>
        <xdr:cNvPr id="488" name="楕円 487">
          <a:extLst>
            <a:ext uri="{FF2B5EF4-FFF2-40B4-BE49-F238E27FC236}">
              <a16:creationId xmlns:a16="http://schemas.microsoft.com/office/drawing/2014/main" id="{A65ED9DF-1B8F-4128-BDC0-EA32F275D7A4}"/>
            </a:ext>
          </a:extLst>
        </xdr:cNvPr>
        <xdr:cNvSpPr/>
      </xdr:nvSpPr>
      <xdr:spPr>
        <a:xfrm>
          <a:off x="15430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23949</xdr:rowOff>
    </xdr:from>
    <xdr:to>
      <xdr:col>85</xdr:col>
      <xdr:colOff>127000</xdr:colOff>
      <xdr:row>108</xdr:row>
      <xdr:rowOff>41911</xdr:rowOff>
    </xdr:to>
    <xdr:cxnSp macro="">
      <xdr:nvCxnSpPr>
        <xdr:cNvPr id="489" name="直線コネクタ 488">
          <a:extLst>
            <a:ext uri="{FF2B5EF4-FFF2-40B4-BE49-F238E27FC236}">
              <a16:creationId xmlns:a16="http://schemas.microsoft.com/office/drawing/2014/main" id="{D5DB45CD-617C-4FEC-B2C7-01C1BC354F28}"/>
            </a:ext>
          </a:extLst>
        </xdr:cNvPr>
        <xdr:cNvCxnSpPr/>
      </xdr:nvCxnSpPr>
      <xdr:spPr>
        <a:xfrm>
          <a:off x="15481300" y="185405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89081</xdr:rowOff>
    </xdr:from>
    <xdr:to>
      <xdr:col>76</xdr:col>
      <xdr:colOff>165100</xdr:colOff>
      <xdr:row>109</xdr:row>
      <xdr:rowOff>19231</xdr:rowOff>
    </xdr:to>
    <xdr:sp macro="" textlink="">
      <xdr:nvSpPr>
        <xdr:cNvPr id="490" name="楕円 489">
          <a:extLst>
            <a:ext uri="{FF2B5EF4-FFF2-40B4-BE49-F238E27FC236}">
              <a16:creationId xmlns:a16="http://schemas.microsoft.com/office/drawing/2014/main" id="{61AF6857-379A-4ED2-9CE3-A2186158A72D}"/>
            </a:ext>
          </a:extLst>
        </xdr:cNvPr>
        <xdr:cNvSpPr/>
      </xdr:nvSpPr>
      <xdr:spPr>
        <a:xfrm>
          <a:off x="14541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139881</xdr:rowOff>
    </xdr:to>
    <xdr:cxnSp macro="">
      <xdr:nvCxnSpPr>
        <xdr:cNvPr id="491" name="直線コネクタ 490">
          <a:extLst>
            <a:ext uri="{FF2B5EF4-FFF2-40B4-BE49-F238E27FC236}">
              <a16:creationId xmlns:a16="http://schemas.microsoft.com/office/drawing/2014/main" id="{8B3BADB6-6D77-48A3-8943-CEAFC20820D4}"/>
            </a:ext>
          </a:extLst>
        </xdr:cNvPr>
        <xdr:cNvCxnSpPr/>
      </xdr:nvCxnSpPr>
      <xdr:spPr>
        <a:xfrm flipV="1">
          <a:off x="14592300" y="18540549"/>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58057</xdr:rowOff>
    </xdr:from>
    <xdr:to>
      <xdr:col>72</xdr:col>
      <xdr:colOff>38100</xdr:colOff>
      <xdr:row>108</xdr:row>
      <xdr:rowOff>159657</xdr:rowOff>
    </xdr:to>
    <xdr:sp macro="" textlink="">
      <xdr:nvSpPr>
        <xdr:cNvPr id="492" name="楕円 491">
          <a:extLst>
            <a:ext uri="{FF2B5EF4-FFF2-40B4-BE49-F238E27FC236}">
              <a16:creationId xmlns:a16="http://schemas.microsoft.com/office/drawing/2014/main" id="{3F8324DE-EFE1-4A57-8E93-6614EF7CA331}"/>
            </a:ext>
          </a:extLst>
        </xdr:cNvPr>
        <xdr:cNvSpPr/>
      </xdr:nvSpPr>
      <xdr:spPr>
        <a:xfrm>
          <a:off x="1365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108857</xdr:rowOff>
    </xdr:from>
    <xdr:to>
      <xdr:col>76</xdr:col>
      <xdr:colOff>114300</xdr:colOff>
      <xdr:row>108</xdr:row>
      <xdr:rowOff>139881</xdr:rowOff>
    </xdr:to>
    <xdr:cxnSp macro="">
      <xdr:nvCxnSpPr>
        <xdr:cNvPr id="493" name="直線コネクタ 492">
          <a:extLst>
            <a:ext uri="{FF2B5EF4-FFF2-40B4-BE49-F238E27FC236}">
              <a16:creationId xmlns:a16="http://schemas.microsoft.com/office/drawing/2014/main" id="{46B887D2-439C-4FFB-938F-D9569890C65E}"/>
            </a:ext>
          </a:extLst>
        </xdr:cNvPr>
        <xdr:cNvCxnSpPr/>
      </xdr:nvCxnSpPr>
      <xdr:spPr>
        <a:xfrm>
          <a:off x="13703300" y="186254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494" name="楕円 493">
          <a:extLst>
            <a:ext uri="{FF2B5EF4-FFF2-40B4-BE49-F238E27FC236}">
              <a16:creationId xmlns:a16="http://schemas.microsoft.com/office/drawing/2014/main" id="{50D1D77B-677B-41E0-9C49-3955EC88E3E3}"/>
            </a:ext>
          </a:extLst>
        </xdr:cNvPr>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108857</xdr:rowOff>
    </xdr:to>
    <xdr:cxnSp macro="">
      <xdr:nvCxnSpPr>
        <xdr:cNvPr id="495" name="直線コネクタ 494">
          <a:extLst>
            <a:ext uri="{FF2B5EF4-FFF2-40B4-BE49-F238E27FC236}">
              <a16:creationId xmlns:a16="http://schemas.microsoft.com/office/drawing/2014/main" id="{05B3244D-C71E-46C4-A974-D1462DAF3BF9}"/>
            </a:ext>
          </a:extLst>
        </xdr:cNvPr>
        <xdr:cNvCxnSpPr/>
      </xdr:nvCxnSpPr>
      <xdr:spPr>
        <a:xfrm>
          <a:off x="12814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496" name="n_1aveValue【庁舎】&#10;有形固定資産減価償却率">
          <a:extLst>
            <a:ext uri="{FF2B5EF4-FFF2-40B4-BE49-F238E27FC236}">
              <a16:creationId xmlns:a16="http://schemas.microsoft.com/office/drawing/2014/main" id="{4C273F07-794E-45F9-965D-0B05B9019A06}"/>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497" name="n_2aveValue【庁舎】&#10;有形固定資産減価償却率">
          <a:extLst>
            <a:ext uri="{FF2B5EF4-FFF2-40B4-BE49-F238E27FC236}">
              <a16:creationId xmlns:a16="http://schemas.microsoft.com/office/drawing/2014/main" id="{93492116-71EC-4B8F-9391-37BD74EC2141}"/>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498" name="n_3aveValue【庁舎】&#10;有形固定資産減価償却率">
          <a:extLst>
            <a:ext uri="{FF2B5EF4-FFF2-40B4-BE49-F238E27FC236}">
              <a16:creationId xmlns:a16="http://schemas.microsoft.com/office/drawing/2014/main" id="{2B472209-E4AD-4016-9C9E-E156E7AB45CE}"/>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499" name="n_4aveValue【庁舎】&#10;有形固定資産減価償却率">
          <a:extLst>
            <a:ext uri="{FF2B5EF4-FFF2-40B4-BE49-F238E27FC236}">
              <a16:creationId xmlns:a16="http://schemas.microsoft.com/office/drawing/2014/main" id="{CF349EBD-69FA-40FD-A0D8-EBCC32FC5948}"/>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65876</xdr:rowOff>
    </xdr:from>
    <xdr:ext cx="405111" cy="259045"/>
    <xdr:sp macro="" textlink="">
      <xdr:nvSpPr>
        <xdr:cNvPr id="500" name="n_1mainValue【庁舎】&#10;有形固定資産減価償却率">
          <a:extLst>
            <a:ext uri="{FF2B5EF4-FFF2-40B4-BE49-F238E27FC236}">
              <a16:creationId xmlns:a16="http://schemas.microsoft.com/office/drawing/2014/main" id="{CBD2BBE5-06F3-4731-818A-5FEEC8D33F28}"/>
            </a:ext>
          </a:extLst>
        </xdr:cNvPr>
        <xdr:cNvSpPr txBox="1"/>
      </xdr:nvSpPr>
      <xdr:spPr>
        <a:xfrm>
          <a:off x="152660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10358</xdr:rowOff>
    </xdr:from>
    <xdr:ext cx="405111" cy="259045"/>
    <xdr:sp macro="" textlink="">
      <xdr:nvSpPr>
        <xdr:cNvPr id="501" name="n_2mainValue【庁舎】&#10;有形固定資産減価償却率">
          <a:extLst>
            <a:ext uri="{FF2B5EF4-FFF2-40B4-BE49-F238E27FC236}">
              <a16:creationId xmlns:a16="http://schemas.microsoft.com/office/drawing/2014/main" id="{961D3AAD-5F16-4599-A847-712AE253467C}"/>
            </a:ext>
          </a:extLst>
        </xdr:cNvPr>
        <xdr:cNvSpPr txBox="1"/>
      </xdr:nvSpPr>
      <xdr:spPr>
        <a:xfrm>
          <a:off x="14389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150784</xdr:rowOff>
    </xdr:from>
    <xdr:ext cx="405111" cy="259045"/>
    <xdr:sp macro="" textlink="">
      <xdr:nvSpPr>
        <xdr:cNvPr id="502" name="n_3mainValue【庁舎】&#10;有形固定資産減価償却率">
          <a:extLst>
            <a:ext uri="{FF2B5EF4-FFF2-40B4-BE49-F238E27FC236}">
              <a16:creationId xmlns:a16="http://schemas.microsoft.com/office/drawing/2014/main" id="{48E9B1DD-5797-4447-AFC7-D1DFAEDF510A}"/>
            </a:ext>
          </a:extLst>
        </xdr:cNvPr>
        <xdr:cNvSpPr txBox="1"/>
      </xdr:nvSpPr>
      <xdr:spPr>
        <a:xfrm>
          <a:off x="13500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503" name="n_4mainValue【庁舎】&#10;有形固定資産減価償却率">
          <a:extLst>
            <a:ext uri="{FF2B5EF4-FFF2-40B4-BE49-F238E27FC236}">
              <a16:creationId xmlns:a16="http://schemas.microsoft.com/office/drawing/2014/main" id="{63264A0A-5BF2-4718-B703-1A5E6C07B8E1}"/>
            </a:ext>
          </a:extLst>
        </xdr:cNvPr>
        <xdr:cNvSpPr txBox="1"/>
      </xdr:nvSpPr>
      <xdr:spPr>
        <a:xfrm>
          <a:off x="12611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424B9DB4-D940-42AF-87CE-C505E122A4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43A24BEE-5278-4637-BB25-597F2CB4D2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D50554B7-CAD2-4DE2-994B-B43E85A11C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B9CD3FDB-4495-402E-8F24-B3E2F43DAD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D1366648-BFFA-4D88-961F-C4320248C9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029F1BEB-EAF1-41D9-A795-C52FEAC241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F434670F-8B6A-426C-91CC-4DC56B257A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261B2652-F44A-48F5-80F6-BE839E70CF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975365CA-B941-46CE-9D79-D4ED3CF53A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64AF061C-1DC6-418E-8F6A-3C0306142B0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4" name="直線コネクタ 513">
          <a:extLst>
            <a:ext uri="{FF2B5EF4-FFF2-40B4-BE49-F238E27FC236}">
              <a16:creationId xmlns:a16="http://schemas.microsoft.com/office/drawing/2014/main" id="{7E00E83C-BBA0-4255-BE74-1BA69E8B3EF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5" name="テキスト ボックス 514">
          <a:extLst>
            <a:ext uri="{FF2B5EF4-FFF2-40B4-BE49-F238E27FC236}">
              <a16:creationId xmlns:a16="http://schemas.microsoft.com/office/drawing/2014/main" id="{7BB651C5-6238-4A86-A93F-D1B0F1BED15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6" name="直線コネクタ 515">
          <a:extLst>
            <a:ext uri="{FF2B5EF4-FFF2-40B4-BE49-F238E27FC236}">
              <a16:creationId xmlns:a16="http://schemas.microsoft.com/office/drawing/2014/main" id="{43FF4603-AEA5-4BA7-AEDF-83C78B740E8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7" name="テキスト ボックス 516">
          <a:extLst>
            <a:ext uri="{FF2B5EF4-FFF2-40B4-BE49-F238E27FC236}">
              <a16:creationId xmlns:a16="http://schemas.microsoft.com/office/drawing/2014/main" id="{1DC46E27-C05D-4BA9-8212-B64B98D8C85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8" name="直線コネクタ 517">
          <a:extLst>
            <a:ext uri="{FF2B5EF4-FFF2-40B4-BE49-F238E27FC236}">
              <a16:creationId xmlns:a16="http://schemas.microsoft.com/office/drawing/2014/main" id="{A8D12DA7-0E33-467A-A263-94D8C430D50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9" name="テキスト ボックス 518">
          <a:extLst>
            <a:ext uri="{FF2B5EF4-FFF2-40B4-BE49-F238E27FC236}">
              <a16:creationId xmlns:a16="http://schemas.microsoft.com/office/drawing/2014/main" id="{8EDC1D8B-F9C2-44E4-AADF-234251F03CB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0" name="直線コネクタ 519">
          <a:extLst>
            <a:ext uri="{FF2B5EF4-FFF2-40B4-BE49-F238E27FC236}">
              <a16:creationId xmlns:a16="http://schemas.microsoft.com/office/drawing/2014/main" id="{D7E8BE3A-86C8-42E6-B1DA-470C7F2B33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1" name="テキスト ボックス 520">
          <a:extLst>
            <a:ext uri="{FF2B5EF4-FFF2-40B4-BE49-F238E27FC236}">
              <a16:creationId xmlns:a16="http://schemas.microsoft.com/office/drawing/2014/main" id="{0A1BA8B0-7529-4A81-9198-12BA4A4856C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2" name="直線コネクタ 521">
          <a:extLst>
            <a:ext uri="{FF2B5EF4-FFF2-40B4-BE49-F238E27FC236}">
              <a16:creationId xmlns:a16="http://schemas.microsoft.com/office/drawing/2014/main" id="{684ABEF4-1BFB-4C65-9539-06A288862C9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3" name="テキスト ボックス 522">
          <a:extLst>
            <a:ext uri="{FF2B5EF4-FFF2-40B4-BE49-F238E27FC236}">
              <a16:creationId xmlns:a16="http://schemas.microsoft.com/office/drawing/2014/main" id="{20D934BC-0CFE-4AF4-B6FF-48E39C5F092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4" name="直線コネクタ 523">
          <a:extLst>
            <a:ext uri="{FF2B5EF4-FFF2-40B4-BE49-F238E27FC236}">
              <a16:creationId xmlns:a16="http://schemas.microsoft.com/office/drawing/2014/main" id="{EDD40A2E-98E0-4866-8D54-EDF77479DE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5" name="テキスト ボックス 524">
          <a:extLst>
            <a:ext uri="{FF2B5EF4-FFF2-40B4-BE49-F238E27FC236}">
              <a16:creationId xmlns:a16="http://schemas.microsoft.com/office/drawing/2014/main" id="{A3C82E63-970A-496D-ACC4-8F8B207A4B4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2799B59A-8670-4A2F-BB14-B7C557240A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085214ED-8118-466F-8584-8A187BA180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a:extLst>
            <a:ext uri="{FF2B5EF4-FFF2-40B4-BE49-F238E27FC236}">
              <a16:creationId xmlns:a16="http://schemas.microsoft.com/office/drawing/2014/main" id="{9A6F22C5-D6B5-44E8-80AD-EC44A7758F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529" name="直線コネクタ 528">
          <a:extLst>
            <a:ext uri="{FF2B5EF4-FFF2-40B4-BE49-F238E27FC236}">
              <a16:creationId xmlns:a16="http://schemas.microsoft.com/office/drawing/2014/main" id="{267A84CE-A439-4937-A6CA-6328F4530336}"/>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530" name="【庁舎】&#10;一人当たり面積最小値テキスト">
          <a:extLst>
            <a:ext uri="{FF2B5EF4-FFF2-40B4-BE49-F238E27FC236}">
              <a16:creationId xmlns:a16="http://schemas.microsoft.com/office/drawing/2014/main" id="{CD6473AD-13B5-4AEA-AC2F-F276F6509EA1}"/>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531" name="直線コネクタ 530">
          <a:extLst>
            <a:ext uri="{FF2B5EF4-FFF2-40B4-BE49-F238E27FC236}">
              <a16:creationId xmlns:a16="http://schemas.microsoft.com/office/drawing/2014/main" id="{BA1778D1-F2DE-4FED-8EAB-616DF6D213C9}"/>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532" name="【庁舎】&#10;一人当たり面積最大値テキスト">
          <a:extLst>
            <a:ext uri="{FF2B5EF4-FFF2-40B4-BE49-F238E27FC236}">
              <a16:creationId xmlns:a16="http://schemas.microsoft.com/office/drawing/2014/main" id="{E1D4B2F1-463E-4F63-90EF-C178761ABE9A}"/>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533" name="直線コネクタ 532">
          <a:extLst>
            <a:ext uri="{FF2B5EF4-FFF2-40B4-BE49-F238E27FC236}">
              <a16:creationId xmlns:a16="http://schemas.microsoft.com/office/drawing/2014/main" id="{614A3360-8F12-4F5C-A94C-279AEC0AD278}"/>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534" name="【庁舎】&#10;一人当たり面積平均値テキスト">
          <a:extLst>
            <a:ext uri="{FF2B5EF4-FFF2-40B4-BE49-F238E27FC236}">
              <a16:creationId xmlns:a16="http://schemas.microsoft.com/office/drawing/2014/main" id="{66EF0A56-CD5C-4FB1-820B-5F02DC281041}"/>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535" name="フローチャート: 判断 534">
          <a:extLst>
            <a:ext uri="{FF2B5EF4-FFF2-40B4-BE49-F238E27FC236}">
              <a16:creationId xmlns:a16="http://schemas.microsoft.com/office/drawing/2014/main" id="{28479CC2-2721-4A95-818F-A0203C16C3BE}"/>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536" name="フローチャート: 判断 535">
          <a:extLst>
            <a:ext uri="{FF2B5EF4-FFF2-40B4-BE49-F238E27FC236}">
              <a16:creationId xmlns:a16="http://schemas.microsoft.com/office/drawing/2014/main" id="{8A91758C-77B4-4C60-919A-774A86034AE7}"/>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537" name="フローチャート: 判断 536">
          <a:extLst>
            <a:ext uri="{FF2B5EF4-FFF2-40B4-BE49-F238E27FC236}">
              <a16:creationId xmlns:a16="http://schemas.microsoft.com/office/drawing/2014/main" id="{70D9B7CA-97F5-4D61-BF0A-A70F29C87661}"/>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538" name="フローチャート: 判断 537">
          <a:extLst>
            <a:ext uri="{FF2B5EF4-FFF2-40B4-BE49-F238E27FC236}">
              <a16:creationId xmlns:a16="http://schemas.microsoft.com/office/drawing/2014/main" id="{A00DEFF1-7561-43AA-8E22-760453D87B0E}"/>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539" name="フローチャート: 判断 538">
          <a:extLst>
            <a:ext uri="{FF2B5EF4-FFF2-40B4-BE49-F238E27FC236}">
              <a16:creationId xmlns:a16="http://schemas.microsoft.com/office/drawing/2014/main" id="{9B670D16-938C-4E31-BE5B-F79C6A40864A}"/>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849611E3-DCAD-4644-8FCD-0EBA013DE4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89B697A-31B4-4560-A9CA-F292997EFB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2EB9490A-EEA9-4D8F-BD3A-BE6C6B300AA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FFB6A3B1-D78C-48F6-913C-A0967FB3C54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89E8342-F42D-485A-BA89-39FAEBEBC1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45" name="楕円 544">
          <a:extLst>
            <a:ext uri="{FF2B5EF4-FFF2-40B4-BE49-F238E27FC236}">
              <a16:creationId xmlns:a16="http://schemas.microsoft.com/office/drawing/2014/main" id="{7C6E6B47-1D30-4ED5-A3E1-B926E11A750E}"/>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546" name="【庁舎】&#10;一人当たり面積該当値テキスト">
          <a:extLst>
            <a:ext uri="{FF2B5EF4-FFF2-40B4-BE49-F238E27FC236}">
              <a16:creationId xmlns:a16="http://schemas.microsoft.com/office/drawing/2014/main" id="{217A01BD-D70E-4C99-8C64-F4643698AC72}"/>
            </a:ext>
          </a:extLst>
        </xdr:cNvPr>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547" name="楕円 546">
          <a:extLst>
            <a:ext uri="{FF2B5EF4-FFF2-40B4-BE49-F238E27FC236}">
              <a16:creationId xmlns:a16="http://schemas.microsoft.com/office/drawing/2014/main" id="{1C5E957B-4073-40E7-B139-19CCFDB9B4FD}"/>
            </a:ext>
          </a:extLst>
        </xdr:cNvPr>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170906</xdr:rowOff>
    </xdr:to>
    <xdr:cxnSp macro="">
      <xdr:nvCxnSpPr>
        <xdr:cNvPr id="548" name="直線コネクタ 547">
          <a:extLst>
            <a:ext uri="{FF2B5EF4-FFF2-40B4-BE49-F238E27FC236}">
              <a16:creationId xmlns:a16="http://schemas.microsoft.com/office/drawing/2014/main" id="{03017B26-42DF-4CC5-A5E3-81BEB12A357B}"/>
            </a:ext>
          </a:extLst>
        </xdr:cNvPr>
        <xdr:cNvCxnSpPr/>
      </xdr:nvCxnSpPr>
      <xdr:spPr>
        <a:xfrm flipV="1">
          <a:off x="21323300" y="1834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126637</xdr:rowOff>
    </xdr:from>
    <xdr:to>
      <xdr:col>107</xdr:col>
      <xdr:colOff>101600</xdr:colOff>
      <xdr:row>107</xdr:row>
      <xdr:rowOff>56787</xdr:rowOff>
    </xdr:to>
    <xdr:sp macro="" textlink="">
      <xdr:nvSpPr>
        <xdr:cNvPr id="549" name="楕円 548">
          <a:extLst>
            <a:ext uri="{FF2B5EF4-FFF2-40B4-BE49-F238E27FC236}">
              <a16:creationId xmlns:a16="http://schemas.microsoft.com/office/drawing/2014/main" id="{01972F74-6F60-4F36-8F1B-A1E79395D2D7}"/>
            </a:ext>
          </a:extLst>
        </xdr:cNvPr>
        <xdr:cNvSpPr/>
      </xdr:nvSpPr>
      <xdr:spPr>
        <a:xfrm>
          <a:off x="2038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5987</xdr:rowOff>
    </xdr:to>
    <xdr:cxnSp macro="">
      <xdr:nvCxnSpPr>
        <xdr:cNvPr id="550" name="直線コネクタ 549">
          <a:extLst>
            <a:ext uri="{FF2B5EF4-FFF2-40B4-BE49-F238E27FC236}">
              <a16:creationId xmlns:a16="http://schemas.microsoft.com/office/drawing/2014/main" id="{9F90966D-C6BA-4D9A-95C5-496FF08C2609}"/>
            </a:ext>
          </a:extLst>
        </xdr:cNvPr>
        <xdr:cNvCxnSpPr/>
      </xdr:nvCxnSpPr>
      <xdr:spPr>
        <a:xfrm flipV="1">
          <a:off x="20434300" y="1834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131536</xdr:rowOff>
    </xdr:from>
    <xdr:to>
      <xdr:col>102</xdr:col>
      <xdr:colOff>165100</xdr:colOff>
      <xdr:row>107</xdr:row>
      <xdr:rowOff>61686</xdr:rowOff>
    </xdr:to>
    <xdr:sp macro="" textlink="">
      <xdr:nvSpPr>
        <xdr:cNvPr id="551" name="楕円 550">
          <a:extLst>
            <a:ext uri="{FF2B5EF4-FFF2-40B4-BE49-F238E27FC236}">
              <a16:creationId xmlns:a16="http://schemas.microsoft.com/office/drawing/2014/main" id="{E6FC6C70-8E49-47C9-AA98-3338B4DC8A11}"/>
            </a:ext>
          </a:extLst>
        </xdr:cNvPr>
        <xdr:cNvSpPr/>
      </xdr:nvSpPr>
      <xdr:spPr>
        <a:xfrm>
          <a:off x="19494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10886</xdr:rowOff>
    </xdr:to>
    <xdr:cxnSp macro="">
      <xdr:nvCxnSpPr>
        <xdr:cNvPr id="552" name="直線コネクタ 551">
          <a:extLst>
            <a:ext uri="{FF2B5EF4-FFF2-40B4-BE49-F238E27FC236}">
              <a16:creationId xmlns:a16="http://schemas.microsoft.com/office/drawing/2014/main" id="{33655B1B-ABCF-4ED1-A8EA-A940A874D5AD}"/>
            </a:ext>
          </a:extLst>
        </xdr:cNvPr>
        <xdr:cNvCxnSpPr/>
      </xdr:nvCxnSpPr>
      <xdr:spPr>
        <a:xfrm flipV="1">
          <a:off x="19545300" y="183511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138068</xdr:rowOff>
    </xdr:from>
    <xdr:to>
      <xdr:col>98</xdr:col>
      <xdr:colOff>38100</xdr:colOff>
      <xdr:row>107</xdr:row>
      <xdr:rowOff>68218</xdr:rowOff>
    </xdr:to>
    <xdr:sp macro="" textlink="">
      <xdr:nvSpPr>
        <xdr:cNvPr id="553" name="楕円 552">
          <a:extLst>
            <a:ext uri="{FF2B5EF4-FFF2-40B4-BE49-F238E27FC236}">
              <a16:creationId xmlns:a16="http://schemas.microsoft.com/office/drawing/2014/main" id="{DCA1C5C8-609C-40EC-93B5-63823E4D0458}"/>
            </a:ext>
          </a:extLst>
        </xdr:cNvPr>
        <xdr:cNvSpPr/>
      </xdr:nvSpPr>
      <xdr:spPr>
        <a:xfrm>
          <a:off x="18605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10886</xdr:rowOff>
    </xdr:from>
    <xdr:to>
      <xdr:col>102</xdr:col>
      <xdr:colOff>114300</xdr:colOff>
      <xdr:row>107</xdr:row>
      <xdr:rowOff>17418</xdr:rowOff>
    </xdr:to>
    <xdr:cxnSp macro="">
      <xdr:nvCxnSpPr>
        <xdr:cNvPr id="554" name="直線コネクタ 553">
          <a:extLst>
            <a:ext uri="{FF2B5EF4-FFF2-40B4-BE49-F238E27FC236}">
              <a16:creationId xmlns:a16="http://schemas.microsoft.com/office/drawing/2014/main" id="{0B9DFF68-C1D5-4B31-8C5D-74E69B4CAE6F}"/>
            </a:ext>
          </a:extLst>
        </xdr:cNvPr>
        <xdr:cNvCxnSpPr/>
      </xdr:nvCxnSpPr>
      <xdr:spPr>
        <a:xfrm flipV="1">
          <a:off x="18656300" y="183560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555" name="n_1aveValue【庁舎】&#10;一人当たり面積">
          <a:extLst>
            <a:ext uri="{FF2B5EF4-FFF2-40B4-BE49-F238E27FC236}">
              <a16:creationId xmlns:a16="http://schemas.microsoft.com/office/drawing/2014/main" id="{6B364265-D22C-44FA-BAEC-B982C9F213B1}"/>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556" name="n_2aveValue【庁舎】&#10;一人当たり面積">
          <a:extLst>
            <a:ext uri="{FF2B5EF4-FFF2-40B4-BE49-F238E27FC236}">
              <a16:creationId xmlns:a16="http://schemas.microsoft.com/office/drawing/2014/main" id="{2C59EB2F-01AF-47F7-9CC6-C6DB1E0EF57C}"/>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557" name="n_3aveValue【庁舎】&#10;一人当たり面積">
          <a:extLst>
            <a:ext uri="{FF2B5EF4-FFF2-40B4-BE49-F238E27FC236}">
              <a16:creationId xmlns:a16="http://schemas.microsoft.com/office/drawing/2014/main" id="{47330F92-D7FD-49F8-8FDB-59B5C2DACE0B}"/>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558" name="n_4aveValue【庁舎】&#10;一人当たり面積">
          <a:extLst>
            <a:ext uri="{FF2B5EF4-FFF2-40B4-BE49-F238E27FC236}">
              <a16:creationId xmlns:a16="http://schemas.microsoft.com/office/drawing/2014/main" id="{537CBC31-3A06-417E-A388-267E108A822D}"/>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559" name="n_1mainValue【庁舎】&#10;一人当たり面積">
          <a:extLst>
            <a:ext uri="{FF2B5EF4-FFF2-40B4-BE49-F238E27FC236}">
              <a16:creationId xmlns:a16="http://schemas.microsoft.com/office/drawing/2014/main" id="{11CE44C8-0441-4503-807D-98FE3E050821}"/>
            </a:ext>
          </a:extLst>
        </xdr:cNvPr>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560" name="n_2mainValue【庁舎】&#10;一人当たり面積">
          <a:extLst>
            <a:ext uri="{FF2B5EF4-FFF2-40B4-BE49-F238E27FC236}">
              <a16:creationId xmlns:a16="http://schemas.microsoft.com/office/drawing/2014/main" id="{B0676029-E102-46C9-979C-EFE2FB6C5087}"/>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52813</xdr:rowOff>
    </xdr:from>
    <xdr:ext cx="469744" cy="259045"/>
    <xdr:sp macro="" textlink="">
      <xdr:nvSpPr>
        <xdr:cNvPr id="561" name="n_3mainValue【庁舎】&#10;一人当たり面積">
          <a:extLst>
            <a:ext uri="{FF2B5EF4-FFF2-40B4-BE49-F238E27FC236}">
              <a16:creationId xmlns:a16="http://schemas.microsoft.com/office/drawing/2014/main" id="{5B2C6AC6-78EC-4753-96DE-61A73378CA29}"/>
            </a:ext>
          </a:extLst>
        </xdr:cNvPr>
        <xdr:cNvSpPr txBox="1"/>
      </xdr:nvSpPr>
      <xdr:spPr>
        <a:xfrm>
          <a:off x="193104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59345</xdr:rowOff>
    </xdr:from>
    <xdr:ext cx="469744" cy="259045"/>
    <xdr:sp macro="" textlink="">
      <xdr:nvSpPr>
        <xdr:cNvPr id="562" name="n_4mainValue【庁舎】&#10;一人当たり面積">
          <a:extLst>
            <a:ext uri="{FF2B5EF4-FFF2-40B4-BE49-F238E27FC236}">
              <a16:creationId xmlns:a16="http://schemas.microsoft.com/office/drawing/2014/main" id="{98527165-8A3E-4D20-91E9-5EDA733DA67A}"/>
            </a:ext>
          </a:extLst>
        </xdr:cNvPr>
        <xdr:cNvSpPr txBox="1"/>
      </xdr:nvSpPr>
      <xdr:spPr>
        <a:xfrm>
          <a:off x="18421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BDDCA1D8-D05C-4E67-AD12-C385E3A611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5831457F-C452-4EA1-A403-68DF339C92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360F6ECD-E376-4FCB-8FD2-76FCB20254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施設全体を見ると、過去に建設された施設の老朽化により、施設全体の大部分は北海道平均及び類似団体平均を上回っている状況である。</a:t>
          </a:r>
          <a:endParaRPr lang="ja-JP" altLang="ja-JP" sz="1400">
            <a:effectLst/>
          </a:endParaRPr>
        </a:p>
        <a:p>
          <a:r>
            <a:rPr lang="ja-JP" altLang="ja-JP" sz="1100">
              <a:solidFill>
                <a:schemeClr val="dk1"/>
              </a:solidFill>
              <a:effectLst/>
              <a:latin typeface="+mn-lt"/>
              <a:ea typeface="+mn-ea"/>
              <a:cs typeface="+mn-cs"/>
            </a:rPr>
            <a:t>今後も公共施設総合管理計画に基づき、計画的な除却や施設の建て替えや統廃合等を検討し、適切に進めていく。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15,445
15,315
422.86
20,128,728
19,699,813
410,615
6,340,320
11,677,728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より上回っているが、類似団体平均を下回る水準となっている。平成２６年５月に策定した「第２期当別町財政運営計画（～Ｈ３０）」に基づき、退職者不補充による人件費抑制や、事務事業の見直しにより歳出を削減する一方、収納体制の強化、使用料・手数料の見直しによる歳入確保に努めてきた。今後は、令和元年９月に策定した「財政運営方針（Ｒ元～）」に基づき、更なる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078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145521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145521</xdr:rowOff>
    </xdr:from>
    <xdr:to>
      <xdr:col>15</xdr:col>
      <xdr:colOff>82550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165629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114829</xdr:rowOff>
    </xdr:from>
    <xdr:to>
      <xdr:col>7</xdr:col>
      <xdr:colOff>31750</xdr:colOff>
      <xdr:row>44</xdr:row>
      <xdr:rowOff>44979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29756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道内市町村平均及び類似団体平均を上回っている。高比率の要因である公債費償還額については、平成１９年度をピークに緩やかではあるが減少を続けて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昨今の大型事業の償還が開始されるため、今後も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公債費の縮減を図り、比率の低下に努める。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74506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156950"/>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70485</xdr:rowOff>
    </xdr:from>
    <xdr:to>
      <xdr:col>19</xdr:col>
      <xdr:colOff>133350</xdr:colOff>
      <xdr:row>66</xdr:row>
      <xdr:rowOff>74506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3861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66</xdr:row>
      <xdr:rowOff>70485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26955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65</xdr:row>
      <xdr:rowOff>125306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2574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19685</xdr:rowOff>
    </xdr:from>
    <xdr:to>
      <xdr:col>15</xdr:col>
      <xdr:colOff>133350</xdr:colOff>
      <xdr:row>66</xdr:row>
      <xdr:rowOff>121285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62442</xdr:rowOff>
    </xdr:from>
    <xdr:to>
      <xdr:col>7</xdr:col>
      <xdr:colOff>31750</xdr:colOff>
      <xdr:row>65</xdr:row>
      <xdr:rowOff>164042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148819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道内市町村平均及び類似団体平均よりも上回っている。急激に伸びている主な要因は一貫校建設に伴う普通建設事業費であり、事務事業の見直し用による行政コストの削減に努める。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54009</xdr:rowOff>
    </xdr:from>
    <xdr:to>
      <xdr:col>23</xdr:col>
      <xdr:colOff>133350</xdr:colOff>
      <xdr:row>88</xdr:row>
      <xdr:rowOff>124470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970159"/>
          <a:ext cx="838200" cy="2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27068</xdr:rowOff>
    </xdr:from>
    <xdr:to>
      <xdr:col>19</xdr:col>
      <xdr:colOff>133350</xdr:colOff>
      <xdr:row>87</xdr:row>
      <xdr:rowOff>54009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600318"/>
          <a:ext cx="889000" cy="36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129572</xdr:rowOff>
    </xdr:from>
    <xdr:to>
      <xdr:col>15</xdr:col>
      <xdr:colOff>82550</xdr:colOff>
      <xdr:row>85</xdr:row>
      <xdr:rowOff>27068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531372"/>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34274</xdr:rowOff>
    </xdr:from>
    <xdr:to>
      <xdr:col>11</xdr:col>
      <xdr:colOff>31750</xdr:colOff>
      <xdr:row>84</xdr:row>
      <xdr:rowOff>129572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436074"/>
          <a:ext cx="889000" cy="9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73670</xdr:rowOff>
    </xdr:from>
    <xdr:to>
      <xdr:col>23</xdr:col>
      <xdr:colOff>184150</xdr:colOff>
      <xdr:row>89</xdr:row>
      <xdr:rowOff>3820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5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140997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505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3209</xdr:rowOff>
    </xdr:from>
    <xdr:to>
      <xdr:col>19</xdr:col>
      <xdr:colOff>184150</xdr:colOff>
      <xdr:row>87</xdr:row>
      <xdr:rowOff>104809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9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89586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500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147718</xdr:rowOff>
    </xdr:from>
    <xdr:to>
      <xdr:col>15</xdr:col>
      <xdr:colOff>133350</xdr:colOff>
      <xdr:row>85</xdr:row>
      <xdr:rowOff>77868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5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63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78772</xdr:rowOff>
    </xdr:from>
    <xdr:to>
      <xdr:col>11</xdr:col>
      <xdr:colOff>82550</xdr:colOff>
      <xdr:row>85</xdr:row>
      <xdr:rowOff>8922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4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165149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56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154924</xdr:rowOff>
    </xdr:from>
    <xdr:to>
      <xdr:col>7</xdr:col>
      <xdr:colOff>31750</xdr:colOff>
      <xdr:row>84</xdr:row>
      <xdr:rowOff>85074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3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69851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4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道内市町村平均及び類似団体平均よりも若干上回っている。引き続き、総人件費の適正化に努める。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135637</xdr:rowOff>
    </xdr:from>
    <xdr:to>
      <xdr:col>77</xdr:col>
      <xdr:colOff>44450</xdr:colOff>
      <xdr:row>84</xdr:row>
      <xdr:rowOff>154939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374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135637</xdr:rowOff>
    </xdr:from>
    <xdr:to>
      <xdr:col>72</xdr:col>
      <xdr:colOff>203200</xdr:colOff>
      <xdr:row>85</xdr:row>
      <xdr:rowOff>12446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37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2794</xdr:rowOff>
    </xdr:from>
    <xdr:to>
      <xdr:col>68</xdr:col>
      <xdr:colOff>152400</xdr:colOff>
      <xdr:row>85</xdr:row>
      <xdr:rowOff>12446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7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84837</xdr:rowOff>
    </xdr:from>
    <xdr:to>
      <xdr:col>73</xdr:col>
      <xdr:colOff>44450</xdr:colOff>
      <xdr:row>85</xdr:row>
      <xdr:rowOff>14987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25164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133096</xdr:rowOff>
    </xdr:from>
    <xdr:to>
      <xdr:col>68</xdr:col>
      <xdr:colOff>203200</xdr:colOff>
      <xdr:row>85</xdr:row>
      <xdr:rowOff>63246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48023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道内市町村平均及び類似団体平均よりも上回っている。引き続き定員管理の適正化に努める。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152894</xdr:rowOff>
    </xdr:from>
    <xdr:to>
      <xdr:col>81</xdr:col>
      <xdr:colOff>44450</xdr:colOff>
      <xdr:row>61</xdr:row>
      <xdr:rowOff>168980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113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124742</xdr:rowOff>
    </xdr:from>
    <xdr:to>
      <xdr:col>77</xdr:col>
      <xdr:colOff>44450</xdr:colOff>
      <xdr:row>61</xdr:row>
      <xdr:rowOff>152894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831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124742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2957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63077</xdr:rowOff>
    </xdr:from>
    <xdr:to>
      <xdr:col>68</xdr:col>
      <xdr:colOff>152400</xdr:colOff>
      <xdr:row>61</xdr:row>
      <xdr:rowOff>71120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2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118180</xdr:rowOff>
    </xdr:from>
    <xdr:to>
      <xdr:col>81</xdr:col>
      <xdr:colOff>95250</xdr:colOff>
      <xdr:row>62</xdr:row>
      <xdr:rowOff>48330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90257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102094</xdr:rowOff>
    </xdr:from>
    <xdr:to>
      <xdr:col>77</xdr:col>
      <xdr:colOff>95250</xdr:colOff>
      <xdr:row>62</xdr:row>
      <xdr:rowOff>32244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4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73942</xdr:rowOff>
    </xdr:from>
    <xdr:to>
      <xdr:col>73</xdr:col>
      <xdr:colOff>44450</xdr:colOff>
      <xdr:row>62</xdr:row>
      <xdr:rowOff>4092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160319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1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106697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12277</xdr:rowOff>
    </xdr:from>
    <xdr:to>
      <xdr:col>64</xdr:col>
      <xdr:colOff>152400</xdr:colOff>
      <xdr:row>61</xdr:row>
      <xdr:rowOff>113877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98654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と同様に、人口急増時の社会資本整備による地方債償還額が増加したため道内市町村平均を大きく上回っており、類似団体の中でも高い比率となっている。しかし、償還額については、平成１９年度をピークとして緩やかではあるが減少を続けており、引き続き比率の低下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22860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630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55033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127423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42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44</xdr:row>
      <xdr:rowOff>36406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997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急増時における社会資本整備のために発行した地方債や公営企業等への繰入等により、道内市町村及び類似団体平均を大幅に上回る比率となっている。地方債残高については、平成１５年度末の１９７億円をピークに減少しており、今後も新規発行地方債を抑制するとともに充当可能基金の増額を図るなど、比率の低下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4699</xdr:rowOff>
    </xdr:from>
    <xdr:to>
      <xdr:col>81</xdr:col>
      <xdr:colOff>44450</xdr:colOff>
      <xdr:row>16</xdr:row>
      <xdr:rowOff>5503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47899"/>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5503</xdr:rowOff>
    </xdr:from>
    <xdr:to>
      <xdr:col>77</xdr:col>
      <xdr:colOff>44450</xdr:colOff>
      <xdr:row>16</xdr:row>
      <xdr:rowOff>149479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748703"/>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17</xdr:row>
      <xdr:rowOff>109940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892679"/>
          <a:ext cx="889000" cy="1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109940</xdr:rowOff>
    </xdr:from>
    <xdr:to>
      <xdr:col>68</xdr:col>
      <xdr:colOff>152400</xdr:colOff>
      <xdr:row>18</xdr:row>
      <xdr:rowOff>44662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2459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125349</xdr:rowOff>
    </xdr:from>
    <xdr:to>
      <xdr:col>81</xdr:col>
      <xdr:colOff>95250</xdr:colOff>
      <xdr:row>16</xdr:row>
      <xdr:rowOff>55499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97426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6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126153</xdr:rowOff>
    </xdr:from>
    <xdr:to>
      <xdr:col>77</xdr:col>
      <xdr:colOff>95250</xdr:colOff>
      <xdr:row>16</xdr:row>
      <xdr:rowOff>56303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41080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59140</xdr:rowOff>
    </xdr:from>
    <xdr:to>
      <xdr:col>68</xdr:col>
      <xdr:colOff>203200</xdr:colOff>
      <xdr:row>17</xdr:row>
      <xdr:rowOff>160740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145517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165312</xdr:rowOff>
    </xdr:from>
    <xdr:to>
      <xdr:col>64</xdr:col>
      <xdr:colOff>152400</xdr:colOff>
      <xdr:row>18</xdr:row>
      <xdr:rowOff>95462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80239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6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127001</xdr:colOff>
      <xdr:row>26</xdr:row>
      <xdr:rowOff>95250</xdr:rowOff>
    </xdr:from>
    <xdr:ext cx="9167061" cy="425758"/>
    <xdr:sp macro="" textlink="">
      <xdr:nvSpPr>
        <xdr:cNvPr id="473" name="テキスト ボックス 472">
          <a:extLst>
            <a:ext uri="{FF2B5EF4-FFF2-40B4-BE49-F238E27FC236}">
              <a16:creationId xmlns:a16="http://schemas.microsoft.com/office/drawing/2014/main" id="{52B83F9E-DE4F-4FCD-AF9D-4BFFBC0A5528}"/>
            </a:ext>
          </a:extLst>
        </xdr:cNvPr>
        <xdr:cNvSpPr txBox="1"/>
      </xdr:nvSpPr>
      <xdr:spPr>
        <a:xfrm>
          <a:off x="762001" y="449791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15,445
15,315
422.86
20,128,728
19,699,813
410,615
6,340,320
11,677,728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今後は、町民ニーズの多様化・高度化に適切に対応していくため、適正な人員の確保・配置が必要となり、人件費の増加が見込まれるが、引き続き効率的な人員配置や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36</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889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36</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1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35</xdr:row>
      <xdr:rowOff>129722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68036</xdr:rowOff>
    </xdr:from>
    <xdr:to>
      <xdr:col>11</xdr:col>
      <xdr:colOff>60325</xdr:colOff>
      <xdr:row>35</xdr:row>
      <xdr:rowOff>169636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19249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道内市町村平均及び類似団体平均より低い水準となっている。今後は、建築資材の高騰などによる増加が予測されるため、引き続き行政コストの削減に努める。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130810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77470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引き続き町独自の施策については、慎重に協議し、社会保障関係経費の急激な増加の抑制に努める。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6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9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9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69850</xdr:rowOff>
    </xdr:from>
    <xdr:to>
      <xdr:col>20</xdr:col>
      <xdr:colOff>38100</xdr:colOff>
      <xdr:row>54</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うち繰出金については、人口１人当たりの決算額で道内市町村平均及び類似団体平均を上回っている。また、当町は特別豪雪地帯に指定されており、除雪経費が大きな割合を占めるため数値が高い傾向にある。</a:t>
          </a:r>
        </a:p>
        <a:p>
          <a:r>
            <a:rPr kumimoji="1" lang="ja-JP" altLang="en-US" sz="1300">
              <a:latin typeface="ＭＳ Ｐゴシック" panose="020B0600070205080204" pitchFamily="50" charset="-128"/>
              <a:ea typeface="ＭＳ Ｐゴシック" panose="020B0600070205080204" pitchFamily="50" charset="-128"/>
            </a:rPr>
            <a:t>引き続き各特別会計の事業内容を注視し、過大になることがないよう適正化に努める。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60</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9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4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60</xdr:row>
      <xdr:rowOff>58420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68580</xdr:rowOff>
    </xdr:from>
    <xdr:to>
      <xdr:col>82</xdr:col>
      <xdr:colOff>158750</xdr:colOff>
      <xdr:row>60</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148607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53340</xdr:rowOff>
    </xdr:from>
    <xdr:to>
      <xdr:col>78</xdr:col>
      <xdr:colOff>120650</xdr:colOff>
      <xdr:row>60</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水道事業に対する高料金対策繰出金等により、道内市町村平均及び類似団体平均を上回っている。引き続き事業内容を注視し、適正化に努める。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123190</xdr:rowOff>
    </xdr:from>
    <xdr:to>
      <xdr:col>82</xdr:col>
      <xdr:colOff>107950</xdr:colOff>
      <xdr:row>38</xdr:row>
      <xdr:rowOff>66040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66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168910</xdr:rowOff>
    </xdr:from>
    <xdr:to>
      <xdr:col>73</xdr:col>
      <xdr:colOff>180975</xdr:colOff>
      <xdr:row>38</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168910</xdr:rowOff>
    </xdr:from>
    <xdr:to>
      <xdr:col>69</xdr:col>
      <xdr:colOff>92075</xdr:colOff>
      <xdr:row>38</xdr:row>
      <xdr:rowOff>5080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44467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xdr:rowOff>
    </xdr:from>
    <xdr:to>
      <xdr:col>78</xdr:col>
      <xdr:colOff>120650</xdr:colOff>
      <xdr:row>38</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118110</xdr:rowOff>
    </xdr:from>
    <xdr:to>
      <xdr:col>69</xdr:col>
      <xdr:colOff>142875</xdr:colOff>
      <xdr:row>38</xdr:row>
      <xdr:rowOff>48260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33037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平成３年度から平成１０年度の人口急増時に実施した社会資本整備事業に伴う地方債の発行により地方債残高が増加した影響で、地方債の元利償還金は類似団体平均額を若干上回っている。</a:t>
          </a:r>
        </a:p>
        <a:p>
          <a:r>
            <a:rPr kumimoji="1" lang="ja-JP" altLang="en-US" sz="1300">
              <a:latin typeface="ＭＳ Ｐゴシック" panose="020B0600070205080204" pitchFamily="50" charset="-128"/>
              <a:ea typeface="ＭＳ Ｐゴシック" panose="020B0600070205080204" pitchFamily="50" charset="-128"/>
            </a:rPr>
            <a:t>償還額については平成１９年度をピークに緩やかではあるが減少を続けており、引き続き公債費の縮減に努める。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623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8128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67563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858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公債費以外に係る比率は道内市町村平均及び類似団体平均を上回っている。今後も、事務事業の見直し等による行政コストの削減に努める。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3492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78</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39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37846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150368</xdr:rowOff>
    </xdr:from>
    <xdr:to>
      <xdr:col>29</xdr:col>
      <xdr:colOff>127000</xdr:colOff>
      <xdr:row>15</xdr:row>
      <xdr:rowOff>67094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98293"/>
          <a:ext cx="647700" cy="8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67094</xdr:rowOff>
    </xdr:from>
    <xdr:to>
      <xdr:col>26</xdr:col>
      <xdr:colOff>50800</xdr:colOff>
      <xdr:row>15</xdr:row>
      <xdr:rowOff>117983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86469"/>
          <a:ext cx="698500" cy="5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117983</xdr:rowOff>
    </xdr:from>
    <xdr:to>
      <xdr:col>22</xdr:col>
      <xdr:colOff>114300</xdr:colOff>
      <xdr:row>15</xdr:row>
      <xdr:rowOff>165519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7358"/>
          <a:ext cx="698500" cy="4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165519</xdr:rowOff>
    </xdr:from>
    <xdr:to>
      <xdr:col>18</xdr:col>
      <xdr:colOff>177800</xdr:colOff>
      <xdr:row>16</xdr:row>
      <xdr:rowOff>38151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4894"/>
          <a:ext cx="698500" cy="4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99568</xdr:rowOff>
    </xdr:from>
    <xdr:to>
      <xdr:col>29</xdr:col>
      <xdr:colOff>177800</xdr:colOff>
      <xdr:row>15</xdr:row>
      <xdr:rowOff>29718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116095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16294</xdr:rowOff>
    </xdr:from>
    <xdr:to>
      <xdr:col>26</xdr:col>
      <xdr:colOff>101600</xdr:colOff>
      <xdr:row>15</xdr:row>
      <xdr:rowOff>117894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128071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4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67183</xdr:rowOff>
    </xdr:from>
    <xdr:to>
      <xdr:col>22</xdr:col>
      <xdr:colOff>165100</xdr:colOff>
      <xdr:row>15</xdr:row>
      <xdr:rowOff>168783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114719</xdr:rowOff>
    </xdr:from>
    <xdr:to>
      <xdr:col>19</xdr:col>
      <xdr:colOff>38100</xdr:colOff>
      <xdr:row>16</xdr:row>
      <xdr:rowOff>44869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55046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158801</xdr:rowOff>
    </xdr:from>
    <xdr:to>
      <xdr:col>15</xdr:col>
      <xdr:colOff>101600</xdr:colOff>
      <xdr:row>16</xdr:row>
      <xdr:rowOff>88951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99128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187383</xdr:rowOff>
    </xdr:from>
    <xdr:to>
      <xdr:col>29</xdr:col>
      <xdr:colOff>127000</xdr:colOff>
      <xdr:row>33</xdr:row>
      <xdr:rowOff>341068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111933"/>
          <a:ext cx="647700" cy="15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320526</xdr:rowOff>
    </xdr:from>
    <xdr:to>
      <xdr:col>26</xdr:col>
      <xdr:colOff>50800</xdr:colOff>
      <xdr:row>33</xdr:row>
      <xdr:rowOff>341068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245076"/>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192641</xdr:rowOff>
    </xdr:from>
    <xdr:to>
      <xdr:col>22</xdr:col>
      <xdr:colOff>114300</xdr:colOff>
      <xdr:row>33</xdr:row>
      <xdr:rowOff>320526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117191"/>
          <a:ext cx="698500" cy="127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192641</xdr:rowOff>
    </xdr:from>
    <xdr:to>
      <xdr:col>18</xdr:col>
      <xdr:colOff>177800</xdr:colOff>
      <xdr:row>33</xdr:row>
      <xdr:rowOff>269581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117191"/>
          <a:ext cx="698500" cy="7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136583</xdr:rowOff>
    </xdr:from>
    <xdr:to>
      <xdr:col>29</xdr:col>
      <xdr:colOff>177800</xdr:colOff>
      <xdr:row>33</xdr:row>
      <xdr:rowOff>238183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061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153110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590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290268</xdr:rowOff>
    </xdr:from>
    <xdr:to>
      <xdr:col>26</xdr:col>
      <xdr:colOff>101600</xdr:colOff>
      <xdr:row>34</xdr:row>
      <xdr:rowOff>48968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1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59145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8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269726</xdr:rowOff>
    </xdr:from>
    <xdr:to>
      <xdr:col>22</xdr:col>
      <xdr:colOff>165100</xdr:colOff>
      <xdr:row>34</xdr:row>
      <xdr:rowOff>28426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9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38603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6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141841</xdr:rowOff>
    </xdr:from>
    <xdr:to>
      <xdr:col>19</xdr:col>
      <xdr:colOff>38100</xdr:colOff>
      <xdr:row>33</xdr:row>
      <xdr:rowOff>243441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06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82168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83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218781</xdr:rowOff>
    </xdr:from>
    <xdr:to>
      <xdr:col>15</xdr:col>
      <xdr:colOff>101600</xdr:colOff>
      <xdr:row>33</xdr:row>
      <xdr:rowOff>320381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159108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1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15,445
15,315
422.86
20,128,728
19,699,813
410,615
6,340,320
11,677,728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80321</xdr:rowOff>
    </xdr:from>
    <xdr:to>
      <xdr:col>24</xdr:col>
      <xdr:colOff>63500</xdr:colOff>
      <xdr:row>34</xdr:row>
      <xdr:rowOff>161246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09621"/>
          <a:ext cx="8382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161246</xdr:rowOff>
    </xdr:from>
    <xdr:to>
      <xdr:col>19</xdr:col>
      <xdr:colOff>177800</xdr:colOff>
      <xdr:row>34</xdr:row>
      <xdr:rowOff>162432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90546"/>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162432</xdr:rowOff>
    </xdr:from>
    <xdr:to>
      <xdr:col>15</xdr:col>
      <xdr:colOff>50800</xdr:colOff>
      <xdr:row>35</xdr:row>
      <xdr:rowOff>31986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991732"/>
          <a:ext cx="889000" cy="4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31986</xdr:rowOff>
    </xdr:from>
    <xdr:to>
      <xdr:col>10</xdr:col>
      <xdr:colOff>114300</xdr:colOff>
      <xdr:row>35</xdr:row>
      <xdr:rowOff>49989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32736"/>
          <a:ext cx="889000" cy="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29521</xdr:rowOff>
    </xdr:from>
    <xdr:to>
      <xdr:col>24</xdr:col>
      <xdr:colOff>114300</xdr:colOff>
      <xdr:row>34</xdr:row>
      <xdr:rowOff>131121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52398</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1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110446</xdr:rowOff>
    </xdr:from>
    <xdr:to>
      <xdr:col>20</xdr:col>
      <xdr:colOff>38100</xdr:colOff>
      <xdr:row>35</xdr:row>
      <xdr:rowOff>40596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57123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111632</xdr:rowOff>
    </xdr:from>
    <xdr:to>
      <xdr:col>15</xdr:col>
      <xdr:colOff>101600</xdr:colOff>
      <xdr:row>35</xdr:row>
      <xdr:rowOff>41782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152636</xdr:rowOff>
    </xdr:from>
    <xdr:to>
      <xdr:col>10</xdr:col>
      <xdr:colOff>165100</xdr:colOff>
      <xdr:row>35</xdr:row>
      <xdr:rowOff>82786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8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99313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5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170639</xdr:rowOff>
    </xdr:from>
    <xdr:to>
      <xdr:col>6</xdr:col>
      <xdr:colOff>38100</xdr:colOff>
      <xdr:row>35</xdr:row>
      <xdr:rowOff>100789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117316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52984</xdr:rowOff>
    </xdr:from>
    <xdr:to>
      <xdr:col>24</xdr:col>
      <xdr:colOff>63500</xdr:colOff>
      <xdr:row>55</xdr:row>
      <xdr:rowOff>59941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311284"/>
          <a:ext cx="838200" cy="17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59941</xdr:rowOff>
    </xdr:from>
    <xdr:to>
      <xdr:col>19</xdr:col>
      <xdr:colOff>177800</xdr:colOff>
      <xdr:row>56</xdr:row>
      <xdr:rowOff>130643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489691"/>
          <a:ext cx="889000" cy="2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130643</xdr:rowOff>
    </xdr:from>
    <xdr:to>
      <xdr:col>15</xdr:col>
      <xdr:colOff>50800</xdr:colOff>
      <xdr:row>57</xdr:row>
      <xdr:rowOff>25661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31843"/>
          <a:ext cx="889000" cy="6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25661</xdr:rowOff>
    </xdr:from>
    <xdr:to>
      <xdr:col>10</xdr:col>
      <xdr:colOff>114300</xdr:colOff>
      <xdr:row>57</xdr:row>
      <xdr:rowOff>52103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98311"/>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2184</xdr:rowOff>
    </xdr:from>
    <xdr:to>
      <xdr:col>24</xdr:col>
      <xdr:colOff>114300</xdr:colOff>
      <xdr:row>54</xdr:row>
      <xdr:rowOff>103784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2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25061</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11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9141</xdr:rowOff>
    </xdr:from>
    <xdr:to>
      <xdr:col>20</xdr:col>
      <xdr:colOff>38100</xdr:colOff>
      <xdr:row>55</xdr:row>
      <xdr:rowOff>110741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127268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1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79843</xdr:rowOff>
    </xdr:from>
    <xdr:to>
      <xdr:col>15</xdr:col>
      <xdr:colOff>101600</xdr:colOff>
      <xdr:row>57</xdr:row>
      <xdr:rowOff>9993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7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146311</xdr:rowOff>
    </xdr:from>
    <xdr:to>
      <xdr:col>10</xdr:col>
      <xdr:colOff>165100</xdr:colOff>
      <xdr:row>57</xdr:row>
      <xdr:rowOff>76461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67588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xdr:rowOff>
    </xdr:from>
    <xdr:to>
      <xdr:col>6</xdr:col>
      <xdr:colOff>38100</xdr:colOff>
      <xdr:row>57</xdr:row>
      <xdr:rowOff>102903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94030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125778</xdr:rowOff>
    </xdr:from>
    <xdr:to>
      <xdr:col>24</xdr:col>
      <xdr:colOff>63500</xdr:colOff>
      <xdr:row>71</xdr:row>
      <xdr:rowOff>112542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127278"/>
          <a:ext cx="838200" cy="15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112542</xdr:rowOff>
    </xdr:from>
    <xdr:to>
      <xdr:col>19</xdr:col>
      <xdr:colOff>177800</xdr:colOff>
      <xdr:row>74</xdr:row>
      <xdr:rowOff>47231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285492"/>
          <a:ext cx="889000" cy="4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47231</xdr:rowOff>
    </xdr:from>
    <xdr:to>
      <xdr:col>15</xdr:col>
      <xdr:colOff>50800</xdr:colOff>
      <xdr:row>74</xdr:row>
      <xdr:rowOff>55804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7345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55804</xdr:rowOff>
    </xdr:from>
    <xdr:to>
      <xdr:col>10</xdr:col>
      <xdr:colOff>114300</xdr:colOff>
      <xdr:row>75</xdr:row>
      <xdr:rowOff>70503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743104"/>
          <a:ext cx="889000" cy="1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74978</xdr:rowOff>
    </xdr:from>
    <xdr:to>
      <xdr:col>24</xdr:col>
      <xdr:colOff>114300</xdr:colOff>
      <xdr:row>71</xdr:row>
      <xdr:rowOff>5128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0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28005</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0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61742</xdr:rowOff>
    </xdr:from>
    <xdr:to>
      <xdr:col>20</xdr:col>
      <xdr:colOff>38100</xdr:colOff>
      <xdr:row>71</xdr:row>
      <xdr:rowOff>163342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2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8419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0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167881</xdr:rowOff>
    </xdr:from>
    <xdr:to>
      <xdr:col>15</xdr:col>
      <xdr:colOff>101600</xdr:colOff>
      <xdr:row>74</xdr:row>
      <xdr:rowOff>98031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6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114558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4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5004</xdr:rowOff>
    </xdr:from>
    <xdr:to>
      <xdr:col>10</xdr:col>
      <xdr:colOff>165100</xdr:colOff>
      <xdr:row>74</xdr:row>
      <xdr:rowOff>106604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123131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19703</xdr:rowOff>
    </xdr:from>
    <xdr:to>
      <xdr:col>6</xdr:col>
      <xdr:colOff>38100</xdr:colOff>
      <xdr:row>75</xdr:row>
      <xdr:rowOff>121303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137830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6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58427</xdr:rowOff>
    </xdr:from>
    <xdr:to>
      <xdr:col>24</xdr:col>
      <xdr:colOff>63500</xdr:colOff>
      <xdr:row>97</xdr:row>
      <xdr:rowOff>146808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17627"/>
          <a:ext cx="838200" cy="2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146808</xdr:rowOff>
    </xdr:from>
    <xdr:to>
      <xdr:col>19</xdr:col>
      <xdr:colOff>177800</xdr:colOff>
      <xdr:row>98</xdr:row>
      <xdr:rowOff>17377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77458"/>
          <a:ext cx="8890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149453</xdr:rowOff>
    </xdr:from>
    <xdr:to>
      <xdr:col>15</xdr:col>
      <xdr:colOff>50800</xdr:colOff>
      <xdr:row>98</xdr:row>
      <xdr:rowOff>17377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80103"/>
          <a:ext cx="889000" cy="3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138361</xdr:rowOff>
    </xdr:from>
    <xdr:to>
      <xdr:col>10</xdr:col>
      <xdr:colOff>114300</xdr:colOff>
      <xdr:row>97</xdr:row>
      <xdr:rowOff>149453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769011"/>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7627</xdr:rowOff>
    </xdr:from>
    <xdr:to>
      <xdr:col>24</xdr:col>
      <xdr:colOff>114300</xdr:colOff>
      <xdr:row>96</xdr:row>
      <xdr:rowOff>109227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157504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96008</xdr:rowOff>
    </xdr:from>
    <xdr:to>
      <xdr:col>20</xdr:col>
      <xdr:colOff>38100</xdr:colOff>
      <xdr:row>98</xdr:row>
      <xdr:rowOff>26158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17285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138027</xdr:rowOff>
    </xdr:from>
    <xdr:to>
      <xdr:col>15</xdr:col>
      <xdr:colOff>101600</xdr:colOff>
      <xdr:row>98</xdr:row>
      <xdr:rowOff>68177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59304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98653</xdr:rowOff>
    </xdr:from>
    <xdr:to>
      <xdr:col>10</xdr:col>
      <xdr:colOff>165100</xdr:colOff>
      <xdr:row>98</xdr:row>
      <xdr:rowOff>28803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19930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87561</xdr:rowOff>
    </xdr:from>
    <xdr:to>
      <xdr:col>6</xdr:col>
      <xdr:colOff>38100</xdr:colOff>
      <xdr:row>98</xdr:row>
      <xdr:rowOff>17711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1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8838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1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65963</xdr:rowOff>
    </xdr:from>
    <xdr:to>
      <xdr:col>55</xdr:col>
      <xdr:colOff>0</xdr:colOff>
      <xdr:row>31</xdr:row>
      <xdr:rowOff>82267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80913"/>
          <a:ext cx="8382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65963</xdr:rowOff>
    </xdr:from>
    <xdr:to>
      <xdr:col>50</xdr:col>
      <xdr:colOff>114300</xdr:colOff>
      <xdr:row>34</xdr:row>
      <xdr:rowOff>111724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80913"/>
          <a:ext cx="889000" cy="5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111724</xdr:rowOff>
    </xdr:from>
    <xdr:to>
      <xdr:col>45</xdr:col>
      <xdr:colOff>177800</xdr:colOff>
      <xdr:row>35</xdr:row>
      <xdr:rowOff>67718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941024"/>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67718</xdr:rowOff>
    </xdr:from>
    <xdr:to>
      <xdr:col>41</xdr:col>
      <xdr:colOff>50800</xdr:colOff>
      <xdr:row>35</xdr:row>
      <xdr:rowOff>140431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68468"/>
          <a:ext cx="889000" cy="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31467</xdr:rowOff>
    </xdr:from>
    <xdr:to>
      <xdr:col>55</xdr:col>
      <xdr:colOff>50800</xdr:colOff>
      <xdr:row>31</xdr:row>
      <xdr:rowOff>133067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3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155944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29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15163</xdr:rowOff>
    </xdr:from>
    <xdr:to>
      <xdr:col>50</xdr:col>
      <xdr:colOff>165100</xdr:colOff>
      <xdr:row>31</xdr:row>
      <xdr:rowOff>116763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133290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60924</xdr:rowOff>
    </xdr:from>
    <xdr:to>
      <xdr:col>46</xdr:col>
      <xdr:colOff>38100</xdr:colOff>
      <xdr:row>34</xdr:row>
      <xdr:rowOff>162524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8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7601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6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16918</xdr:rowOff>
    </xdr:from>
    <xdr:to>
      <xdr:col>41</xdr:col>
      <xdr:colOff>101600</xdr:colOff>
      <xdr:row>35</xdr:row>
      <xdr:rowOff>118518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135045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79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89631</xdr:rowOff>
    </xdr:from>
    <xdr:to>
      <xdr:col>36</xdr:col>
      <xdr:colOff>165100</xdr:colOff>
      <xdr:row>36</xdr:row>
      <xdr:rowOff>19781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36308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6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144531</xdr:rowOff>
    </xdr:from>
    <xdr:to>
      <xdr:col>55</xdr:col>
      <xdr:colOff>0</xdr:colOff>
      <xdr:row>56</xdr:row>
      <xdr:rowOff>49883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888481"/>
          <a:ext cx="838200" cy="7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49883</xdr:rowOff>
    </xdr:from>
    <xdr:to>
      <xdr:col>50</xdr:col>
      <xdr:colOff>114300</xdr:colOff>
      <xdr:row>58</xdr:row>
      <xdr:rowOff>26494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51083"/>
          <a:ext cx="889000" cy="3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26494</xdr:rowOff>
    </xdr:from>
    <xdr:to>
      <xdr:col>45</xdr:col>
      <xdr:colOff>177800</xdr:colOff>
      <xdr:row>58</xdr:row>
      <xdr:rowOff>72644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70594"/>
          <a:ext cx="8890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34434</xdr:rowOff>
    </xdr:from>
    <xdr:to>
      <xdr:col>41</xdr:col>
      <xdr:colOff>50800</xdr:colOff>
      <xdr:row>58</xdr:row>
      <xdr:rowOff>72644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78534"/>
          <a:ext cx="889000" cy="3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93731</xdr:rowOff>
    </xdr:from>
    <xdr:to>
      <xdr:col>55</xdr:col>
      <xdr:colOff>50800</xdr:colOff>
      <xdr:row>52</xdr:row>
      <xdr:rowOff>23881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8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8658</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75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170533</xdr:rowOff>
    </xdr:from>
    <xdr:to>
      <xdr:col>50</xdr:col>
      <xdr:colOff>165100</xdr:colOff>
      <xdr:row>56</xdr:row>
      <xdr:rowOff>100683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117210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3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147144</xdr:rowOff>
    </xdr:from>
    <xdr:to>
      <xdr:col>46</xdr:col>
      <xdr:colOff>38100</xdr:colOff>
      <xdr:row>58</xdr:row>
      <xdr:rowOff>77294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21844</xdr:rowOff>
    </xdr:from>
    <xdr:to>
      <xdr:col>41</xdr:col>
      <xdr:colOff>101600</xdr:colOff>
      <xdr:row>58</xdr:row>
      <xdr:rowOff>123444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114571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155084</xdr:rowOff>
    </xdr:from>
    <xdr:to>
      <xdr:col>36</xdr:col>
      <xdr:colOff>165100</xdr:colOff>
      <xdr:row>58</xdr:row>
      <xdr:rowOff>85234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76361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85499</xdr:rowOff>
    </xdr:from>
    <xdr:to>
      <xdr:col>55</xdr:col>
      <xdr:colOff>0</xdr:colOff>
      <xdr:row>76</xdr:row>
      <xdr:rowOff>64102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086999"/>
          <a:ext cx="838200" cy="100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64102</xdr:rowOff>
    </xdr:from>
    <xdr:to>
      <xdr:col>50</xdr:col>
      <xdr:colOff>114300</xdr:colOff>
      <xdr:row>78</xdr:row>
      <xdr:rowOff>52284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094302"/>
          <a:ext cx="889000" cy="3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52284</xdr:rowOff>
    </xdr:from>
    <xdr:to>
      <xdr:col>45</xdr:col>
      <xdr:colOff>177800</xdr:colOff>
      <xdr:row>78</xdr:row>
      <xdr:rowOff>89870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25384"/>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156150</xdr:rowOff>
    </xdr:from>
    <xdr:to>
      <xdr:col>41</xdr:col>
      <xdr:colOff>50800</xdr:colOff>
      <xdr:row>78</xdr:row>
      <xdr:rowOff>89870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7800"/>
          <a:ext cx="889000" cy="10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34699</xdr:rowOff>
    </xdr:from>
    <xdr:to>
      <xdr:col>55</xdr:col>
      <xdr:colOff>50800</xdr:colOff>
      <xdr:row>70</xdr:row>
      <xdr:rowOff>136299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03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159176</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198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13302</xdr:rowOff>
    </xdr:from>
    <xdr:to>
      <xdr:col>50</xdr:col>
      <xdr:colOff>165100</xdr:colOff>
      <xdr:row>76</xdr:row>
      <xdr:rowOff>114902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131429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1484</xdr:rowOff>
    </xdr:from>
    <xdr:to>
      <xdr:col>46</xdr:col>
      <xdr:colOff>38100</xdr:colOff>
      <xdr:row>78</xdr:row>
      <xdr:rowOff>103084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94211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39070</xdr:rowOff>
    </xdr:from>
    <xdr:to>
      <xdr:col>41</xdr:col>
      <xdr:colOff>101600</xdr:colOff>
      <xdr:row>78</xdr:row>
      <xdr:rowOff>140670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131797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105350</xdr:rowOff>
    </xdr:from>
    <xdr:to>
      <xdr:col>36</xdr:col>
      <xdr:colOff>165100</xdr:colOff>
      <xdr:row>78</xdr:row>
      <xdr:rowOff>35500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52027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150192</xdr:rowOff>
    </xdr:from>
    <xdr:to>
      <xdr:col>55</xdr:col>
      <xdr:colOff>0</xdr:colOff>
      <xdr:row>98</xdr:row>
      <xdr:rowOff>58136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80842"/>
          <a:ext cx="838200" cy="7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150192</xdr:rowOff>
    </xdr:from>
    <xdr:to>
      <xdr:col>50</xdr:col>
      <xdr:colOff>114300</xdr:colOff>
      <xdr:row>98</xdr:row>
      <xdr:rowOff>13435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80842"/>
          <a:ext cx="889000" cy="3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13435</xdr:rowOff>
    </xdr:from>
    <xdr:to>
      <xdr:col>45</xdr:col>
      <xdr:colOff>177800</xdr:colOff>
      <xdr:row>98</xdr:row>
      <xdr:rowOff>24710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15535"/>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24710</xdr:rowOff>
    </xdr:from>
    <xdr:to>
      <xdr:col>41</xdr:col>
      <xdr:colOff>50800</xdr:colOff>
      <xdr:row>98</xdr:row>
      <xdr:rowOff>88192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26810"/>
          <a:ext cx="889000" cy="6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7336</xdr:rowOff>
    </xdr:from>
    <xdr:to>
      <xdr:col>55</xdr:col>
      <xdr:colOff>50800</xdr:colOff>
      <xdr:row>98</xdr:row>
      <xdr:rowOff>108936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93713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99392</xdr:rowOff>
    </xdr:from>
    <xdr:to>
      <xdr:col>50</xdr:col>
      <xdr:colOff>165100</xdr:colOff>
      <xdr:row>98</xdr:row>
      <xdr:rowOff>29542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20669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134085</xdr:rowOff>
    </xdr:from>
    <xdr:to>
      <xdr:col>46</xdr:col>
      <xdr:colOff>38100</xdr:colOff>
      <xdr:row>98</xdr:row>
      <xdr:rowOff>64235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55362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5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145360</xdr:rowOff>
    </xdr:from>
    <xdr:to>
      <xdr:col>41</xdr:col>
      <xdr:colOff>101600</xdr:colOff>
      <xdr:row>98</xdr:row>
      <xdr:rowOff>75510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66637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37392</xdr:rowOff>
    </xdr:from>
    <xdr:to>
      <xdr:col>36</xdr:col>
      <xdr:colOff>165100</xdr:colOff>
      <xdr:row>98</xdr:row>
      <xdr:rowOff>138992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130119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33367</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9917"/>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33367</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9917"/>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154017</xdr:rowOff>
    </xdr:from>
    <xdr:to>
      <xdr:col>72</xdr:col>
      <xdr:colOff>38100</xdr:colOff>
      <xdr:row>39</xdr:row>
      <xdr:rowOff>84167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75294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6299</xdr:rowOff>
    </xdr:from>
    <xdr:to>
      <xdr:col>85</xdr:col>
      <xdr:colOff>127000</xdr:colOff>
      <xdr:row>77</xdr:row>
      <xdr:rowOff>9416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207949"/>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164567</xdr:rowOff>
    </xdr:from>
    <xdr:to>
      <xdr:col>81</xdr:col>
      <xdr:colOff>50800</xdr:colOff>
      <xdr:row>77</xdr:row>
      <xdr:rowOff>6299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194767"/>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153476</xdr:rowOff>
    </xdr:from>
    <xdr:to>
      <xdr:col>76</xdr:col>
      <xdr:colOff>114300</xdr:colOff>
      <xdr:row>76</xdr:row>
      <xdr:rowOff>164567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183676"/>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143056</xdr:rowOff>
    </xdr:from>
    <xdr:to>
      <xdr:col>71</xdr:col>
      <xdr:colOff>177800</xdr:colOff>
      <xdr:row>76</xdr:row>
      <xdr:rowOff>153476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73256"/>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130066</xdr:rowOff>
    </xdr:from>
    <xdr:to>
      <xdr:col>85</xdr:col>
      <xdr:colOff>177800</xdr:colOff>
      <xdr:row>77</xdr:row>
      <xdr:rowOff>60216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6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152943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126949</xdr:rowOff>
    </xdr:from>
    <xdr:to>
      <xdr:col>81</xdr:col>
      <xdr:colOff>101600</xdr:colOff>
      <xdr:row>77</xdr:row>
      <xdr:rowOff>57099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73625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113767</xdr:rowOff>
    </xdr:from>
    <xdr:to>
      <xdr:col>76</xdr:col>
      <xdr:colOff>165100</xdr:colOff>
      <xdr:row>77</xdr:row>
      <xdr:rowOff>43917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60444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102676</xdr:rowOff>
    </xdr:from>
    <xdr:to>
      <xdr:col>72</xdr:col>
      <xdr:colOff>38100</xdr:colOff>
      <xdr:row>77</xdr:row>
      <xdr:rowOff>32826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49352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92256</xdr:rowOff>
    </xdr:from>
    <xdr:to>
      <xdr:col>67</xdr:col>
      <xdr:colOff>101600</xdr:colOff>
      <xdr:row>77</xdr:row>
      <xdr:rowOff>22406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38933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39994</xdr:rowOff>
    </xdr:from>
    <xdr:to>
      <xdr:col>85</xdr:col>
      <xdr:colOff>127000</xdr:colOff>
      <xdr:row>91</xdr:row>
      <xdr:rowOff>74293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5470494"/>
          <a:ext cx="838200" cy="20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74293</xdr:rowOff>
    </xdr:from>
    <xdr:to>
      <xdr:col>81</xdr:col>
      <xdr:colOff>50800</xdr:colOff>
      <xdr:row>92</xdr:row>
      <xdr:rowOff>60156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676243"/>
          <a:ext cx="889000" cy="1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60156</xdr:rowOff>
    </xdr:from>
    <xdr:to>
      <xdr:col>76</xdr:col>
      <xdr:colOff>114300</xdr:colOff>
      <xdr:row>94</xdr:row>
      <xdr:rowOff>138337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5833556"/>
          <a:ext cx="889000" cy="4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138337</xdr:rowOff>
    </xdr:from>
    <xdr:to>
      <xdr:col>71</xdr:col>
      <xdr:colOff>177800</xdr:colOff>
      <xdr:row>96</xdr:row>
      <xdr:rowOff>145963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254637"/>
          <a:ext cx="889000" cy="3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160644</xdr:rowOff>
    </xdr:from>
    <xdr:to>
      <xdr:col>85</xdr:col>
      <xdr:colOff>177800</xdr:colOff>
      <xdr:row>90</xdr:row>
      <xdr:rowOff>90794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113671</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37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23493</xdr:rowOff>
    </xdr:from>
    <xdr:to>
      <xdr:col>81</xdr:col>
      <xdr:colOff>101600</xdr:colOff>
      <xdr:row>91</xdr:row>
      <xdr:rowOff>125093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141620</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4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9356</xdr:rowOff>
    </xdr:from>
    <xdr:to>
      <xdr:col>76</xdr:col>
      <xdr:colOff>165100</xdr:colOff>
      <xdr:row>92</xdr:row>
      <xdr:rowOff>110956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57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127483</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555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87537</xdr:rowOff>
    </xdr:from>
    <xdr:to>
      <xdr:col>72</xdr:col>
      <xdr:colOff>38100</xdr:colOff>
      <xdr:row>95</xdr:row>
      <xdr:rowOff>17687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20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34214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59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95163</xdr:rowOff>
    </xdr:from>
    <xdr:to>
      <xdr:col>67</xdr:col>
      <xdr:colOff>101600</xdr:colOff>
      <xdr:row>97</xdr:row>
      <xdr:rowOff>25313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41840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54570</xdr:rowOff>
    </xdr:from>
    <xdr:to>
      <xdr:col>116</xdr:col>
      <xdr:colOff>63500</xdr:colOff>
      <xdr:row>38</xdr:row>
      <xdr:rowOff>31801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398220"/>
          <a:ext cx="838200" cy="14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31801</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46901"/>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3770</xdr:rowOff>
    </xdr:from>
    <xdr:to>
      <xdr:col>116</xdr:col>
      <xdr:colOff>114300</xdr:colOff>
      <xdr:row>37</xdr:row>
      <xdr:rowOff>105370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26647</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1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152451</xdr:rowOff>
    </xdr:from>
    <xdr:to>
      <xdr:col>112</xdr:col>
      <xdr:colOff>38100</xdr:colOff>
      <xdr:row>38</xdr:row>
      <xdr:rowOff>82601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73728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78925</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94475"/>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28125</xdr:rowOff>
    </xdr:from>
    <xdr:to>
      <xdr:col>98</xdr:col>
      <xdr:colOff>38100</xdr:colOff>
      <xdr:row>59</xdr:row>
      <xdr:rowOff>129725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120852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4418</xdr:rowOff>
    </xdr:from>
    <xdr:to>
      <xdr:col>116</xdr:col>
      <xdr:colOff>63500</xdr:colOff>
      <xdr:row>74</xdr:row>
      <xdr:rowOff>22673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91718"/>
          <a:ext cx="8382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22673</xdr:rowOff>
    </xdr:from>
    <xdr:to>
      <xdr:col>111</xdr:col>
      <xdr:colOff>177800</xdr:colOff>
      <xdr:row>74</xdr:row>
      <xdr:rowOff>46219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0997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46219</xdr:rowOff>
    </xdr:from>
    <xdr:to>
      <xdr:col>107</xdr:col>
      <xdr:colOff>50800</xdr:colOff>
      <xdr:row>74</xdr:row>
      <xdr:rowOff>129903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33519"/>
          <a:ext cx="889000" cy="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20958</xdr:rowOff>
    </xdr:from>
    <xdr:to>
      <xdr:col>102</xdr:col>
      <xdr:colOff>114300</xdr:colOff>
      <xdr:row>74</xdr:row>
      <xdr:rowOff>129903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08258"/>
          <a:ext cx="889000" cy="10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125068</xdr:rowOff>
    </xdr:from>
    <xdr:to>
      <xdr:col>116</xdr:col>
      <xdr:colOff>114300</xdr:colOff>
      <xdr:row>74</xdr:row>
      <xdr:rowOff>55218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4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147945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143323</xdr:rowOff>
    </xdr:from>
    <xdr:to>
      <xdr:col>112</xdr:col>
      <xdr:colOff>38100</xdr:colOff>
      <xdr:row>74</xdr:row>
      <xdr:rowOff>73473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90000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3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166869</xdr:rowOff>
    </xdr:from>
    <xdr:to>
      <xdr:col>107</xdr:col>
      <xdr:colOff>101600</xdr:colOff>
      <xdr:row>74</xdr:row>
      <xdr:rowOff>97019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113546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79103</xdr:rowOff>
    </xdr:from>
    <xdr:to>
      <xdr:col>102</xdr:col>
      <xdr:colOff>165100</xdr:colOff>
      <xdr:row>75</xdr:row>
      <xdr:rowOff>9253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25780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141608</xdr:rowOff>
    </xdr:from>
    <xdr:to>
      <xdr:col>98</xdr:col>
      <xdr:colOff>38100</xdr:colOff>
      <xdr:row>74</xdr:row>
      <xdr:rowOff>71758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88285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人件費～令和３年度は道内市町村平均及び類似団体平均を上回っている。引き続き適切な人員確保・配置を図りながら人件費の抑制に努める。</a:t>
          </a:r>
        </a:p>
        <a:p>
          <a:r>
            <a:rPr kumimoji="1" lang="ja-JP" altLang="en-US" sz="1300">
              <a:latin typeface="ＭＳ Ｐゴシック" panose="020B0600070205080204" pitchFamily="50" charset="-128"/>
              <a:ea typeface="ＭＳ Ｐゴシック" panose="020B0600070205080204" pitchFamily="50" charset="-128"/>
            </a:rPr>
            <a:t>物件費、普通建設事業費～道内市町村平均及び類似団体平均より大幅に上回っている。一貫校建設等に伴う増となっており、今後も引き続き行政コストの削減に努める。</a:t>
          </a:r>
        </a:p>
        <a:p>
          <a:r>
            <a:rPr kumimoji="1" lang="ja-JP" altLang="en-US" sz="1300">
              <a:latin typeface="ＭＳ Ｐゴシック" panose="020B0600070205080204" pitchFamily="50" charset="-128"/>
              <a:ea typeface="ＭＳ Ｐゴシック" panose="020B0600070205080204" pitchFamily="50" charset="-128"/>
            </a:rPr>
            <a:t>維持補修費～道内市町村平均及び類似団体平均より上回っているが、当町は特別豪雪地帯に指定されており、除排雪経費が主な要因である。</a:t>
          </a:r>
        </a:p>
        <a:p>
          <a:r>
            <a:rPr kumimoji="1" lang="ja-JP" altLang="en-US" sz="1300">
              <a:latin typeface="ＭＳ Ｐゴシック" panose="020B0600070205080204" pitchFamily="50" charset="-128"/>
              <a:ea typeface="ＭＳ Ｐゴシック" panose="020B0600070205080204" pitchFamily="50" charset="-128"/>
            </a:rPr>
            <a:t>補助費等～令和３年度は水道事業に対する高料金対策繰出金等により、道内市町村平均及び類似団体平均を上回っている。今後も事業内容を注視し、適正化に努める。</a:t>
          </a:r>
        </a:p>
        <a:p>
          <a:r>
            <a:rPr kumimoji="1" lang="ja-JP" altLang="en-US" sz="1300">
              <a:latin typeface="ＭＳ Ｐゴシック" panose="020B0600070205080204" pitchFamily="50" charset="-128"/>
              <a:ea typeface="ＭＳ Ｐゴシック" panose="020B0600070205080204" pitchFamily="50" charset="-128"/>
            </a:rPr>
            <a:t>公債費～平成３年度から平成１０年度の人口急増時に実施した社会資本整備事業に伴う地方債の発行により地方債残高が増加した影響で、</a:t>
          </a:r>
        </a:p>
        <a:p>
          <a:r>
            <a:rPr kumimoji="1" lang="ja-JP" altLang="en-US" sz="1300">
              <a:latin typeface="ＭＳ Ｐゴシック" panose="020B0600070205080204" pitchFamily="50" charset="-128"/>
              <a:ea typeface="ＭＳ Ｐゴシック" panose="020B0600070205080204" pitchFamily="50" charset="-128"/>
            </a:rPr>
            <a:t>　　　　地方債の元利償還金は類似団体平均額を大幅に上回っている。償還額については、平成１９年度をピークに緩やかではあるが減少を続けており、引き続き公債費の縮減に努める。</a:t>
          </a:r>
        </a:p>
        <a:p>
          <a:r>
            <a:rPr kumimoji="1" lang="ja-JP" altLang="en-US" sz="1300">
              <a:latin typeface="ＭＳ Ｐゴシック" panose="020B0600070205080204" pitchFamily="50" charset="-128"/>
              <a:ea typeface="ＭＳ Ｐゴシック" panose="020B0600070205080204" pitchFamily="50" charset="-128"/>
            </a:rPr>
            <a:t>積立金～令和３年度は道内市町村平均及び類似団体平均を上回っている。ふるさと納税のまちづくり基金への積立が主な要因である。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15,445
15,315
422.86
20,128,728
19,699,813
410,615
6,340,320
11,677,728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159817</xdr:rowOff>
    </xdr:from>
    <xdr:to>
      <xdr:col>24</xdr:col>
      <xdr:colOff>63500</xdr:colOff>
      <xdr:row>31</xdr:row>
      <xdr:rowOff>11684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03317"/>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16713</xdr:rowOff>
    </xdr:from>
    <xdr:to>
      <xdr:col>19</xdr:col>
      <xdr:colOff>177800</xdr:colOff>
      <xdr:row>31</xdr:row>
      <xdr:rowOff>11684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160213"/>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16713</xdr:rowOff>
    </xdr:from>
    <xdr:to>
      <xdr:col>15</xdr:col>
      <xdr:colOff>50800</xdr:colOff>
      <xdr:row>30</xdr:row>
      <xdr:rowOff>36830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16021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36830</xdr:rowOff>
    </xdr:from>
    <xdr:to>
      <xdr:col>10</xdr:col>
      <xdr:colOff>114300</xdr:colOff>
      <xdr:row>30</xdr:row>
      <xdr:rowOff>73863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18033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109017</xdr:rowOff>
    </xdr:from>
    <xdr:to>
      <xdr:col>24</xdr:col>
      <xdr:colOff>114300</xdr:colOff>
      <xdr:row>31</xdr:row>
      <xdr:rowOff>39167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23944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132334</xdr:rowOff>
    </xdr:from>
    <xdr:to>
      <xdr:col>20</xdr:col>
      <xdr:colOff>38100</xdr:colOff>
      <xdr:row>31</xdr:row>
      <xdr:rowOff>62484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79011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0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137363</xdr:rowOff>
    </xdr:from>
    <xdr:to>
      <xdr:col>15</xdr:col>
      <xdr:colOff>101600</xdr:colOff>
      <xdr:row>30</xdr:row>
      <xdr:rowOff>67513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84040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8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157480</xdr:rowOff>
    </xdr:from>
    <xdr:to>
      <xdr:col>10</xdr:col>
      <xdr:colOff>165100</xdr:colOff>
      <xdr:row>30</xdr:row>
      <xdr:rowOff>87630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23063</xdr:rowOff>
    </xdr:from>
    <xdr:to>
      <xdr:col>6</xdr:col>
      <xdr:colOff>38100</xdr:colOff>
      <xdr:row>30</xdr:row>
      <xdr:rowOff>124663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141190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4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31004</xdr:rowOff>
    </xdr:from>
    <xdr:to>
      <xdr:col>24</xdr:col>
      <xdr:colOff>62865</xdr:colOff>
      <xdr:row>58</xdr:row>
      <xdr:rowOff>5611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46404"/>
          <a:ext cx="1270" cy="1003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9438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5611</xdr:rowOff>
    </xdr:from>
    <xdr:to>
      <xdr:col>24</xdr:col>
      <xdr:colOff>152400</xdr:colOff>
      <xdr:row>58</xdr:row>
      <xdr:rowOff>5611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149131</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31004</xdr:rowOff>
    </xdr:from>
    <xdr:to>
      <xdr:col>24</xdr:col>
      <xdr:colOff>152400</xdr:colOff>
      <xdr:row>52</xdr:row>
      <xdr:rowOff>31004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59016</xdr:rowOff>
    </xdr:from>
    <xdr:to>
      <xdr:col>24</xdr:col>
      <xdr:colOff>63500</xdr:colOff>
      <xdr:row>52</xdr:row>
      <xdr:rowOff>31004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31516"/>
          <a:ext cx="838200" cy="3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21721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22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43294</xdr:rowOff>
    </xdr:from>
    <xdr:to>
      <xdr:col>24</xdr:col>
      <xdr:colOff>114300</xdr:colOff>
      <xdr:row>56</xdr:row>
      <xdr:rowOff>144894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4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59016</xdr:rowOff>
    </xdr:from>
    <xdr:to>
      <xdr:col>19</xdr:col>
      <xdr:colOff>177800</xdr:colOff>
      <xdr:row>54</xdr:row>
      <xdr:rowOff>38034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31516"/>
          <a:ext cx="889000" cy="66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23402</xdr:rowOff>
    </xdr:from>
    <xdr:to>
      <xdr:col>20</xdr:col>
      <xdr:colOff>38100</xdr:colOff>
      <xdr:row>54</xdr:row>
      <xdr:rowOff>125002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116129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7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38034</xdr:rowOff>
    </xdr:from>
    <xdr:to>
      <xdr:col>15</xdr:col>
      <xdr:colOff>50800</xdr:colOff>
      <xdr:row>55</xdr:row>
      <xdr:rowOff>124746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96334"/>
          <a:ext cx="889000" cy="2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124746</xdr:rowOff>
    </xdr:from>
    <xdr:to>
      <xdr:col>10</xdr:col>
      <xdr:colOff>114300</xdr:colOff>
      <xdr:row>56</xdr:row>
      <xdr:rowOff>165140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54496"/>
          <a:ext cx="889000" cy="2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151654</xdr:rowOff>
    </xdr:from>
    <xdr:to>
      <xdr:col>24</xdr:col>
      <xdr:colOff>114300</xdr:colOff>
      <xdr:row>52</xdr:row>
      <xdr:rowOff>81804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8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104681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8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8216</xdr:rowOff>
    </xdr:from>
    <xdr:to>
      <xdr:col>20</xdr:col>
      <xdr:colOff>38100</xdr:colOff>
      <xdr:row>50</xdr:row>
      <xdr:rowOff>109816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5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126343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35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158684</xdr:rowOff>
    </xdr:from>
    <xdr:to>
      <xdr:col>15</xdr:col>
      <xdr:colOff>101600</xdr:colOff>
      <xdr:row>54</xdr:row>
      <xdr:rowOff>88834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105361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2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73946</xdr:rowOff>
    </xdr:from>
    <xdr:to>
      <xdr:col>10</xdr:col>
      <xdr:colOff>165100</xdr:colOff>
      <xdr:row>56</xdr:row>
      <xdr:rowOff>4096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20623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7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114340</xdr:rowOff>
    </xdr:from>
    <xdr:to>
      <xdr:col>6</xdr:col>
      <xdr:colOff>38100</xdr:colOff>
      <xdr:row>57</xdr:row>
      <xdr:rowOff>44490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61017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49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116894</xdr:rowOff>
    </xdr:from>
    <xdr:to>
      <xdr:col>24</xdr:col>
      <xdr:colOff>63500</xdr:colOff>
      <xdr:row>77</xdr:row>
      <xdr:rowOff>48020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5644"/>
          <a:ext cx="838200" cy="2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48020</xdr:rowOff>
    </xdr:from>
    <xdr:to>
      <xdr:col>19</xdr:col>
      <xdr:colOff>177800</xdr:colOff>
      <xdr:row>77</xdr:row>
      <xdr:rowOff>135683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49670"/>
          <a:ext cx="889000" cy="8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135683</xdr:rowOff>
    </xdr:from>
    <xdr:to>
      <xdr:col>15</xdr:col>
      <xdr:colOff>50800</xdr:colOff>
      <xdr:row>78</xdr:row>
      <xdr:rowOff>57218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7333"/>
          <a:ext cx="889000" cy="9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149628</xdr:rowOff>
    </xdr:from>
    <xdr:to>
      <xdr:col>10</xdr:col>
      <xdr:colOff>114300</xdr:colOff>
      <xdr:row>78</xdr:row>
      <xdr:rowOff>57218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51278"/>
          <a:ext cx="889000" cy="7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66094</xdr:rowOff>
    </xdr:from>
    <xdr:to>
      <xdr:col>24</xdr:col>
      <xdr:colOff>114300</xdr:colOff>
      <xdr:row>75</xdr:row>
      <xdr:rowOff>167695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4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88971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168670</xdr:rowOff>
    </xdr:from>
    <xdr:to>
      <xdr:col>20</xdr:col>
      <xdr:colOff>38100</xdr:colOff>
      <xdr:row>77</xdr:row>
      <xdr:rowOff>98820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115347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84883</xdr:rowOff>
    </xdr:from>
    <xdr:to>
      <xdr:col>15</xdr:col>
      <xdr:colOff>101600</xdr:colOff>
      <xdr:row>78</xdr:row>
      <xdr:rowOff>15033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6418</xdr:rowOff>
    </xdr:from>
    <xdr:to>
      <xdr:col>10</xdr:col>
      <xdr:colOff>165100</xdr:colOff>
      <xdr:row>78</xdr:row>
      <xdr:rowOff>108018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99145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98828</xdr:rowOff>
    </xdr:from>
    <xdr:to>
      <xdr:col>6</xdr:col>
      <xdr:colOff>38100</xdr:colOff>
      <xdr:row>78</xdr:row>
      <xdr:rowOff>28978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45505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9055</xdr:rowOff>
    </xdr:from>
    <xdr:to>
      <xdr:col>24</xdr:col>
      <xdr:colOff>63500</xdr:colOff>
      <xdr:row>98</xdr:row>
      <xdr:rowOff>72614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11155"/>
          <a:ext cx="838200" cy="6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67523</xdr:rowOff>
    </xdr:from>
    <xdr:to>
      <xdr:col>19</xdr:col>
      <xdr:colOff>177800</xdr:colOff>
      <xdr:row>98</xdr:row>
      <xdr:rowOff>72614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69623"/>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67523</xdr:rowOff>
    </xdr:from>
    <xdr:to>
      <xdr:col>15</xdr:col>
      <xdr:colOff>50800</xdr:colOff>
      <xdr:row>98</xdr:row>
      <xdr:rowOff>68476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6962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59812</xdr:rowOff>
    </xdr:from>
    <xdr:to>
      <xdr:col>10</xdr:col>
      <xdr:colOff>114300</xdr:colOff>
      <xdr:row>98</xdr:row>
      <xdr:rowOff>68476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61912"/>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129705</xdr:rowOff>
    </xdr:from>
    <xdr:to>
      <xdr:col>24</xdr:col>
      <xdr:colOff>114300</xdr:colOff>
      <xdr:row>98</xdr:row>
      <xdr:rowOff>59855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21814</xdr:rowOff>
    </xdr:from>
    <xdr:to>
      <xdr:col>20</xdr:col>
      <xdr:colOff>38100</xdr:colOff>
      <xdr:row>98</xdr:row>
      <xdr:rowOff>123414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114541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16723</xdr:rowOff>
    </xdr:from>
    <xdr:to>
      <xdr:col>15</xdr:col>
      <xdr:colOff>101600</xdr:colOff>
      <xdr:row>98</xdr:row>
      <xdr:rowOff>118323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109450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17676</xdr:rowOff>
    </xdr:from>
    <xdr:to>
      <xdr:col>10</xdr:col>
      <xdr:colOff>165100</xdr:colOff>
      <xdr:row>98</xdr:row>
      <xdr:rowOff>119276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110403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9012</xdr:rowOff>
    </xdr:from>
    <xdr:to>
      <xdr:col>6</xdr:col>
      <xdr:colOff>38100</xdr:colOff>
      <xdr:row>98</xdr:row>
      <xdr:rowOff>110612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101739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10541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1992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10541</xdr:rowOff>
    </xdr:from>
    <xdr:to>
      <xdr:col>50</xdr:col>
      <xdr:colOff>114300</xdr:colOff>
      <xdr:row>38</xdr:row>
      <xdr:rowOff>12141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2564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6883</xdr:rowOff>
    </xdr:from>
    <xdr:to>
      <xdr:col>45</xdr:col>
      <xdr:colOff>177800</xdr:colOff>
      <xdr:row>38</xdr:row>
      <xdr:rowOff>12141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2198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xdr:rowOff>
    </xdr:from>
    <xdr:to>
      <xdr:col>41</xdr:col>
      <xdr:colOff>50800</xdr:colOff>
      <xdr:row>38</xdr:row>
      <xdr:rowOff>96724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21983"/>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148353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2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131191</xdr:rowOff>
    </xdr:from>
    <xdr:to>
      <xdr:col>50</xdr:col>
      <xdr:colOff>165100</xdr:colOff>
      <xdr:row>38</xdr:row>
      <xdr:rowOff>61340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52468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132791</xdr:rowOff>
    </xdr:from>
    <xdr:to>
      <xdr:col>46</xdr:col>
      <xdr:colOff>38100</xdr:colOff>
      <xdr:row>38</xdr:row>
      <xdr:rowOff>62941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79468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2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127533</xdr:rowOff>
    </xdr:from>
    <xdr:to>
      <xdr:col>41</xdr:col>
      <xdr:colOff>101600</xdr:colOff>
      <xdr:row>38</xdr:row>
      <xdr:rowOff>57683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74210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24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45924</xdr:rowOff>
    </xdr:from>
    <xdr:to>
      <xdr:col>36</xdr:col>
      <xdr:colOff>165100</xdr:colOff>
      <xdr:row>38</xdr:row>
      <xdr:rowOff>147524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138651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55385</xdr:rowOff>
    </xdr:from>
    <xdr:to>
      <xdr:col>55</xdr:col>
      <xdr:colOff>0</xdr:colOff>
      <xdr:row>54</xdr:row>
      <xdr:rowOff>86055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313685"/>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38049</xdr:rowOff>
    </xdr:from>
    <xdr:to>
      <xdr:col>50</xdr:col>
      <xdr:colOff>114300</xdr:colOff>
      <xdr:row>54</xdr:row>
      <xdr:rowOff>86055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296349"/>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38049</xdr:rowOff>
    </xdr:from>
    <xdr:to>
      <xdr:col>45</xdr:col>
      <xdr:colOff>177800</xdr:colOff>
      <xdr:row>54</xdr:row>
      <xdr:rowOff>131185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296349"/>
          <a:ext cx="889000" cy="9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131185</xdr:rowOff>
    </xdr:from>
    <xdr:to>
      <xdr:col>41</xdr:col>
      <xdr:colOff>50800</xdr:colOff>
      <xdr:row>55</xdr:row>
      <xdr:rowOff>72796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389485"/>
          <a:ext cx="889000" cy="1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4585</xdr:rowOff>
    </xdr:from>
    <xdr:to>
      <xdr:col>55</xdr:col>
      <xdr:colOff>50800</xdr:colOff>
      <xdr:row>54</xdr:row>
      <xdr:rowOff>106185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27462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35255</xdr:rowOff>
    </xdr:from>
    <xdr:to>
      <xdr:col>50</xdr:col>
      <xdr:colOff>165100</xdr:colOff>
      <xdr:row>54</xdr:row>
      <xdr:rowOff>136855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153382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158699</xdr:rowOff>
    </xdr:from>
    <xdr:to>
      <xdr:col>46</xdr:col>
      <xdr:colOff>38100</xdr:colOff>
      <xdr:row>54</xdr:row>
      <xdr:rowOff>88849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105376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80385</xdr:rowOff>
    </xdr:from>
    <xdr:to>
      <xdr:col>41</xdr:col>
      <xdr:colOff>101600</xdr:colOff>
      <xdr:row>55</xdr:row>
      <xdr:rowOff>10535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27062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21996</xdr:rowOff>
    </xdr:from>
    <xdr:to>
      <xdr:col>36</xdr:col>
      <xdr:colOff>165100</xdr:colOff>
      <xdr:row>55</xdr:row>
      <xdr:rowOff>123596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140123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49003</xdr:rowOff>
    </xdr:from>
    <xdr:to>
      <xdr:col>55</xdr:col>
      <xdr:colOff>0</xdr:colOff>
      <xdr:row>78</xdr:row>
      <xdr:rowOff>56662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22103"/>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137358</xdr:rowOff>
    </xdr:from>
    <xdr:to>
      <xdr:col>50</xdr:col>
      <xdr:colOff>114300</xdr:colOff>
      <xdr:row>78</xdr:row>
      <xdr:rowOff>49003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39008"/>
          <a:ext cx="889000" cy="8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137358</xdr:rowOff>
    </xdr:from>
    <xdr:to>
      <xdr:col>45</xdr:col>
      <xdr:colOff>177800</xdr:colOff>
      <xdr:row>77</xdr:row>
      <xdr:rowOff>163551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39008"/>
          <a:ext cx="889000" cy="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116040</xdr:rowOff>
    </xdr:from>
    <xdr:to>
      <xdr:col>41</xdr:col>
      <xdr:colOff>50800</xdr:colOff>
      <xdr:row>77</xdr:row>
      <xdr:rowOff>163551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03340"/>
          <a:ext cx="889000" cy="5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155739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169653</xdr:rowOff>
    </xdr:from>
    <xdr:to>
      <xdr:col>50</xdr:col>
      <xdr:colOff>165100</xdr:colOff>
      <xdr:row>78</xdr:row>
      <xdr:rowOff>99803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90930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86558</xdr:rowOff>
    </xdr:from>
    <xdr:to>
      <xdr:col>46</xdr:col>
      <xdr:colOff>38100</xdr:colOff>
      <xdr:row>78</xdr:row>
      <xdr:rowOff>16708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112751</xdr:rowOff>
    </xdr:from>
    <xdr:to>
      <xdr:col>41</xdr:col>
      <xdr:colOff>101600</xdr:colOff>
      <xdr:row>78</xdr:row>
      <xdr:rowOff>42901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34028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65240</xdr:rowOff>
    </xdr:from>
    <xdr:to>
      <xdr:col>36</xdr:col>
      <xdr:colOff>165100</xdr:colOff>
      <xdr:row>74</xdr:row>
      <xdr:rowOff>166840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11917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26401</xdr:rowOff>
    </xdr:from>
    <xdr:to>
      <xdr:col>55</xdr:col>
      <xdr:colOff>0</xdr:colOff>
      <xdr:row>95</xdr:row>
      <xdr:rowOff>11598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5799801"/>
          <a:ext cx="838200" cy="49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11598</xdr:rowOff>
    </xdr:from>
    <xdr:to>
      <xdr:col>50</xdr:col>
      <xdr:colOff>114300</xdr:colOff>
      <xdr:row>96</xdr:row>
      <xdr:rowOff>35088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299348"/>
          <a:ext cx="889000" cy="1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35088</xdr:rowOff>
    </xdr:from>
    <xdr:to>
      <xdr:col>45</xdr:col>
      <xdr:colOff>177800</xdr:colOff>
      <xdr:row>96</xdr:row>
      <xdr:rowOff>42948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94288"/>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42948</xdr:rowOff>
    </xdr:from>
    <xdr:to>
      <xdr:col>41</xdr:col>
      <xdr:colOff>50800</xdr:colOff>
      <xdr:row>96</xdr:row>
      <xdr:rowOff>130871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02148"/>
          <a:ext cx="889000" cy="8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147051</xdr:rowOff>
    </xdr:from>
    <xdr:to>
      <xdr:col>55</xdr:col>
      <xdr:colOff>50800</xdr:colOff>
      <xdr:row>92</xdr:row>
      <xdr:rowOff>77201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57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100078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570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132248</xdr:rowOff>
    </xdr:from>
    <xdr:to>
      <xdr:col>50</xdr:col>
      <xdr:colOff>165100</xdr:colOff>
      <xdr:row>95</xdr:row>
      <xdr:rowOff>62398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2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78925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02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155738</xdr:rowOff>
    </xdr:from>
    <xdr:to>
      <xdr:col>46</xdr:col>
      <xdr:colOff>38100</xdr:colOff>
      <xdr:row>96</xdr:row>
      <xdr:rowOff>85888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102415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163598</xdr:rowOff>
    </xdr:from>
    <xdr:to>
      <xdr:col>41</xdr:col>
      <xdr:colOff>101600</xdr:colOff>
      <xdr:row>96</xdr:row>
      <xdr:rowOff>93748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110275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80071</xdr:rowOff>
    </xdr:from>
    <xdr:to>
      <xdr:col>36</xdr:col>
      <xdr:colOff>165100</xdr:colOff>
      <xdr:row>97</xdr:row>
      <xdr:rowOff>10221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26748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31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137204</xdr:rowOff>
    </xdr:from>
    <xdr:to>
      <xdr:col>85</xdr:col>
      <xdr:colOff>127000</xdr:colOff>
      <xdr:row>35</xdr:row>
      <xdr:rowOff>137357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3795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137357</xdr:rowOff>
    </xdr:from>
    <xdr:to>
      <xdr:col>81</xdr:col>
      <xdr:colOff>50800</xdr:colOff>
      <xdr:row>35</xdr:row>
      <xdr:rowOff>148349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38107"/>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148349</xdr:rowOff>
    </xdr:from>
    <xdr:to>
      <xdr:col>76</xdr:col>
      <xdr:colOff>114300</xdr:colOff>
      <xdr:row>35</xdr:row>
      <xdr:rowOff>157912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149099"/>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157912</xdr:rowOff>
    </xdr:from>
    <xdr:to>
      <xdr:col>71</xdr:col>
      <xdr:colOff>177800</xdr:colOff>
      <xdr:row>36</xdr:row>
      <xdr:rowOff>30086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158662"/>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86404</xdr:rowOff>
    </xdr:from>
    <xdr:to>
      <xdr:col>85</xdr:col>
      <xdr:colOff>177800</xdr:colOff>
      <xdr:row>36</xdr:row>
      <xdr:rowOff>16554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109281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86557</xdr:rowOff>
    </xdr:from>
    <xdr:to>
      <xdr:col>81</xdr:col>
      <xdr:colOff>101600</xdr:colOff>
      <xdr:row>36</xdr:row>
      <xdr:rowOff>16707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33234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97549</xdr:rowOff>
    </xdr:from>
    <xdr:to>
      <xdr:col>76</xdr:col>
      <xdr:colOff>165100</xdr:colOff>
      <xdr:row>36</xdr:row>
      <xdr:rowOff>27699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44226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107112</xdr:rowOff>
    </xdr:from>
    <xdr:to>
      <xdr:col>72</xdr:col>
      <xdr:colOff>38100</xdr:colOff>
      <xdr:row>36</xdr:row>
      <xdr:rowOff>37262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53789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150736</xdr:rowOff>
    </xdr:from>
    <xdr:to>
      <xdr:col>67</xdr:col>
      <xdr:colOff>101600</xdr:colOff>
      <xdr:row>36</xdr:row>
      <xdr:rowOff>80886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97413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75336</xdr:rowOff>
    </xdr:from>
    <xdr:to>
      <xdr:col>85</xdr:col>
      <xdr:colOff>127000</xdr:colOff>
      <xdr:row>55</xdr:row>
      <xdr:rowOff>154970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8647836"/>
          <a:ext cx="838200" cy="9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154970</xdr:rowOff>
    </xdr:from>
    <xdr:to>
      <xdr:col>81</xdr:col>
      <xdr:colOff>50800</xdr:colOff>
      <xdr:row>57</xdr:row>
      <xdr:rowOff>62804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584720"/>
          <a:ext cx="889000" cy="2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62804</xdr:rowOff>
    </xdr:from>
    <xdr:to>
      <xdr:col>76</xdr:col>
      <xdr:colOff>114300</xdr:colOff>
      <xdr:row>57</xdr:row>
      <xdr:rowOff>116936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35454"/>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116936</xdr:rowOff>
    </xdr:from>
    <xdr:to>
      <xdr:col>71</xdr:col>
      <xdr:colOff>177800</xdr:colOff>
      <xdr:row>57</xdr:row>
      <xdr:rowOff>126140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89586"/>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24536</xdr:rowOff>
    </xdr:from>
    <xdr:to>
      <xdr:col>85</xdr:col>
      <xdr:colOff>177800</xdr:colOff>
      <xdr:row>50</xdr:row>
      <xdr:rowOff>126136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85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149013</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104170</xdr:rowOff>
    </xdr:from>
    <xdr:to>
      <xdr:col>81</xdr:col>
      <xdr:colOff>101600</xdr:colOff>
      <xdr:row>56</xdr:row>
      <xdr:rowOff>34320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50847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3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12004</xdr:rowOff>
    </xdr:from>
    <xdr:to>
      <xdr:col>76</xdr:col>
      <xdr:colOff>165100</xdr:colOff>
      <xdr:row>57</xdr:row>
      <xdr:rowOff>113604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104731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66136</xdr:rowOff>
    </xdr:from>
    <xdr:to>
      <xdr:col>72</xdr:col>
      <xdr:colOff>38100</xdr:colOff>
      <xdr:row>57</xdr:row>
      <xdr:rowOff>167736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158863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75340</xdr:rowOff>
    </xdr:from>
    <xdr:to>
      <xdr:col>67</xdr:col>
      <xdr:colOff>101600</xdr:colOff>
      <xdr:row>58</xdr:row>
      <xdr:rowOff>5490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168067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33367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77917"/>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33367</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7917"/>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154017</xdr:rowOff>
    </xdr:from>
    <xdr:to>
      <xdr:col>72</xdr:col>
      <xdr:colOff>38100</xdr:colOff>
      <xdr:row>79</xdr:row>
      <xdr:rowOff>84167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75294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6299</xdr:rowOff>
    </xdr:from>
    <xdr:to>
      <xdr:col>85</xdr:col>
      <xdr:colOff>127000</xdr:colOff>
      <xdr:row>97</xdr:row>
      <xdr:rowOff>9416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36949"/>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164567</xdr:rowOff>
    </xdr:from>
    <xdr:to>
      <xdr:col>81</xdr:col>
      <xdr:colOff>50800</xdr:colOff>
      <xdr:row>97</xdr:row>
      <xdr:rowOff>6299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23767"/>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153476</xdr:rowOff>
    </xdr:from>
    <xdr:to>
      <xdr:col>76</xdr:col>
      <xdr:colOff>114300</xdr:colOff>
      <xdr:row>96</xdr:row>
      <xdr:rowOff>164567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12676"/>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143056</xdr:rowOff>
    </xdr:from>
    <xdr:to>
      <xdr:col>71</xdr:col>
      <xdr:colOff>177800</xdr:colOff>
      <xdr:row>96</xdr:row>
      <xdr:rowOff>153476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02256"/>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130066</xdr:rowOff>
    </xdr:from>
    <xdr:to>
      <xdr:col>85</xdr:col>
      <xdr:colOff>177800</xdr:colOff>
      <xdr:row>97</xdr:row>
      <xdr:rowOff>60216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8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152943</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126949</xdr:rowOff>
    </xdr:from>
    <xdr:to>
      <xdr:col>81</xdr:col>
      <xdr:colOff>101600</xdr:colOff>
      <xdr:row>97</xdr:row>
      <xdr:rowOff>57099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73626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113767</xdr:rowOff>
    </xdr:from>
    <xdr:to>
      <xdr:col>76</xdr:col>
      <xdr:colOff>165100</xdr:colOff>
      <xdr:row>97</xdr:row>
      <xdr:rowOff>43917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60444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102676</xdr:rowOff>
    </xdr:from>
    <xdr:to>
      <xdr:col>72</xdr:col>
      <xdr:colOff>38100</xdr:colOff>
      <xdr:row>97</xdr:row>
      <xdr:rowOff>32826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49353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92256</xdr:rowOff>
    </xdr:from>
    <xdr:to>
      <xdr:col>67</xdr:col>
      <xdr:colOff>101600</xdr:colOff>
      <xdr:row>97</xdr:row>
      <xdr:rowOff>22406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38933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総務費～令和３年度は道内市町村平均及び類似団体平均を上回っている。ふるさと納税のまちづくり基金への積立が主な要因である。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土木費～令和３年度は道内市町村平均及び類似団体平均を上回っている。</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札沼線新駅設置関連経費が主な要因である。</a:t>
          </a:r>
        </a:p>
        <a:p>
          <a:r>
            <a:rPr kumimoji="1" lang="ja-JP" altLang="en-US" sz="1300">
              <a:latin typeface="ＭＳ Ｐゴシック" panose="020B0600070205080204" pitchFamily="50" charset="-128"/>
              <a:ea typeface="ＭＳ Ｐゴシック" panose="020B0600070205080204" pitchFamily="50" charset="-128"/>
            </a:rPr>
            <a:t>教育費～令和３年度は道内市町村平均及び類似団体平均を上回っている、一貫校建設が主な要因である。</a:t>
          </a:r>
        </a:p>
        <a:p>
          <a:r>
            <a:rPr kumimoji="1" lang="ja-JP" altLang="en-US" sz="1300">
              <a:latin typeface="ＭＳ Ｐゴシック" panose="020B0600070205080204" pitchFamily="50" charset="-128"/>
              <a:ea typeface="ＭＳ Ｐゴシック" panose="020B0600070205080204" pitchFamily="50" charset="-128"/>
            </a:rPr>
            <a:t>公債費～平成３年度から平成１０年度の人口急増時に実施した社会資本整備事業に伴う地方債の発行により地方債残高が増加した影響で、地方債の元利償還金は類似団体平均額を大幅に上回っている。</a:t>
          </a:r>
        </a:p>
        <a:p>
          <a:r>
            <a:rPr kumimoji="1" lang="ja-JP" altLang="en-US" sz="1300">
              <a:latin typeface="ＭＳ Ｐゴシック" panose="020B0600070205080204" pitchFamily="50" charset="-128"/>
              <a:ea typeface="ＭＳ Ｐゴシック" panose="020B0600070205080204" pitchFamily="50" charset="-128"/>
            </a:rPr>
            <a:t>　　　　償還額については、平成１９年度をピークに緩やかではあるが減少を続けており、引き続き第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期財政運営計画により新規発行地方債を抑制し、公債費の縮減に努める。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の一般会計及び公営企業会計等については、介護サービス事業特別会計以外のすべての会計が毎年度黒字を計上しており、連結実質赤字は生じていない。今後も、黒字の会計については引き続き健全な運営に努め、介護サービス事業特別会計については赤字額の減少、解消を目指して努力し、町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election activeCell="AM12" sqref="AM12:AT12"/>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20128728</v>
      </c>
      <c r="BO4" s="433"/>
      <c r="BP4" s="433"/>
      <c r="BQ4" s="433"/>
      <c r="BR4" s="433"/>
      <c r="BS4" s="433"/>
      <c r="BT4" s="433"/>
      <c r="BU4" s="434"/>
      <c r="BV4" s="432">
        <v>15952655</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6.5</v>
      </c>
      <c r="CU4" s="573"/>
      <c r="CV4" s="573"/>
      <c r="CW4" s="573"/>
      <c r="CX4" s="573"/>
      <c r="CY4" s="573"/>
      <c r="CZ4" s="573"/>
      <c r="DA4" s="574"/>
      <c r="DB4" s="572">
        <v>4.3</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19699813</v>
      </c>
      <c r="BO5" s="404"/>
      <c r="BP5" s="404"/>
      <c r="BQ5" s="404"/>
      <c r="BR5" s="404"/>
      <c r="BS5" s="404"/>
      <c r="BT5" s="404"/>
      <c r="BU5" s="405"/>
      <c r="BV5" s="403">
        <v>15641172</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89</v>
      </c>
      <c r="CU5" s="401"/>
      <c r="CV5" s="401"/>
      <c r="CW5" s="401"/>
      <c r="CX5" s="401"/>
      <c r="CY5" s="401"/>
      <c r="CZ5" s="401"/>
      <c r="DA5" s="402"/>
      <c r="DB5" s="400">
        <v>94.8</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428915</v>
      </c>
      <c r="BO6" s="404"/>
      <c r="BP6" s="404"/>
      <c r="BQ6" s="404"/>
      <c r="BR6" s="404"/>
      <c r="BS6" s="404"/>
      <c r="BT6" s="404"/>
      <c r="BU6" s="405"/>
      <c r="BV6" s="403">
        <v>311483</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92.8</v>
      </c>
      <c r="CU6" s="547"/>
      <c r="CV6" s="547"/>
      <c r="CW6" s="547"/>
      <c r="CX6" s="547"/>
      <c r="CY6" s="547"/>
      <c r="CZ6" s="547"/>
      <c r="DA6" s="548"/>
      <c r="DB6" s="546">
        <v>98.2</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18300</v>
      </c>
      <c r="BO7" s="404"/>
      <c r="BP7" s="404"/>
      <c r="BQ7" s="404"/>
      <c r="BR7" s="404"/>
      <c r="BS7" s="404"/>
      <c r="BT7" s="404"/>
      <c r="BU7" s="405"/>
      <c r="BV7" s="403">
        <v>49221</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6340320</v>
      </c>
      <c r="CU7" s="404"/>
      <c r="CV7" s="404"/>
      <c r="CW7" s="404"/>
      <c r="CX7" s="404"/>
      <c r="CY7" s="404"/>
      <c r="CZ7" s="404"/>
      <c r="DA7" s="405"/>
      <c r="DB7" s="403">
        <v>6130005</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110</v>
      </c>
      <c r="AV8" s="462"/>
      <c r="AW8" s="462"/>
      <c r="AX8" s="462"/>
      <c r="AY8" s="417" t="s">
        <v>111</v>
      </c>
      <c r="AZ8" s="418"/>
      <c r="BA8" s="418"/>
      <c r="BB8" s="418"/>
      <c r="BC8" s="418"/>
      <c r="BD8" s="418"/>
      <c r="BE8" s="418"/>
      <c r="BF8" s="418"/>
      <c r="BG8" s="418"/>
      <c r="BH8" s="418"/>
      <c r="BI8" s="418"/>
      <c r="BJ8" s="418"/>
      <c r="BK8" s="418"/>
      <c r="BL8" s="418"/>
      <c r="BM8" s="419"/>
      <c r="BN8" s="403">
        <v>410615</v>
      </c>
      <c r="BO8" s="404"/>
      <c r="BP8" s="404"/>
      <c r="BQ8" s="404"/>
      <c r="BR8" s="404"/>
      <c r="BS8" s="404"/>
      <c r="BT8" s="404"/>
      <c r="BU8" s="405"/>
      <c r="BV8" s="403">
        <v>262262</v>
      </c>
      <c r="BW8" s="404"/>
      <c r="BX8" s="404"/>
      <c r="BY8" s="404"/>
      <c r="BZ8" s="404"/>
      <c r="CA8" s="404"/>
      <c r="CB8" s="404"/>
      <c r="CC8" s="405"/>
      <c r="CD8" s="443" t="s">
        <v>112</v>
      </c>
      <c r="CE8" s="363"/>
      <c r="CF8" s="363"/>
      <c r="CG8" s="363"/>
      <c r="CH8" s="363"/>
      <c r="CI8" s="363"/>
      <c r="CJ8" s="363"/>
      <c r="CK8" s="363"/>
      <c r="CL8" s="363"/>
      <c r="CM8" s="363"/>
      <c r="CN8" s="363"/>
      <c r="CO8" s="363"/>
      <c r="CP8" s="363"/>
      <c r="CQ8" s="363"/>
      <c r="CR8" s="363"/>
      <c r="CS8" s="444"/>
      <c r="CT8" s="506">
        <v>0.37</v>
      </c>
      <c r="CU8" s="507"/>
      <c r="CV8" s="507"/>
      <c r="CW8" s="507"/>
      <c r="CX8" s="507"/>
      <c r="CY8" s="507"/>
      <c r="CZ8" s="507"/>
      <c r="DA8" s="508"/>
      <c r="DB8" s="506">
        <v>0.38</v>
      </c>
      <c r="DC8" s="507"/>
      <c r="DD8" s="507"/>
      <c r="DE8" s="507"/>
      <c r="DF8" s="507"/>
      <c r="DG8" s="507"/>
      <c r="DH8" s="507"/>
      <c r="DI8" s="508"/>
    </row>
    <row r="9" spans="1:119" ht="18.75" customHeight="1" thickBot="1" x14ac:dyDescent="0.2">
      <c r="A9" s="172"/>
      <c r="B9" s="535" t="s">
        <v>113</v>
      </c>
      <c r="C9" s="536"/>
      <c r="D9" s="536"/>
      <c r="E9" s="536"/>
      <c r="F9" s="536"/>
      <c r="G9" s="536"/>
      <c r="H9" s="536"/>
      <c r="I9" s="536"/>
      <c r="J9" s="536"/>
      <c r="K9" s="454"/>
      <c r="L9" s="537" t="s">
        <v>114</v>
      </c>
      <c r="M9" s="538"/>
      <c r="N9" s="538"/>
      <c r="O9" s="538"/>
      <c r="P9" s="538"/>
      <c r="Q9" s="539"/>
      <c r="R9" s="540">
        <v>15916</v>
      </c>
      <c r="S9" s="541"/>
      <c r="T9" s="541"/>
      <c r="U9" s="541"/>
      <c r="V9" s="542"/>
      <c r="W9" s="472" t="s">
        <v>115</v>
      </c>
      <c r="X9" s="473"/>
      <c r="Y9" s="473"/>
      <c r="Z9" s="473"/>
      <c r="AA9" s="473"/>
      <c r="AB9" s="473"/>
      <c r="AC9" s="473"/>
      <c r="AD9" s="473"/>
      <c r="AE9" s="473"/>
      <c r="AF9" s="473"/>
      <c r="AG9" s="473"/>
      <c r="AH9" s="473"/>
      <c r="AI9" s="473"/>
      <c r="AJ9" s="473"/>
      <c r="AK9" s="473"/>
      <c r="AL9" s="543"/>
      <c r="AM9" s="460" t="s">
        <v>116</v>
      </c>
      <c r="AN9" s="360"/>
      <c r="AO9" s="360"/>
      <c r="AP9" s="360"/>
      <c r="AQ9" s="360"/>
      <c r="AR9" s="360"/>
      <c r="AS9" s="360"/>
      <c r="AT9" s="361"/>
      <c r="AU9" s="461" t="s">
        <v>94</v>
      </c>
      <c r="AV9" s="462"/>
      <c r="AW9" s="462"/>
      <c r="AX9" s="462"/>
      <c r="AY9" s="417" t="s">
        <v>117</v>
      </c>
      <c r="AZ9" s="418"/>
      <c r="BA9" s="418"/>
      <c r="BB9" s="418"/>
      <c r="BC9" s="418"/>
      <c r="BD9" s="418"/>
      <c r="BE9" s="418"/>
      <c r="BF9" s="418"/>
      <c r="BG9" s="418"/>
      <c r="BH9" s="418"/>
      <c r="BI9" s="418"/>
      <c r="BJ9" s="418"/>
      <c r="BK9" s="418"/>
      <c r="BL9" s="418"/>
      <c r="BM9" s="419"/>
      <c r="BN9" s="403">
        <v>148353</v>
      </c>
      <c r="BO9" s="404"/>
      <c r="BP9" s="404"/>
      <c r="BQ9" s="404"/>
      <c r="BR9" s="404"/>
      <c r="BS9" s="404"/>
      <c r="BT9" s="404"/>
      <c r="BU9" s="405"/>
      <c r="BV9" s="403">
        <v>32629</v>
      </c>
      <c r="BW9" s="404"/>
      <c r="BX9" s="404"/>
      <c r="BY9" s="404"/>
      <c r="BZ9" s="404"/>
      <c r="CA9" s="404"/>
      <c r="CB9" s="404"/>
      <c r="CC9" s="405"/>
      <c r="CD9" s="443" t="s">
        <v>118</v>
      </c>
      <c r="CE9" s="363"/>
      <c r="CF9" s="363"/>
      <c r="CG9" s="363"/>
      <c r="CH9" s="363"/>
      <c r="CI9" s="363"/>
      <c r="CJ9" s="363"/>
      <c r="CK9" s="363"/>
      <c r="CL9" s="363"/>
      <c r="CM9" s="363"/>
      <c r="CN9" s="363"/>
      <c r="CO9" s="363"/>
      <c r="CP9" s="363"/>
      <c r="CQ9" s="363"/>
      <c r="CR9" s="363"/>
      <c r="CS9" s="444"/>
      <c r="CT9" s="400">
        <v>12.2</v>
      </c>
      <c r="CU9" s="401"/>
      <c r="CV9" s="401"/>
      <c r="CW9" s="401"/>
      <c r="CX9" s="401"/>
      <c r="CY9" s="401"/>
      <c r="CZ9" s="401"/>
      <c r="DA9" s="402"/>
      <c r="DB9" s="400">
        <v>13.3</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119</v>
      </c>
      <c r="M10" s="360"/>
      <c r="N10" s="360"/>
      <c r="O10" s="360"/>
      <c r="P10" s="360"/>
      <c r="Q10" s="361"/>
      <c r="R10" s="356">
        <v>17278</v>
      </c>
      <c r="S10" s="357"/>
      <c r="T10" s="357"/>
      <c r="U10" s="357"/>
      <c r="V10" s="416"/>
      <c r="W10" s="544"/>
      <c r="X10" s="354"/>
      <c r="Y10" s="354"/>
      <c r="Z10" s="354"/>
      <c r="AA10" s="354"/>
      <c r="AB10" s="354"/>
      <c r="AC10" s="354"/>
      <c r="AD10" s="354"/>
      <c r="AE10" s="354"/>
      <c r="AF10" s="354"/>
      <c r="AG10" s="354"/>
      <c r="AH10" s="354"/>
      <c r="AI10" s="354"/>
      <c r="AJ10" s="354"/>
      <c r="AK10" s="354"/>
      <c r="AL10" s="545"/>
      <c r="AM10" s="460" t="s">
        <v>120</v>
      </c>
      <c r="AN10" s="360"/>
      <c r="AO10" s="360"/>
      <c r="AP10" s="360"/>
      <c r="AQ10" s="360"/>
      <c r="AR10" s="360"/>
      <c r="AS10" s="360"/>
      <c r="AT10" s="361"/>
      <c r="AU10" s="461" t="s">
        <v>94</v>
      </c>
      <c r="AV10" s="462"/>
      <c r="AW10" s="462"/>
      <c r="AX10" s="462"/>
      <c r="AY10" s="417" t="s">
        <v>121</v>
      </c>
      <c r="AZ10" s="418"/>
      <c r="BA10" s="418"/>
      <c r="BB10" s="418"/>
      <c r="BC10" s="418"/>
      <c r="BD10" s="418"/>
      <c r="BE10" s="418"/>
      <c r="BF10" s="418"/>
      <c r="BG10" s="418"/>
      <c r="BH10" s="418"/>
      <c r="BI10" s="418"/>
      <c r="BJ10" s="418"/>
      <c r="BK10" s="418"/>
      <c r="BL10" s="418"/>
      <c r="BM10" s="419"/>
      <c r="BN10" s="403">
        <v>213298</v>
      </c>
      <c r="BO10" s="404"/>
      <c r="BP10" s="404"/>
      <c r="BQ10" s="404"/>
      <c r="BR10" s="404"/>
      <c r="BS10" s="404"/>
      <c r="BT10" s="404"/>
      <c r="BU10" s="405"/>
      <c r="BV10" s="403">
        <v>15676</v>
      </c>
      <c r="BW10" s="404"/>
      <c r="BX10" s="404"/>
      <c r="BY10" s="404"/>
      <c r="BZ10" s="404"/>
      <c r="CA10" s="404"/>
      <c r="CB10" s="404"/>
      <c r="CC10" s="405"/>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94</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15445</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134</v>
      </c>
      <c r="AV12" s="462"/>
      <c r="AW12" s="462"/>
      <c r="AX12" s="462"/>
      <c r="AY12" s="417" t="s">
        <v>135</v>
      </c>
      <c r="AZ12" s="418"/>
      <c r="BA12" s="418"/>
      <c r="BB12" s="418"/>
      <c r="BC12" s="418"/>
      <c r="BD12" s="418"/>
      <c r="BE12" s="418"/>
      <c r="BF12" s="418"/>
      <c r="BG12" s="418"/>
      <c r="BH12" s="418"/>
      <c r="BI12" s="418"/>
      <c r="BJ12" s="418"/>
      <c r="BK12" s="418"/>
      <c r="BL12" s="418"/>
      <c r="BM12" s="419"/>
      <c r="BN12" s="403">
        <v>12677</v>
      </c>
      <c r="BO12" s="404"/>
      <c r="BP12" s="404"/>
      <c r="BQ12" s="404"/>
      <c r="BR12" s="404"/>
      <c r="BS12" s="404"/>
      <c r="BT12" s="404"/>
      <c r="BU12" s="405"/>
      <c r="BV12" s="403">
        <v>192207</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128</v>
      </c>
      <c r="CU12" s="507"/>
      <c r="CV12" s="507"/>
      <c r="CW12" s="507"/>
      <c r="CX12" s="507"/>
      <c r="CY12" s="507"/>
      <c r="CZ12" s="507"/>
      <c r="DA12" s="508"/>
      <c r="DB12" s="506" t="s">
        <v>128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137</v>
      </c>
      <c r="N13" s="488"/>
      <c r="O13" s="488"/>
      <c r="P13" s="488"/>
      <c r="Q13" s="489"/>
      <c r="R13" s="490">
        <v>15315</v>
      </c>
      <c r="S13" s="491"/>
      <c r="T13" s="491"/>
      <c r="U13" s="491"/>
      <c r="V13" s="492"/>
      <c r="W13" s="493" t="s">
        <v>138</v>
      </c>
      <c r="X13" s="389"/>
      <c r="Y13" s="389"/>
      <c r="Z13" s="389"/>
      <c r="AA13" s="389"/>
      <c r="AB13" s="390"/>
      <c r="AC13" s="356">
        <v>1082</v>
      </c>
      <c r="AD13" s="357"/>
      <c r="AE13" s="357"/>
      <c r="AF13" s="357"/>
      <c r="AG13" s="358"/>
      <c r="AH13" s="356">
        <v>1258</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348974</v>
      </c>
      <c r="BO13" s="404"/>
      <c r="BP13" s="404"/>
      <c r="BQ13" s="404"/>
      <c r="BR13" s="404"/>
      <c r="BS13" s="404"/>
      <c r="BT13" s="404"/>
      <c r="BU13" s="405"/>
      <c r="BV13" s="403">
        <v>-143902</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9.6999999999999993</v>
      </c>
      <c r="CU13" s="401"/>
      <c r="CV13" s="401"/>
      <c r="CW13" s="401"/>
      <c r="CX13" s="401"/>
      <c r="CY13" s="401"/>
      <c r="CZ13" s="401"/>
      <c r="DA13" s="402"/>
      <c r="DB13" s="400">
        <v>10.1</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15618</v>
      </c>
      <c r="S14" s="491"/>
      <c r="T14" s="491"/>
      <c r="U14" s="491"/>
      <c r="V14" s="492"/>
      <c r="W14" s="494"/>
      <c r="X14" s="392"/>
      <c r="Y14" s="392"/>
      <c r="Z14" s="392"/>
      <c r="AA14" s="392"/>
      <c r="AB14" s="393"/>
      <c r="AC14" s="483">
        <v>14.8</v>
      </c>
      <c r="AD14" s="484"/>
      <c r="AE14" s="484"/>
      <c r="AF14" s="484"/>
      <c r="AG14" s="485"/>
      <c r="AH14" s="483">
        <v>15.8</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46.9</v>
      </c>
      <c r="CU14" s="501"/>
      <c r="CV14" s="501"/>
      <c r="CW14" s="501"/>
      <c r="CX14" s="501"/>
      <c r="CY14" s="501"/>
      <c r="CZ14" s="501"/>
      <c r="DA14" s="502"/>
      <c r="DB14" s="500">
        <v>47</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145</v>
      </c>
      <c r="N15" s="488"/>
      <c r="O15" s="488"/>
      <c r="P15" s="488"/>
      <c r="Q15" s="489"/>
      <c r="R15" s="490">
        <v>15482</v>
      </c>
      <c r="S15" s="491"/>
      <c r="T15" s="491"/>
      <c r="U15" s="491"/>
      <c r="V15" s="492"/>
      <c r="W15" s="493" t="s">
        <v>146</v>
      </c>
      <c r="X15" s="389"/>
      <c r="Y15" s="389"/>
      <c r="Z15" s="389"/>
      <c r="AA15" s="389"/>
      <c r="AB15" s="390"/>
      <c r="AC15" s="356">
        <v>1300</v>
      </c>
      <c r="AD15" s="357"/>
      <c r="AE15" s="357"/>
      <c r="AF15" s="357"/>
      <c r="AG15" s="358"/>
      <c r="AH15" s="356">
        <v>1500</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1925234</v>
      </c>
      <c r="BO15" s="433"/>
      <c r="BP15" s="433"/>
      <c r="BQ15" s="433"/>
      <c r="BR15" s="433"/>
      <c r="BS15" s="433"/>
      <c r="BT15" s="433"/>
      <c r="BU15" s="434"/>
      <c r="BV15" s="432">
        <v>2054677</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17.8</v>
      </c>
      <c r="AD16" s="484"/>
      <c r="AE16" s="484"/>
      <c r="AF16" s="484"/>
      <c r="AG16" s="485"/>
      <c r="AH16" s="483">
        <v>18.8</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5592161</v>
      </c>
      <c r="BO16" s="404"/>
      <c r="BP16" s="404"/>
      <c r="BQ16" s="404"/>
      <c r="BR16" s="404"/>
      <c r="BS16" s="404"/>
      <c r="BT16" s="404"/>
      <c r="BU16" s="405"/>
      <c r="BV16" s="403">
        <v>5414856</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152</v>
      </c>
      <c r="N17" s="497"/>
      <c r="O17" s="497"/>
      <c r="P17" s="497"/>
      <c r="Q17" s="498"/>
      <c r="R17" s="480" t="s">
        <v>153</v>
      </c>
      <c r="S17" s="481"/>
      <c r="T17" s="481"/>
      <c r="U17" s="481"/>
      <c r="V17" s="482"/>
      <c r="W17" s="493" t="s">
        <v>154</v>
      </c>
      <c r="X17" s="389"/>
      <c r="Y17" s="389"/>
      <c r="Z17" s="389"/>
      <c r="AA17" s="389"/>
      <c r="AB17" s="390"/>
      <c r="AC17" s="356">
        <v>4932</v>
      </c>
      <c r="AD17" s="357"/>
      <c r="AE17" s="357"/>
      <c r="AF17" s="357"/>
      <c r="AG17" s="358"/>
      <c r="AH17" s="356">
        <v>5220</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2396812</v>
      </c>
      <c r="BO17" s="404"/>
      <c r="BP17" s="404"/>
      <c r="BQ17" s="404"/>
      <c r="BR17" s="404"/>
      <c r="BS17" s="404"/>
      <c r="BT17" s="404"/>
      <c r="BU17" s="405"/>
      <c r="BV17" s="403">
        <v>2562922</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156</v>
      </c>
      <c r="C18" s="454"/>
      <c r="D18" s="454"/>
      <c r="E18" s="455"/>
      <c r="F18" s="455"/>
      <c r="G18" s="455"/>
      <c r="H18" s="455"/>
      <c r="I18" s="455"/>
      <c r="J18" s="455"/>
      <c r="K18" s="455"/>
      <c r="L18" s="456">
        <v>422.86</v>
      </c>
      <c r="M18" s="456"/>
      <c r="N18" s="456"/>
      <c r="O18" s="456"/>
      <c r="P18" s="456"/>
      <c r="Q18" s="456"/>
      <c r="R18" s="457"/>
      <c r="S18" s="457"/>
      <c r="T18" s="457"/>
      <c r="U18" s="457"/>
      <c r="V18" s="458"/>
      <c r="W18" s="474"/>
      <c r="X18" s="475"/>
      <c r="Y18" s="475"/>
      <c r="Z18" s="475"/>
      <c r="AA18" s="475"/>
      <c r="AB18" s="499"/>
      <c r="AC18" s="373">
        <v>67.400000000000006</v>
      </c>
      <c r="AD18" s="374"/>
      <c r="AE18" s="374"/>
      <c r="AF18" s="374"/>
      <c r="AG18" s="459"/>
      <c r="AH18" s="373">
        <v>65.400000000000006</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5885947</v>
      </c>
      <c r="BO18" s="404"/>
      <c r="BP18" s="404"/>
      <c r="BQ18" s="404"/>
      <c r="BR18" s="404"/>
      <c r="BS18" s="404"/>
      <c r="BT18" s="404"/>
      <c r="BU18" s="405"/>
      <c r="BV18" s="403">
        <v>5697980</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158</v>
      </c>
      <c r="C19" s="454"/>
      <c r="D19" s="454"/>
      <c r="E19" s="455"/>
      <c r="F19" s="455"/>
      <c r="G19" s="455"/>
      <c r="H19" s="455"/>
      <c r="I19" s="455"/>
      <c r="J19" s="455"/>
      <c r="K19" s="455"/>
      <c r="L19" s="463">
        <v>38</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8026969</v>
      </c>
      <c r="BO19" s="404"/>
      <c r="BP19" s="404"/>
      <c r="BQ19" s="404"/>
      <c r="BR19" s="404"/>
      <c r="BS19" s="404"/>
      <c r="BT19" s="404"/>
      <c r="BU19" s="405"/>
      <c r="BV19" s="403">
        <v>7502239</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160</v>
      </c>
      <c r="C20" s="454"/>
      <c r="D20" s="454"/>
      <c r="E20" s="455"/>
      <c r="F20" s="455"/>
      <c r="G20" s="455"/>
      <c r="H20" s="455"/>
      <c r="I20" s="455"/>
      <c r="J20" s="455"/>
      <c r="K20" s="455"/>
      <c r="L20" s="463">
        <v>7281</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11677728</v>
      </c>
      <c r="BO22" s="433"/>
      <c r="BP22" s="433"/>
      <c r="BQ22" s="433"/>
      <c r="BR22" s="433"/>
      <c r="BS22" s="433"/>
      <c r="BT22" s="433"/>
      <c r="BU22" s="434"/>
      <c r="BV22" s="432">
        <v>9929250</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9879009</v>
      </c>
      <c r="BO23" s="404"/>
      <c r="BP23" s="404"/>
      <c r="BQ23" s="404"/>
      <c r="BR23" s="404"/>
      <c r="BS23" s="404"/>
      <c r="BT23" s="404"/>
      <c r="BU23" s="405"/>
      <c r="BV23" s="403">
        <v>7961845</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170</v>
      </c>
      <c r="F24" s="360"/>
      <c r="G24" s="360"/>
      <c r="H24" s="360"/>
      <c r="I24" s="360"/>
      <c r="J24" s="360"/>
      <c r="K24" s="361"/>
      <c r="L24" s="356">
        <v>1</v>
      </c>
      <c r="M24" s="357"/>
      <c r="N24" s="357"/>
      <c r="O24" s="357"/>
      <c r="P24" s="358"/>
      <c r="Q24" s="356">
        <v>8500</v>
      </c>
      <c r="R24" s="357"/>
      <c r="S24" s="357"/>
      <c r="T24" s="357"/>
      <c r="U24" s="357"/>
      <c r="V24" s="358"/>
      <c r="W24" s="446"/>
      <c r="X24" s="383"/>
      <c r="Y24" s="384"/>
      <c r="Z24" s="359" t="s">
        <v>171</v>
      </c>
      <c r="AA24" s="360"/>
      <c r="AB24" s="360"/>
      <c r="AC24" s="360"/>
      <c r="AD24" s="360"/>
      <c r="AE24" s="360"/>
      <c r="AF24" s="360"/>
      <c r="AG24" s="361"/>
      <c r="AH24" s="356">
        <v>166</v>
      </c>
      <c r="AI24" s="357"/>
      <c r="AJ24" s="357"/>
      <c r="AK24" s="357"/>
      <c r="AL24" s="358"/>
      <c r="AM24" s="356">
        <v>504474</v>
      </c>
      <c r="AN24" s="357"/>
      <c r="AO24" s="357"/>
      <c r="AP24" s="357"/>
      <c r="AQ24" s="357"/>
      <c r="AR24" s="358"/>
      <c r="AS24" s="356">
        <v>3039</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7916216</v>
      </c>
      <c r="BO24" s="404"/>
      <c r="BP24" s="404"/>
      <c r="BQ24" s="404"/>
      <c r="BR24" s="404"/>
      <c r="BS24" s="404"/>
      <c r="BT24" s="404"/>
      <c r="BU24" s="405"/>
      <c r="BV24" s="403">
        <v>6105195</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173</v>
      </c>
      <c r="F25" s="360"/>
      <c r="G25" s="360"/>
      <c r="H25" s="360"/>
      <c r="I25" s="360"/>
      <c r="J25" s="360"/>
      <c r="K25" s="361"/>
      <c r="L25" s="356">
        <v>1</v>
      </c>
      <c r="M25" s="357"/>
      <c r="N25" s="357"/>
      <c r="O25" s="357"/>
      <c r="P25" s="358"/>
      <c r="Q25" s="356">
        <v>7000</v>
      </c>
      <c r="R25" s="357"/>
      <c r="S25" s="357"/>
      <c r="T25" s="357"/>
      <c r="U25" s="357"/>
      <c r="V25" s="358"/>
      <c r="W25" s="446"/>
      <c r="X25" s="383"/>
      <c r="Y25" s="384"/>
      <c r="Z25" s="359" t="s">
        <v>174</v>
      </c>
      <c r="AA25" s="360"/>
      <c r="AB25" s="360"/>
      <c r="AC25" s="360"/>
      <c r="AD25" s="360"/>
      <c r="AE25" s="360"/>
      <c r="AF25" s="360"/>
      <c r="AG25" s="361"/>
      <c r="AH25" s="356" t="s">
        <v>128</v>
      </c>
      <c r="AI25" s="357"/>
      <c r="AJ25" s="357"/>
      <c r="AK25" s="357"/>
      <c r="AL25" s="358"/>
      <c r="AM25" s="356" t="s">
        <v>128</v>
      </c>
      <c r="AN25" s="357"/>
      <c r="AO25" s="357"/>
      <c r="AP25" s="357"/>
      <c r="AQ25" s="357"/>
      <c r="AR25" s="358"/>
      <c r="AS25" s="356" t="s">
        <v>128</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585122</v>
      </c>
      <c r="BO25" s="433"/>
      <c r="BP25" s="433"/>
      <c r="BQ25" s="433"/>
      <c r="BR25" s="433"/>
      <c r="BS25" s="433"/>
      <c r="BT25" s="433"/>
      <c r="BU25" s="434"/>
      <c r="BV25" s="432">
        <v>4627788</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176</v>
      </c>
      <c r="F26" s="360"/>
      <c r="G26" s="360"/>
      <c r="H26" s="360"/>
      <c r="I26" s="360"/>
      <c r="J26" s="360"/>
      <c r="K26" s="361"/>
      <c r="L26" s="356">
        <v>1</v>
      </c>
      <c r="M26" s="357"/>
      <c r="N26" s="357"/>
      <c r="O26" s="357"/>
      <c r="P26" s="358"/>
      <c r="Q26" s="356">
        <v>6100</v>
      </c>
      <c r="R26" s="357"/>
      <c r="S26" s="357"/>
      <c r="T26" s="357"/>
      <c r="U26" s="357"/>
      <c r="V26" s="358"/>
      <c r="W26" s="446"/>
      <c r="X26" s="383"/>
      <c r="Y26" s="384"/>
      <c r="Z26" s="359" t="s">
        <v>177</v>
      </c>
      <c r="AA26" s="414"/>
      <c r="AB26" s="414"/>
      <c r="AC26" s="414"/>
      <c r="AD26" s="414"/>
      <c r="AE26" s="414"/>
      <c r="AF26" s="414"/>
      <c r="AG26" s="415"/>
      <c r="AH26" s="356" t="s">
        <v>128</v>
      </c>
      <c r="AI26" s="357"/>
      <c r="AJ26" s="357"/>
      <c r="AK26" s="357"/>
      <c r="AL26" s="358"/>
      <c r="AM26" s="356" t="s">
        <v>128</v>
      </c>
      <c r="AN26" s="357"/>
      <c r="AO26" s="357"/>
      <c r="AP26" s="357"/>
      <c r="AQ26" s="357"/>
      <c r="AR26" s="358"/>
      <c r="AS26" s="356" t="s">
        <v>178</v>
      </c>
      <c r="AT26" s="357"/>
      <c r="AU26" s="357"/>
      <c r="AV26" s="357"/>
      <c r="AW26" s="357"/>
      <c r="AX26" s="416"/>
      <c r="AY26" s="443" t="s">
        <v>179</v>
      </c>
      <c r="AZ26" s="363"/>
      <c r="BA26" s="363"/>
      <c r="BB26" s="363"/>
      <c r="BC26" s="363"/>
      <c r="BD26" s="363"/>
      <c r="BE26" s="363"/>
      <c r="BF26" s="363"/>
      <c r="BG26" s="363"/>
      <c r="BH26" s="363"/>
      <c r="BI26" s="363"/>
      <c r="BJ26" s="363"/>
      <c r="BK26" s="363"/>
      <c r="BL26" s="363"/>
      <c r="BM26" s="444"/>
      <c r="BN26" s="403" t="s">
        <v>178</v>
      </c>
      <c r="BO26" s="404"/>
      <c r="BP26" s="404"/>
      <c r="BQ26" s="404"/>
      <c r="BR26" s="404"/>
      <c r="BS26" s="404"/>
      <c r="BT26" s="404"/>
      <c r="BU26" s="405"/>
      <c r="BV26" s="403" t="s">
        <v>128</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180</v>
      </c>
      <c r="F27" s="360"/>
      <c r="G27" s="360"/>
      <c r="H27" s="360"/>
      <c r="I27" s="360"/>
      <c r="J27" s="360"/>
      <c r="K27" s="361"/>
      <c r="L27" s="356">
        <v>1</v>
      </c>
      <c r="M27" s="357"/>
      <c r="N27" s="357"/>
      <c r="O27" s="357"/>
      <c r="P27" s="358"/>
      <c r="Q27" s="356">
        <v>3100</v>
      </c>
      <c r="R27" s="357"/>
      <c r="S27" s="357"/>
      <c r="T27" s="357"/>
      <c r="U27" s="357"/>
      <c r="V27" s="358"/>
      <c r="W27" s="446"/>
      <c r="X27" s="383"/>
      <c r="Y27" s="384"/>
      <c r="Z27" s="359" t="s">
        <v>181</v>
      </c>
      <c r="AA27" s="360"/>
      <c r="AB27" s="360"/>
      <c r="AC27" s="360"/>
      <c r="AD27" s="360"/>
      <c r="AE27" s="360"/>
      <c r="AF27" s="360"/>
      <c r="AG27" s="361"/>
      <c r="AH27" s="356" t="s">
        <v>178</v>
      </c>
      <c r="AI27" s="357"/>
      <c r="AJ27" s="357"/>
      <c r="AK27" s="357"/>
      <c r="AL27" s="358"/>
      <c r="AM27" s="356" t="s">
        <v>178</v>
      </c>
      <c r="AN27" s="357"/>
      <c r="AO27" s="357"/>
      <c r="AP27" s="357"/>
      <c r="AQ27" s="357"/>
      <c r="AR27" s="358"/>
      <c r="AS27" s="356" t="s">
        <v>178</v>
      </c>
      <c r="AT27" s="357"/>
      <c r="AU27" s="357"/>
      <c r="AV27" s="357"/>
      <c r="AW27" s="357"/>
      <c r="AX27" s="416"/>
      <c r="AY27" s="440" t="s">
        <v>182</v>
      </c>
      <c r="AZ27" s="441"/>
      <c r="BA27" s="441"/>
      <c r="BB27" s="441"/>
      <c r="BC27" s="441"/>
      <c r="BD27" s="441"/>
      <c r="BE27" s="441"/>
      <c r="BF27" s="441"/>
      <c r="BG27" s="441"/>
      <c r="BH27" s="441"/>
      <c r="BI27" s="441"/>
      <c r="BJ27" s="441"/>
      <c r="BK27" s="441"/>
      <c r="BL27" s="441"/>
      <c r="BM27" s="442"/>
      <c r="BN27" s="437" t="s">
        <v>128</v>
      </c>
      <c r="BO27" s="438"/>
      <c r="BP27" s="438"/>
      <c r="BQ27" s="438"/>
      <c r="BR27" s="438"/>
      <c r="BS27" s="438"/>
      <c r="BT27" s="438"/>
      <c r="BU27" s="439"/>
      <c r="BV27" s="437" t="s">
        <v>128</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183</v>
      </c>
      <c r="F28" s="360"/>
      <c r="G28" s="360"/>
      <c r="H28" s="360"/>
      <c r="I28" s="360"/>
      <c r="J28" s="360"/>
      <c r="K28" s="361"/>
      <c r="L28" s="356">
        <v>1</v>
      </c>
      <c r="M28" s="357"/>
      <c r="N28" s="357"/>
      <c r="O28" s="357"/>
      <c r="P28" s="358"/>
      <c r="Q28" s="356">
        <v>2600</v>
      </c>
      <c r="R28" s="357"/>
      <c r="S28" s="357"/>
      <c r="T28" s="357"/>
      <c r="U28" s="357"/>
      <c r="V28" s="358"/>
      <c r="W28" s="446"/>
      <c r="X28" s="383"/>
      <c r="Y28" s="384"/>
      <c r="Z28" s="359" t="s">
        <v>184</v>
      </c>
      <c r="AA28" s="360"/>
      <c r="AB28" s="360"/>
      <c r="AC28" s="360"/>
      <c r="AD28" s="360"/>
      <c r="AE28" s="360"/>
      <c r="AF28" s="360"/>
      <c r="AG28" s="361"/>
      <c r="AH28" s="356" t="s">
        <v>178</v>
      </c>
      <c r="AI28" s="357"/>
      <c r="AJ28" s="357"/>
      <c r="AK28" s="357"/>
      <c r="AL28" s="358"/>
      <c r="AM28" s="356" t="s">
        <v>128</v>
      </c>
      <c r="AN28" s="357"/>
      <c r="AO28" s="357"/>
      <c r="AP28" s="357"/>
      <c r="AQ28" s="357"/>
      <c r="AR28" s="358"/>
      <c r="AS28" s="356" t="s">
        <v>128</v>
      </c>
      <c r="AT28" s="357"/>
      <c r="AU28" s="357"/>
      <c r="AV28" s="357"/>
      <c r="AW28" s="357"/>
      <c r="AX28" s="416"/>
      <c r="AY28" s="420" t="s">
        <v>185</v>
      </c>
      <c r="AZ28" s="421"/>
      <c r="BA28" s="421"/>
      <c r="BB28" s="422"/>
      <c r="BC28" s="429" t="s">
        <v>48</v>
      </c>
      <c r="BD28" s="430"/>
      <c r="BE28" s="430"/>
      <c r="BF28" s="430"/>
      <c r="BG28" s="430"/>
      <c r="BH28" s="430"/>
      <c r="BI28" s="430"/>
      <c r="BJ28" s="430"/>
      <c r="BK28" s="430"/>
      <c r="BL28" s="430"/>
      <c r="BM28" s="431"/>
      <c r="BN28" s="432">
        <v>850825</v>
      </c>
      <c r="BO28" s="433"/>
      <c r="BP28" s="433"/>
      <c r="BQ28" s="433"/>
      <c r="BR28" s="433"/>
      <c r="BS28" s="433"/>
      <c r="BT28" s="433"/>
      <c r="BU28" s="434"/>
      <c r="BV28" s="432">
        <v>650204</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186</v>
      </c>
      <c r="F29" s="360"/>
      <c r="G29" s="360"/>
      <c r="H29" s="360"/>
      <c r="I29" s="360"/>
      <c r="J29" s="360"/>
      <c r="K29" s="361"/>
      <c r="L29" s="356">
        <v>13</v>
      </c>
      <c r="M29" s="357"/>
      <c r="N29" s="357"/>
      <c r="O29" s="357"/>
      <c r="P29" s="358"/>
      <c r="Q29" s="356">
        <v>2400</v>
      </c>
      <c r="R29" s="357"/>
      <c r="S29" s="357"/>
      <c r="T29" s="357"/>
      <c r="U29" s="357"/>
      <c r="V29" s="358"/>
      <c r="W29" s="447"/>
      <c r="X29" s="448"/>
      <c r="Y29" s="449"/>
      <c r="Z29" s="359" t="s">
        <v>187</v>
      </c>
      <c r="AA29" s="360"/>
      <c r="AB29" s="360"/>
      <c r="AC29" s="360"/>
      <c r="AD29" s="360"/>
      <c r="AE29" s="360"/>
      <c r="AF29" s="360"/>
      <c r="AG29" s="361"/>
      <c r="AH29" s="356">
        <v>166</v>
      </c>
      <c r="AI29" s="357"/>
      <c r="AJ29" s="357"/>
      <c r="AK29" s="357"/>
      <c r="AL29" s="358"/>
      <c r="AM29" s="356">
        <v>504474</v>
      </c>
      <c r="AN29" s="357"/>
      <c r="AO29" s="357"/>
      <c r="AP29" s="357"/>
      <c r="AQ29" s="357"/>
      <c r="AR29" s="358"/>
      <c r="AS29" s="356">
        <v>3039</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v>1259430</v>
      </c>
      <c r="BO29" s="404"/>
      <c r="BP29" s="404"/>
      <c r="BQ29" s="404"/>
      <c r="BR29" s="404"/>
      <c r="BS29" s="404"/>
      <c r="BT29" s="404"/>
      <c r="BU29" s="405"/>
      <c r="BV29" s="403">
        <v>1227926</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97</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3257335</v>
      </c>
      <c r="BO30" s="438"/>
      <c r="BP30" s="438"/>
      <c r="BQ30" s="438"/>
      <c r="BR30" s="438"/>
      <c r="BS30" s="438"/>
      <c r="BT30" s="438"/>
      <c r="BU30" s="439"/>
      <c r="BV30" s="437">
        <v>2517518</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196</v>
      </c>
      <c r="D33" s="355"/>
      <c r="E33" s="354" t="s">
        <v>197</v>
      </c>
      <c r="F33" s="354"/>
      <c r="G33" s="354"/>
      <c r="H33" s="354"/>
      <c r="I33" s="354"/>
      <c r="J33" s="354"/>
      <c r="K33" s="354"/>
      <c r="L33" s="354"/>
      <c r="M33" s="354"/>
      <c r="N33" s="354"/>
      <c r="O33" s="354"/>
      <c r="P33" s="354"/>
      <c r="Q33" s="354"/>
      <c r="R33" s="354"/>
      <c r="S33" s="354"/>
      <c r="T33" s="176"/>
      <c r="U33" s="355" t="s">
        <v>196</v>
      </c>
      <c r="V33" s="355"/>
      <c r="W33" s="354" t="s">
        <v>197</v>
      </c>
      <c r="X33" s="354"/>
      <c r="Y33" s="354"/>
      <c r="Z33" s="354"/>
      <c r="AA33" s="354"/>
      <c r="AB33" s="354"/>
      <c r="AC33" s="354"/>
      <c r="AD33" s="354"/>
      <c r="AE33" s="354"/>
      <c r="AF33" s="354"/>
      <c r="AG33" s="354"/>
      <c r="AH33" s="354"/>
      <c r="AI33" s="354"/>
      <c r="AJ33" s="354"/>
      <c r="AK33" s="354"/>
      <c r="AL33" s="176"/>
      <c r="AM33" s="355" t="s">
        <v>198</v>
      </c>
      <c r="AN33" s="355"/>
      <c r="AO33" s="354" t="s">
        <v>199</v>
      </c>
      <c r="AP33" s="354"/>
      <c r="AQ33" s="354"/>
      <c r="AR33" s="354"/>
      <c r="AS33" s="354"/>
      <c r="AT33" s="354"/>
      <c r="AU33" s="354"/>
      <c r="AV33" s="354"/>
      <c r="AW33" s="354"/>
      <c r="AX33" s="354"/>
      <c r="AY33" s="354"/>
      <c r="AZ33" s="354"/>
      <c r="BA33" s="354"/>
      <c r="BB33" s="354"/>
      <c r="BC33" s="354"/>
      <c r="BD33" s="182"/>
      <c r="BE33" s="354" t="s">
        <v>200</v>
      </c>
      <c r="BF33" s="354"/>
      <c r="BG33" s="354" t="s">
        <v>201</v>
      </c>
      <c r="BH33" s="354"/>
      <c r="BI33" s="354"/>
      <c r="BJ33" s="354"/>
      <c r="BK33" s="354"/>
      <c r="BL33" s="354"/>
      <c r="BM33" s="354"/>
      <c r="BN33" s="354"/>
      <c r="BO33" s="354"/>
      <c r="BP33" s="354"/>
      <c r="BQ33" s="354"/>
      <c r="BR33" s="354"/>
      <c r="BS33" s="354"/>
      <c r="BT33" s="354"/>
      <c r="BU33" s="354"/>
      <c r="BV33" s="182"/>
      <c r="BW33" s="355" t="s">
        <v>200</v>
      </c>
      <c r="BX33" s="355"/>
      <c r="BY33" s="354" t="s">
        <v>202</v>
      </c>
      <c r="BZ33" s="354"/>
      <c r="CA33" s="354"/>
      <c r="CB33" s="354"/>
      <c r="CC33" s="354"/>
      <c r="CD33" s="354"/>
      <c r="CE33" s="354"/>
      <c r="CF33" s="354"/>
      <c r="CG33" s="354"/>
      <c r="CH33" s="354"/>
      <c r="CI33" s="354"/>
      <c r="CJ33" s="354"/>
      <c r="CK33" s="354"/>
      <c r="CL33" s="354"/>
      <c r="CM33" s="354"/>
      <c r="CN33" s="176"/>
      <c r="CO33" s="355" t="s">
        <v>196</v>
      </c>
      <c r="CP33" s="355"/>
      <c r="CQ33" s="354" t="s">
        <v>203</v>
      </c>
      <c r="CR33" s="354"/>
      <c r="CS33" s="354"/>
      <c r="CT33" s="354"/>
      <c r="CU33" s="354"/>
      <c r="CV33" s="354"/>
      <c r="CW33" s="354"/>
      <c r="CX33" s="354"/>
      <c r="CY33" s="354"/>
      <c r="CZ33" s="354"/>
      <c r="DA33" s="354"/>
      <c r="DB33" s="354"/>
      <c r="DC33" s="354"/>
      <c r="DD33" s="354"/>
      <c r="DE33" s="354"/>
      <c r="DF33" s="176"/>
      <c r="DG33" s="353" t="s">
        <v>204</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IF('各会計、関係団体の財政状況及び健全化判断比率'!B32="","",'各会計、関係団体の財政状況及び健全化判断比率'!B32)</f>
        <v>当別町水道事業会計</v>
      </c>
      <c r="AP34" s="352"/>
      <c r="AQ34" s="352"/>
      <c r="AR34" s="352"/>
      <c r="AS34" s="352"/>
      <c r="AT34" s="352"/>
      <c r="AU34" s="352"/>
      <c r="AV34" s="352"/>
      <c r="AW34" s="352"/>
      <c r="AX34" s="352"/>
      <c r="AY34" s="352"/>
      <c r="AZ34" s="352"/>
      <c r="BA34" s="352"/>
      <c r="BB34" s="352"/>
      <c r="BC34" s="352"/>
      <c r="BD34" s="172"/>
      <c r="BE34" s="351">
        <f>IF(BG34="","",MAX(C34:D43,U34:V43,AM34:AN43)+1)</f>
        <v>7</v>
      </c>
      <c r="BF34" s="351"/>
      <c r="BG34" s="352" t="str">
        <f>IF('各会計、関係団体の財政状況及び健全化判断比率'!B33="","",'各会計、関係団体の財政状況及び健全化判断比率'!B33)</f>
        <v>当別町下水道事業特別会計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石狩教育研修センター組合</v>
      </c>
      <c r="BZ34" s="352"/>
      <c r="CA34" s="352"/>
      <c r="CB34" s="352"/>
      <c r="CC34" s="352"/>
      <c r="CD34" s="352"/>
      <c r="CE34" s="352"/>
      <c r="CF34" s="352"/>
      <c r="CG34" s="352"/>
      <c r="CH34" s="352"/>
      <c r="CI34" s="352"/>
      <c r="CJ34" s="352"/>
      <c r="CK34" s="352"/>
      <c r="CL34" s="352"/>
      <c r="CM34" s="352"/>
      <c r="CN34" s="172"/>
      <c r="CO34" s="351">
        <f>IF(CQ34="","",MAX(C34:D43,U34:V43,AM34:AN43,BE34:BF43,BW34:BX43)+1)</f>
        <v>11</v>
      </c>
      <c r="CP34" s="351"/>
      <c r="CQ34" s="352" t="str">
        <f>IF('各会計、関係団体の財政状況及び健全化判断比率'!BS7="","",'各会計、関係団体の財政状況及び健全化判断比率'!BS7)</f>
        <v>株式会社　tobe</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石狩北部地区消防事務組合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石狩西部広域水道企業団</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介護サービス事業特別会計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t="str">
        <f t="shared" si="2"/>
        <v/>
      </c>
      <c r="BX37" s="351"/>
      <c r="BY37" s="352" t="str">
        <f>IF('各会計、関係団体の財政状況及び健全化判断比率'!B71="","",'各会計、関係団体の財政状況及び健全化判断比率'!B71)</f>
        <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t="str">
        <f t="shared" si="2"/>
        <v/>
      </c>
      <c r="BX38" s="351"/>
      <c r="BY38" s="352" t="str">
        <f>IF('各会計、関係団体の財政状況及び健全化判断比率'!B72="","",'各会計、関係団体の財政状況及び健全化判断比率'!B72)</f>
        <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t="str">
        <f t="shared" si="2"/>
        <v/>
      </c>
      <c r="BX39" s="351"/>
      <c r="BY39" s="352" t="str">
        <f>IF('各会計、関係団体の財政状況及び健全化判断比率'!B73="","",'各会計、関係団体の財政状況及び健全化判断比率'!B73)</f>
        <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348" t="s">
        <v>206</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207</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208</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209</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210</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211</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212</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585</v>
      </c>
    </row>
    <row r="54" spans="5:113" x14ac:dyDescent="0.15"/>
    <row r="55" spans="5:113" x14ac:dyDescent="0.15"/>
    <row r="56" spans="5:113" x14ac:dyDescent="0.15"/>
  </sheetData>
  <sheetProtection algorithmName="SHA-512" hashValue="UQTlJx5jW9Bl3OutSvSvM3wHg102pqlJxTvOVdiePsUzgn3t1zRtbvV1UzGt01Wg1vcJd3MctQR3yH+WGTQaIA==" saltValue="9glnOQuNpsIFLiGrr6kZr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2" t="s">
        <v>557</v>
      </c>
      <c r="D34" s="1132"/>
      <c r="E34" s="1133"/>
      <c r="F34" s="32">
        <v>0</v>
      </c>
      <c r="G34" s="33">
        <v>0</v>
      </c>
      <c r="H34" s="33" t="s">
        <v>558</v>
      </c>
      <c r="I34" s="33" t="s">
        <v>559</v>
      </c>
      <c r="J34" s="34" t="s">
        <v>560</v>
      </c>
      <c r="K34" s="22"/>
      <c r="L34" s="22"/>
      <c r="M34" s="22"/>
      <c r="N34" s="22"/>
      <c r="O34" s="22"/>
      <c r="P34" s="22"/>
    </row>
    <row r="35" spans="1:16" ht="39" customHeight="1" x14ac:dyDescent="0.15">
      <c r="A35" s="22"/>
      <c r="B35" s="35"/>
      <c r="C35" s="1128" t="s">
        <v>561</v>
      </c>
      <c r="D35" s="1128"/>
      <c r="E35" s="1129"/>
      <c r="F35" s="36">
        <v>3.2</v>
      </c>
      <c r="G35" s="37">
        <v>3.33</v>
      </c>
      <c r="H35" s="37">
        <v>3.8</v>
      </c>
      <c r="I35" s="37">
        <v>4.2699999999999996</v>
      </c>
      <c r="J35" s="38">
        <v>6.47</v>
      </c>
      <c r="K35" s="22"/>
      <c r="L35" s="22"/>
      <c r="M35" s="22"/>
      <c r="N35" s="22"/>
      <c r="O35" s="22"/>
      <c r="P35" s="22"/>
    </row>
    <row r="36" spans="1:16" ht="39" customHeight="1" x14ac:dyDescent="0.15">
      <c r="A36" s="22"/>
      <c r="B36" s="35"/>
      <c r="C36" s="1128" t="s">
        <v>562</v>
      </c>
      <c r="D36" s="1128"/>
      <c r="E36" s="1129"/>
      <c r="F36" s="36">
        <v>4.07</v>
      </c>
      <c r="G36" s="37">
        <v>4.88</v>
      </c>
      <c r="H36" s="37">
        <v>5.64</v>
      </c>
      <c r="I36" s="37">
        <v>5.79</v>
      </c>
      <c r="J36" s="38">
        <v>6.31</v>
      </c>
      <c r="K36" s="22"/>
      <c r="L36" s="22"/>
      <c r="M36" s="22"/>
      <c r="N36" s="22"/>
      <c r="O36" s="22"/>
      <c r="P36" s="22"/>
    </row>
    <row r="37" spans="1:16" ht="39" customHeight="1" x14ac:dyDescent="0.15">
      <c r="A37" s="22"/>
      <c r="B37" s="35"/>
      <c r="C37" s="1128" t="s">
        <v>563</v>
      </c>
      <c r="D37" s="1128"/>
      <c r="E37" s="1129"/>
      <c r="F37" s="36">
        <v>0.5</v>
      </c>
      <c r="G37" s="37">
        <v>0.43</v>
      </c>
      <c r="H37" s="37">
        <v>0.4</v>
      </c>
      <c r="I37" s="37">
        <v>0.71</v>
      </c>
      <c r="J37" s="38">
        <v>1.79</v>
      </c>
      <c r="K37" s="22"/>
      <c r="L37" s="22"/>
      <c r="M37" s="22"/>
      <c r="N37" s="22"/>
      <c r="O37" s="22"/>
      <c r="P37" s="22"/>
    </row>
    <row r="38" spans="1:16" ht="39" customHeight="1" x14ac:dyDescent="0.15">
      <c r="A38" s="22"/>
      <c r="B38" s="35"/>
      <c r="C38" s="1128" t="s">
        <v>564</v>
      </c>
      <c r="D38" s="1128"/>
      <c r="E38" s="1129"/>
      <c r="F38" s="36">
        <v>0.68</v>
      </c>
      <c r="G38" s="37">
        <v>0.9</v>
      </c>
      <c r="H38" s="37">
        <v>1.28</v>
      </c>
      <c r="I38" s="37">
        <v>0.85</v>
      </c>
      <c r="J38" s="38">
        <v>1.1100000000000001</v>
      </c>
      <c r="K38" s="22"/>
      <c r="L38" s="22"/>
      <c r="M38" s="22"/>
      <c r="N38" s="22"/>
      <c r="O38" s="22"/>
      <c r="P38" s="22"/>
    </row>
    <row r="39" spans="1:16" ht="39" customHeight="1" x14ac:dyDescent="0.15">
      <c r="A39" s="22"/>
      <c r="B39" s="35"/>
      <c r="C39" s="1128" t="s">
        <v>565</v>
      </c>
      <c r="D39" s="1128"/>
      <c r="E39" s="1129"/>
      <c r="F39" s="36">
        <v>0.15</v>
      </c>
      <c r="G39" s="37">
        <v>0.1</v>
      </c>
      <c r="H39" s="37">
        <v>0.19</v>
      </c>
      <c r="I39" s="37">
        <v>0.31</v>
      </c>
      <c r="J39" s="38">
        <v>0.4</v>
      </c>
      <c r="K39" s="22"/>
      <c r="L39" s="22"/>
      <c r="M39" s="22"/>
      <c r="N39" s="22"/>
      <c r="O39" s="22"/>
      <c r="P39" s="22"/>
    </row>
    <row r="40" spans="1:16" ht="39" customHeight="1" x14ac:dyDescent="0.15">
      <c r="A40" s="22"/>
      <c r="B40" s="35"/>
      <c r="C40" s="1128" t="s">
        <v>566</v>
      </c>
      <c r="D40" s="1128"/>
      <c r="E40" s="1129"/>
      <c r="F40" s="36">
        <v>0.06</v>
      </c>
      <c r="G40" s="37">
        <v>7.0000000000000007E-2</v>
      </c>
      <c r="H40" s="37">
        <v>7.0000000000000007E-2</v>
      </c>
      <c r="I40" s="37">
        <v>0.08</v>
      </c>
      <c r="J40" s="38">
        <v>7.0000000000000007E-2</v>
      </c>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567</v>
      </c>
      <c r="D42" s="1128"/>
      <c r="E42" s="1129"/>
      <c r="F42" s="36" t="s">
        <v>508</v>
      </c>
      <c r="G42" s="37" t="s">
        <v>508</v>
      </c>
      <c r="H42" s="37" t="s">
        <v>508</v>
      </c>
      <c r="I42" s="37" t="s">
        <v>508</v>
      </c>
      <c r="J42" s="38" t="s">
        <v>508</v>
      </c>
      <c r="K42" s="22"/>
      <c r="L42" s="22"/>
      <c r="M42" s="22"/>
      <c r="N42" s="22"/>
      <c r="O42" s="22"/>
      <c r="P42" s="22"/>
    </row>
    <row r="43" spans="1:16" ht="39" customHeight="1" thickBot="1" x14ac:dyDescent="0.2">
      <c r="A43" s="22"/>
      <c r="B43" s="40"/>
      <c r="C43" s="1130" t="s">
        <v>568</v>
      </c>
      <c r="D43" s="1130"/>
      <c r="E43" s="1131"/>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1pLl31X/tsR9GPqnlEasBh6FNWnOuIwqk2fgeNiCydJkufUCXg9mzD9CY2P3+DwScqDvR8Fs5/TKKoxlyx/pQ==" saltValue="6teLrfbUw7lrsLefT9LB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1215</v>
      </c>
      <c r="L45" s="58">
        <v>1156</v>
      </c>
      <c r="M45" s="58">
        <v>1102</v>
      </c>
      <c r="N45" s="58">
        <v>1041</v>
      </c>
      <c r="O45" s="59">
        <v>1018</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508</v>
      </c>
      <c r="L46" s="62" t="s">
        <v>508</v>
      </c>
      <c r="M46" s="62" t="s">
        <v>508</v>
      </c>
      <c r="N46" s="62" t="s">
        <v>508</v>
      </c>
      <c r="O46" s="63" t="s">
        <v>508</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508</v>
      </c>
      <c r="L47" s="62" t="s">
        <v>508</v>
      </c>
      <c r="M47" s="62" t="s">
        <v>508</v>
      </c>
      <c r="N47" s="62" t="s">
        <v>508</v>
      </c>
      <c r="O47" s="63" t="s">
        <v>508</v>
      </c>
      <c r="P47" s="46"/>
      <c r="Q47" s="46"/>
      <c r="R47" s="46"/>
      <c r="S47" s="46"/>
      <c r="T47" s="46"/>
      <c r="U47" s="46"/>
    </row>
    <row r="48" spans="1:21" ht="30.75" customHeight="1" x14ac:dyDescent="0.15">
      <c r="A48" s="46"/>
      <c r="B48" s="1154"/>
      <c r="C48" s="1155"/>
      <c r="D48" s="60"/>
      <c r="E48" s="1136" t="s">
        <v>15</v>
      </c>
      <c r="F48" s="1136"/>
      <c r="G48" s="1136"/>
      <c r="H48" s="1136"/>
      <c r="I48" s="1136"/>
      <c r="J48" s="1137"/>
      <c r="K48" s="61">
        <v>398</v>
      </c>
      <c r="L48" s="62">
        <v>403</v>
      </c>
      <c r="M48" s="62">
        <v>404</v>
      </c>
      <c r="N48" s="62">
        <v>409</v>
      </c>
      <c r="O48" s="63">
        <v>409</v>
      </c>
      <c r="P48" s="46"/>
      <c r="Q48" s="46"/>
      <c r="R48" s="46"/>
      <c r="S48" s="46"/>
      <c r="T48" s="46"/>
      <c r="U48" s="46"/>
    </row>
    <row r="49" spans="1:21" ht="30.75" customHeight="1" x14ac:dyDescent="0.15">
      <c r="A49" s="46"/>
      <c r="B49" s="1154"/>
      <c r="C49" s="1155"/>
      <c r="D49" s="60"/>
      <c r="E49" s="1136" t="s">
        <v>16</v>
      </c>
      <c r="F49" s="1136"/>
      <c r="G49" s="1136"/>
      <c r="H49" s="1136"/>
      <c r="I49" s="1136"/>
      <c r="J49" s="1137"/>
      <c r="K49" s="61">
        <v>43</v>
      </c>
      <c r="L49" s="62">
        <v>43</v>
      </c>
      <c r="M49" s="62">
        <v>43</v>
      </c>
      <c r="N49" s="62">
        <v>47</v>
      </c>
      <c r="O49" s="63">
        <v>47</v>
      </c>
      <c r="P49" s="46"/>
      <c r="Q49" s="46"/>
      <c r="R49" s="46"/>
      <c r="S49" s="46"/>
      <c r="T49" s="46"/>
      <c r="U49" s="46"/>
    </row>
    <row r="50" spans="1:21" ht="30.75" customHeight="1" x14ac:dyDescent="0.15">
      <c r="A50" s="46"/>
      <c r="B50" s="1154"/>
      <c r="C50" s="1155"/>
      <c r="D50" s="60"/>
      <c r="E50" s="1136" t="s">
        <v>17</v>
      </c>
      <c r="F50" s="1136"/>
      <c r="G50" s="1136"/>
      <c r="H50" s="1136"/>
      <c r="I50" s="1136"/>
      <c r="J50" s="1137"/>
      <c r="K50" s="61">
        <v>12</v>
      </c>
      <c r="L50" s="62">
        <v>63</v>
      </c>
      <c r="M50" s="62">
        <v>1</v>
      </c>
      <c r="N50" s="62">
        <v>1</v>
      </c>
      <c r="O50" s="63">
        <v>1</v>
      </c>
      <c r="P50" s="46"/>
      <c r="Q50" s="46"/>
      <c r="R50" s="46"/>
      <c r="S50" s="46"/>
      <c r="T50" s="46"/>
      <c r="U50" s="46"/>
    </row>
    <row r="51" spans="1:21" ht="30.75" customHeight="1" x14ac:dyDescent="0.15">
      <c r="A51" s="46"/>
      <c r="B51" s="1156"/>
      <c r="C51" s="1157"/>
      <c r="D51" s="64"/>
      <c r="E51" s="1136" t="s">
        <v>18</v>
      </c>
      <c r="F51" s="1136"/>
      <c r="G51" s="1136"/>
      <c r="H51" s="1136"/>
      <c r="I51" s="1136"/>
      <c r="J51" s="1137"/>
      <c r="K51" s="61">
        <v>0</v>
      </c>
      <c r="L51" s="62">
        <v>0</v>
      </c>
      <c r="M51" s="62">
        <v>0</v>
      </c>
      <c r="N51" s="62">
        <v>0</v>
      </c>
      <c r="O51" s="63">
        <v>1</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1123</v>
      </c>
      <c r="L52" s="62">
        <v>1092</v>
      </c>
      <c r="M52" s="62">
        <v>1046</v>
      </c>
      <c r="N52" s="62">
        <v>1011</v>
      </c>
      <c r="O52" s="63">
        <v>921</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545</v>
      </c>
      <c r="L53" s="67">
        <v>573</v>
      </c>
      <c r="M53" s="67">
        <v>504</v>
      </c>
      <c r="N53" s="67">
        <v>487</v>
      </c>
      <c r="O53" s="68">
        <v>555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569</v>
      </c>
      <c r="P55" s="46"/>
      <c r="Q55" s="46"/>
      <c r="R55" s="46"/>
      <c r="S55" s="46"/>
      <c r="T55" s="46"/>
      <c r="U55" s="46"/>
    </row>
    <row r="56" spans="1:21" ht="31.5" customHeight="1" thickBot="1" x14ac:dyDescent="0.2">
      <c r="A56" s="46"/>
      <c r="B56" s="74"/>
      <c r="C56" s="75"/>
      <c r="D56" s="75"/>
      <c r="E56" s="76"/>
      <c r="F56" s="76"/>
      <c r="G56" s="76"/>
      <c r="H56" s="76"/>
      <c r="I56" s="76"/>
      <c r="J56" s="77" t="s">
        <v>2</v>
      </c>
      <c r="K56" s="78" t="s">
        <v>570</v>
      </c>
      <c r="L56" s="79" t="s">
        <v>571</v>
      </c>
      <c r="M56" s="79" t="s">
        <v>572</v>
      </c>
      <c r="N56" s="79" t="s">
        <v>573</v>
      </c>
      <c r="O56" s="80" t="s">
        <v>574</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GNuPLGRyPD1IoSz10s3y5Z7j6xysKmH0fi9h5dX/eBghi3mnbw3slTvdAhX93oZUSKFNZYnwTllg3T9VDNzmA==" saltValue="Mvi+pOZumaHP7MVPduzp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550</v>
      </c>
      <c r="J40" s="98" t="s">
        <v>551</v>
      </c>
      <c r="K40" s="98" t="s">
        <v>552</v>
      </c>
      <c r="L40" s="98" t="s">
        <v>553</v>
      </c>
      <c r="M40" s="99" t="s">
        <v>554</v>
      </c>
    </row>
    <row r="41" spans="2:13" ht="27.75" customHeight="1" x14ac:dyDescent="0.15">
      <c r="B41" s="1172" t="s">
        <v>30</v>
      </c>
      <c r="C41" s="1173"/>
      <c r="D41" s="100"/>
      <c r="E41" s="1174" t="s">
        <v>31</v>
      </c>
      <c r="F41" s="1174"/>
      <c r="G41" s="1174"/>
      <c r="H41" s="1175"/>
      <c r="I41" s="339">
        <v>10485</v>
      </c>
      <c r="J41" s="340">
        <v>10019</v>
      </c>
      <c r="K41" s="340">
        <v>9624</v>
      </c>
      <c r="L41" s="340">
        <v>9929</v>
      </c>
      <c r="M41" s="341">
        <v>11678</v>
      </c>
    </row>
    <row r="42" spans="2:13" ht="27.75" customHeight="1" x14ac:dyDescent="0.15">
      <c r="B42" s="1162"/>
      <c r="C42" s="1163"/>
      <c r="D42" s="101"/>
      <c r="E42" s="1166" t="s">
        <v>32</v>
      </c>
      <c r="F42" s="1166"/>
      <c r="G42" s="1166"/>
      <c r="H42" s="1167"/>
      <c r="I42" s="342">
        <v>647</v>
      </c>
      <c r="J42" s="343">
        <v>461</v>
      </c>
      <c r="K42" s="343">
        <v>536</v>
      </c>
      <c r="L42" s="343">
        <v>376</v>
      </c>
      <c r="M42" s="344">
        <v>245</v>
      </c>
    </row>
    <row r="43" spans="2:13" ht="27.75" customHeight="1" x14ac:dyDescent="0.15">
      <c r="B43" s="1162"/>
      <c r="C43" s="1163"/>
      <c r="D43" s="101"/>
      <c r="E43" s="1166" t="s">
        <v>33</v>
      </c>
      <c r="F43" s="1166"/>
      <c r="G43" s="1166"/>
      <c r="H43" s="1167"/>
      <c r="I43" s="342">
        <v>4990</v>
      </c>
      <c r="J43" s="343">
        <v>4904</v>
      </c>
      <c r="K43" s="343">
        <v>4845</v>
      </c>
      <c r="L43" s="343">
        <v>4756</v>
      </c>
      <c r="M43" s="344">
        <v>4686</v>
      </c>
    </row>
    <row r="44" spans="2:13" ht="27.75" customHeight="1" x14ac:dyDescent="0.15">
      <c r="B44" s="1162"/>
      <c r="C44" s="1163"/>
      <c r="D44" s="101"/>
      <c r="E44" s="1166" t="s">
        <v>34</v>
      </c>
      <c r="F44" s="1166"/>
      <c r="G44" s="1166"/>
      <c r="H44" s="1167"/>
      <c r="I44" s="342">
        <v>361</v>
      </c>
      <c r="J44" s="343">
        <v>338</v>
      </c>
      <c r="K44" s="343">
        <v>316</v>
      </c>
      <c r="L44" s="343">
        <v>297</v>
      </c>
      <c r="M44" s="344">
        <v>257</v>
      </c>
    </row>
    <row r="45" spans="2:13" ht="27.75" customHeight="1" x14ac:dyDescent="0.15">
      <c r="B45" s="1162"/>
      <c r="C45" s="1163"/>
      <c r="D45" s="101"/>
      <c r="E45" s="1166" t="s">
        <v>35</v>
      </c>
      <c r="F45" s="1166"/>
      <c r="G45" s="1166"/>
      <c r="H45" s="1167"/>
      <c r="I45" s="342">
        <v>1435</v>
      </c>
      <c r="J45" s="343">
        <v>1351</v>
      </c>
      <c r="K45" s="343">
        <v>1349</v>
      </c>
      <c r="L45" s="343">
        <v>1300</v>
      </c>
      <c r="M45" s="344">
        <v>1312</v>
      </c>
    </row>
    <row r="46" spans="2:13" ht="27.75" customHeight="1" x14ac:dyDescent="0.15">
      <c r="B46" s="1162"/>
      <c r="C46" s="1163"/>
      <c r="D46" s="102"/>
      <c r="E46" s="1166" t="s">
        <v>36</v>
      </c>
      <c r="F46" s="1166"/>
      <c r="G46" s="1166"/>
      <c r="H46" s="1167"/>
      <c r="I46" s="342" t="s">
        <v>508</v>
      </c>
      <c r="J46" s="343" t="s">
        <v>508</v>
      </c>
      <c r="K46" s="343" t="s">
        <v>508</v>
      </c>
      <c r="L46" s="343" t="s">
        <v>508</v>
      </c>
      <c r="M46" s="344" t="s">
        <v>508</v>
      </c>
    </row>
    <row r="47" spans="2:13" ht="27.75" customHeight="1" x14ac:dyDescent="0.15">
      <c r="B47" s="1162"/>
      <c r="C47" s="1163"/>
      <c r="D47" s="103"/>
      <c r="E47" s="1176" t="s">
        <v>37</v>
      </c>
      <c r="F47" s="1177"/>
      <c r="G47" s="1177"/>
      <c r="H47" s="1178"/>
      <c r="I47" s="342" t="s">
        <v>508</v>
      </c>
      <c r="J47" s="343" t="s">
        <v>508</v>
      </c>
      <c r="K47" s="343" t="s">
        <v>508</v>
      </c>
      <c r="L47" s="343" t="s">
        <v>508</v>
      </c>
      <c r="M47" s="344" t="s">
        <v>508</v>
      </c>
    </row>
    <row r="48" spans="2:13" ht="27.75" customHeight="1" x14ac:dyDescent="0.15">
      <c r="B48" s="1162"/>
      <c r="C48" s="1163"/>
      <c r="D48" s="101"/>
      <c r="E48" s="1166" t="s">
        <v>38</v>
      </c>
      <c r="F48" s="1166"/>
      <c r="G48" s="1166"/>
      <c r="H48" s="1167"/>
      <c r="I48" s="342" t="s">
        <v>508</v>
      </c>
      <c r="J48" s="343" t="s">
        <v>508</v>
      </c>
      <c r="K48" s="343" t="s">
        <v>508</v>
      </c>
      <c r="L48" s="343" t="s">
        <v>508</v>
      </c>
      <c r="M48" s="344" t="s">
        <v>508</v>
      </c>
    </row>
    <row r="49" spans="2:13" ht="27.75" customHeight="1" x14ac:dyDescent="0.15">
      <c r="B49" s="1164"/>
      <c r="C49" s="1165"/>
      <c r="D49" s="101"/>
      <c r="E49" s="1166" t="s">
        <v>39</v>
      </c>
      <c r="F49" s="1166"/>
      <c r="G49" s="1166"/>
      <c r="H49" s="1167"/>
      <c r="I49" s="342" t="s">
        <v>508</v>
      </c>
      <c r="J49" s="343" t="s">
        <v>508</v>
      </c>
      <c r="K49" s="343" t="s">
        <v>508</v>
      </c>
      <c r="L49" s="343" t="s">
        <v>508</v>
      </c>
      <c r="M49" s="344" t="s">
        <v>508</v>
      </c>
    </row>
    <row r="50" spans="2:13" ht="27.75" customHeight="1" x14ac:dyDescent="0.15">
      <c r="B50" s="1160" t="s">
        <v>40</v>
      </c>
      <c r="C50" s="1161"/>
      <c r="D50" s="104"/>
      <c r="E50" s="1166" t="s">
        <v>41</v>
      </c>
      <c r="F50" s="1166"/>
      <c r="G50" s="1166"/>
      <c r="H50" s="1167"/>
      <c r="I50" s="342">
        <v>2756</v>
      </c>
      <c r="J50" s="343">
        <v>3112</v>
      </c>
      <c r="K50" s="343">
        <v>4074</v>
      </c>
      <c r="L50" s="343">
        <v>4544</v>
      </c>
      <c r="M50" s="344">
        <v>5564</v>
      </c>
    </row>
    <row r="51" spans="2:13" ht="27.75" customHeight="1" x14ac:dyDescent="0.15">
      <c r="B51" s="1162"/>
      <c r="C51" s="1163"/>
      <c r="D51" s="101"/>
      <c r="E51" s="1166" t="s">
        <v>42</v>
      </c>
      <c r="F51" s="1166"/>
      <c r="G51" s="1166"/>
      <c r="H51" s="1167"/>
      <c r="I51" s="342">
        <v>888</v>
      </c>
      <c r="J51" s="343">
        <v>819</v>
      </c>
      <c r="K51" s="343">
        <v>778</v>
      </c>
      <c r="L51" s="343">
        <v>726</v>
      </c>
      <c r="M51" s="344">
        <v>799</v>
      </c>
    </row>
    <row r="52" spans="2:13" ht="27.75" customHeight="1" x14ac:dyDescent="0.15">
      <c r="B52" s="1164"/>
      <c r="C52" s="1165"/>
      <c r="D52" s="101"/>
      <c r="E52" s="1166" t="s">
        <v>43</v>
      </c>
      <c r="F52" s="1166"/>
      <c r="G52" s="1166"/>
      <c r="H52" s="1167"/>
      <c r="I52" s="342">
        <v>9375</v>
      </c>
      <c r="J52" s="343">
        <v>8934</v>
      </c>
      <c r="K52" s="343">
        <v>8516</v>
      </c>
      <c r="L52" s="343">
        <v>8938</v>
      </c>
      <c r="M52" s="344">
        <v>9229</v>
      </c>
    </row>
    <row r="53" spans="2:13" ht="27.75" customHeight="1" thickBot="1" x14ac:dyDescent="0.2">
      <c r="B53" s="1168" t="s">
        <v>44</v>
      </c>
      <c r="C53" s="1169"/>
      <c r="D53" s="105"/>
      <c r="E53" s="1170" t="s">
        <v>45</v>
      </c>
      <c r="F53" s="1170"/>
      <c r="G53" s="1170"/>
      <c r="H53" s="1171"/>
      <c r="I53" s="345">
        <v>4900</v>
      </c>
      <c r="J53" s="346">
        <v>4208</v>
      </c>
      <c r="K53" s="346">
        <v>3301</v>
      </c>
      <c r="L53" s="346">
        <v>2451</v>
      </c>
      <c r="M53" s="347">
        <v>2588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IJ6bpyt9e/n8qAXfmoDRh+qIqhQg5O2OUbtMkTsEJg/BRG8J6rQGWTzV0ChiN8PVkXXpbgs9t9DyAhWhzUr61Q==" saltValue="OjUlnMpREEl+xr+Y5D2N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552</v>
      </c>
      <c r="G54" s="114" t="s">
        <v>553</v>
      </c>
      <c r="H54" s="115" t="s">
        <v>554</v>
      </c>
    </row>
    <row r="55" spans="2:8" ht="52.5" customHeight="1" x14ac:dyDescent="0.15">
      <c r="B55" s="116"/>
      <c r="C55" s="1187" t="s">
        <v>48</v>
      </c>
      <c r="D55" s="1187"/>
      <c r="E55" s="1188"/>
      <c r="F55" s="117">
        <v>827</v>
      </c>
      <c r="G55" s="117">
        <v>650</v>
      </c>
      <c r="H55" s="118">
        <v>851</v>
      </c>
    </row>
    <row r="56" spans="2:8" ht="52.5" customHeight="1" x14ac:dyDescent="0.15">
      <c r="B56" s="119"/>
      <c r="C56" s="1189" t="s">
        <v>49</v>
      </c>
      <c r="D56" s="1189"/>
      <c r="E56" s="1190"/>
      <c r="F56" s="120">
        <v>1217</v>
      </c>
      <c r="G56" s="120">
        <v>1228</v>
      </c>
      <c r="H56" s="121">
        <v>1259</v>
      </c>
    </row>
    <row r="57" spans="2:8" ht="53.25" customHeight="1" x14ac:dyDescent="0.15">
      <c r="B57" s="119"/>
      <c r="C57" s="1191" t="s">
        <v>50</v>
      </c>
      <c r="D57" s="1191"/>
      <c r="E57" s="1192"/>
      <c r="F57" s="122">
        <v>1932</v>
      </c>
      <c r="G57" s="122">
        <v>2518</v>
      </c>
      <c r="H57" s="123">
        <v>3257</v>
      </c>
    </row>
    <row r="58" spans="2:8" ht="45.75" customHeight="1" x14ac:dyDescent="0.15">
      <c r="B58" s="124"/>
      <c r="C58" s="1179" t="s">
        <v>580</v>
      </c>
      <c r="D58" s="1180"/>
      <c r="E58" s="1181"/>
      <c r="F58" s="125">
        <v>1623</v>
      </c>
      <c r="G58" s="125">
        <v>2171</v>
      </c>
      <c r="H58" s="126">
        <v>2750</v>
      </c>
    </row>
    <row r="59" spans="2:8" ht="45.75" customHeight="1" x14ac:dyDescent="0.15">
      <c r="B59" s="124"/>
      <c r="C59" s="1179" t="s">
        <v>581</v>
      </c>
      <c r="D59" s="1180"/>
      <c r="E59" s="1181"/>
      <c r="F59" s="125">
        <v>239</v>
      </c>
      <c r="G59" s="125">
        <v>239</v>
      </c>
      <c r="H59" s="126">
        <v>239</v>
      </c>
    </row>
    <row r="60" spans="2:8" ht="45.75" customHeight="1" x14ac:dyDescent="0.15">
      <c r="B60" s="124"/>
      <c r="C60" s="1179" t="s">
        <v>582</v>
      </c>
      <c r="D60" s="1180"/>
      <c r="E60" s="1181"/>
      <c r="F60" s="125">
        <v>0</v>
      </c>
      <c r="G60" s="125">
        <v>29</v>
      </c>
      <c r="H60" s="126">
        <v>190</v>
      </c>
    </row>
    <row r="61" spans="2:8" ht="45.75" customHeight="1" x14ac:dyDescent="0.15">
      <c r="B61" s="124"/>
      <c r="C61" s="1179" t="s">
        <v>583</v>
      </c>
      <c r="D61" s="1180"/>
      <c r="E61" s="1181"/>
      <c r="F61" s="125">
        <v>64</v>
      </c>
      <c r="G61" s="125">
        <v>63</v>
      </c>
      <c r="H61" s="126">
        <v>63</v>
      </c>
    </row>
    <row r="62" spans="2:8" ht="45.75" customHeight="1" thickBot="1" x14ac:dyDescent="0.2">
      <c r="B62" s="127"/>
      <c r="C62" s="1182" t="s">
        <v>584</v>
      </c>
      <c r="D62" s="1183"/>
      <c r="E62" s="1184"/>
      <c r="F62" s="128">
        <v>2</v>
      </c>
      <c r="G62" s="128">
        <v>10</v>
      </c>
      <c r="H62" s="129">
        <v>12</v>
      </c>
    </row>
    <row r="63" spans="2:8" ht="52.5" customHeight="1" thickBot="1" x14ac:dyDescent="0.2">
      <c r="B63" s="130"/>
      <c r="C63" s="1185" t="s">
        <v>51</v>
      </c>
      <c r="D63" s="1185"/>
      <c r="E63" s="1186"/>
      <c r="F63" s="131">
        <v>3976</v>
      </c>
      <c r="G63" s="131">
        <v>4396</v>
      </c>
      <c r="H63" s="132">
        <v>5368</v>
      </c>
    </row>
    <row r="64" spans="2:8" x14ac:dyDescent="0.15"/>
  </sheetData>
  <sheetProtection algorithmName="SHA-512" hashValue="al4dCjo4Y35ic7YhZN0uIfQf5A2ZvlXmo6LUwselJL9cuUtgjiYaKkkaiQ+GIJeokgUfJJrTkdfqcLKhUCLC+A==" saltValue="NXJfkK47DlV9frNAe3u+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5F8A-0B62-4818-8CC6-C2D41A419BB0}">
  <sheetPr>
    <pageSetUpPr fitToPage="1"/>
  </sheetPr>
  <dimension ref="A1:DE85"/>
  <sheetViews>
    <sheetView showGridLines="0" zoomScaleNormal="100" zoomScaleSheetLayoutView="55" workbookViewId="0">
      <selection activeCell="AM69" sqref="AM69"/>
    </sheetView>
  </sheetViews>
  <sheetFormatPr defaultColWidth="0" defaultRowHeight="0"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240"/>
      <c r="B1" s="1239"/>
      <c r="DD1" s="252"/>
      <c r="DE1" s="252"/>
    </row>
    <row r="2" spans="1:109" ht="25.5" customHeight="1" x14ac:dyDescent="0.15">
      <c r="A2" s="1238"/>
      <c r="C2" s="1238"/>
      <c r="O2" s="1238"/>
      <c r="P2" s="1238"/>
      <c r="Q2" s="1238"/>
      <c r="R2" s="1238"/>
      <c r="S2" s="1238"/>
      <c r="T2" s="1238"/>
      <c r="U2" s="1238"/>
      <c r="V2" s="1238"/>
      <c r="W2" s="1238"/>
      <c r="X2" s="1238"/>
      <c r="Y2" s="1238"/>
      <c r="Z2" s="1238"/>
      <c r="AA2" s="1238"/>
      <c r="AB2" s="1238"/>
      <c r="AC2" s="1238"/>
      <c r="AD2" s="1238"/>
      <c r="AE2" s="1238"/>
      <c r="AF2" s="1238"/>
      <c r="AG2" s="1238"/>
      <c r="AH2" s="1238"/>
      <c r="AI2" s="1238"/>
      <c r="AU2" s="1238"/>
      <c r="BG2" s="1238"/>
      <c r="BS2" s="1238"/>
      <c r="CE2" s="1238"/>
      <c r="CQ2" s="1238"/>
      <c r="DD2" s="252"/>
      <c r="DE2" s="252"/>
    </row>
    <row r="3" spans="1:109" ht="25.5" customHeight="1" x14ac:dyDescent="0.15">
      <c r="A3" s="1238"/>
      <c r="C3" s="1238"/>
      <c r="O3" s="1238"/>
      <c r="P3" s="1238"/>
      <c r="Q3" s="1238"/>
      <c r="R3" s="1238"/>
      <c r="S3" s="1238"/>
      <c r="T3" s="1238"/>
      <c r="U3" s="1238"/>
      <c r="V3" s="1238"/>
      <c r="W3" s="1238"/>
      <c r="X3" s="1238"/>
      <c r="Y3" s="1238"/>
      <c r="Z3" s="1238"/>
      <c r="AA3" s="1238"/>
      <c r="AB3" s="1238"/>
      <c r="AC3" s="1238"/>
      <c r="AD3" s="1238"/>
      <c r="AE3" s="1238"/>
      <c r="AF3" s="1238"/>
      <c r="AG3" s="1238"/>
      <c r="AH3" s="1238"/>
      <c r="AI3" s="1238"/>
      <c r="AU3" s="1238"/>
      <c r="BG3" s="1238"/>
      <c r="BS3" s="1238"/>
      <c r="CE3" s="1238"/>
      <c r="CQ3" s="1238"/>
      <c r="DD3" s="252"/>
      <c r="DE3" s="252"/>
    </row>
    <row r="4" spans="1:109" s="250" customFormat="1" ht="13.5" x14ac:dyDescent="0.15">
      <c r="A4" s="1238"/>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8"/>
      <c r="AJ4" s="1238"/>
      <c r="AK4" s="1238"/>
      <c r="AL4" s="1238"/>
      <c r="AM4" s="1238"/>
      <c r="AN4" s="1238"/>
      <c r="AO4" s="1238"/>
      <c r="AP4" s="1238"/>
      <c r="AQ4" s="1238"/>
      <c r="AR4" s="1238"/>
      <c r="AS4" s="1238"/>
      <c r="AT4" s="1238"/>
      <c r="AU4" s="1238"/>
      <c r="AV4" s="1238"/>
      <c r="AW4" s="1238"/>
      <c r="AX4" s="1238"/>
      <c r="AY4" s="1238"/>
      <c r="AZ4" s="1238"/>
      <c r="BA4" s="1238"/>
      <c r="BB4" s="1238"/>
      <c r="BC4" s="1238"/>
      <c r="BD4" s="1238"/>
      <c r="BE4" s="1238"/>
      <c r="BF4" s="1238"/>
      <c r="BG4" s="1238"/>
      <c r="BH4" s="1238"/>
      <c r="BI4" s="1238"/>
      <c r="BJ4" s="1238"/>
      <c r="BK4" s="1238"/>
      <c r="BL4" s="1238"/>
      <c r="BM4" s="1238"/>
      <c r="BN4" s="1238"/>
      <c r="BO4" s="1238"/>
      <c r="BP4" s="1238"/>
      <c r="BQ4" s="1238"/>
      <c r="BR4" s="1238"/>
      <c r="BS4" s="1238"/>
      <c r="BT4" s="1238"/>
      <c r="BU4" s="1238"/>
      <c r="BV4" s="1238"/>
      <c r="BW4" s="1238"/>
      <c r="BX4" s="1238"/>
      <c r="BY4" s="1238"/>
      <c r="BZ4" s="1238"/>
      <c r="CA4" s="1238"/>
      <c r="CB4" s="1238"/>
      <c r="CC4" s="1238"/>
      <c r="CD4" s="1238"/>
      <c r="CE4" s="1238"/>
      <c r="CF4" s="1238"/>
      <c r="CG4" s="1238"/>
      <c r="CH4" s="1238"/>
      <c r="CI4" s="1238"/>
      <c r="CJ4" s="1238"/>
      <c r="CK4" s="1238"/>
      <c r="CL4" s="1238"/>
      <c r="CM4" s="1238"/>
      <c r="CN4" s="1238"/>
      <c r="CO4" s="1238"/>
      <c r="CP4" s="1238"/>
      <c r="CQ4" s="1238"/>
      <c r="CR4" s="1238"/>
      <c r="CS4" s="1238"/>
      <c r="CT4" s="1238"/>
      <c r="CU4" s="1238"/>
      <c r="CV4" s="1238"/>
      <c r="CW4" s="1238"/>
      <c r="CX4" s="1238"/>
      <c r="CY4" s="1238"/>
      <c r="CZ4" s="1238"/>
      <c r="DA4" s="1238"/>
      <c r="DB4" s="1238"/>
      <c r="DC4" s="1238"/>
      <c r="DD4" s="1238"/>
      <c r="DE4" s="1238"/>
    </row>
    <row r="5" spans="1:109" s="250" customFormat="1" ht="13.5" x14ac:dyDescent="0.15">
      <c r="A5" s="1238"/>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1238"/>
      <c r="AB5" s="1238"/>
      <c r="AC5" s="1238"/>
      <c r="AD5" s="1238"/>
      <c r="AE5" s="1238"/>
      <c r="AF5" s="1238"/>
      <c r="AG5" s="1238"/>
      <c r="AH5" s="1238"/>
      <c r="AI5" s="1238"/>
      <c r="AJ5" s="1238"/>
      <c r="AK5" s="1238"/>
      <c r="AL5" s="1238"/>
      <c r="AM5" s="1238"/>
      <c r="AN5" s="1238"/>
      <c r="AO5" s="1238"/>
      <c r="AP5" s="1238"/>
      <c r="AQ5" s="1238"/>
      <c r="AR5" s="1238"/>
      <c r="AS5" s="1238"/>
      <c r="AT5" s="1238"/>
      <c r="AU5" s="1238"/>
      <c r="AV5" s="1238"/>
      <c r="AW5" s="1238"/>
      <c r="AX5" s="1238"/>
      <c r="AY5" s="1238"/>
      <c r="AZ5" s="1238"/>
      <c r="BA5" s="1238"/>
      <c r="BB5" s="1238"/>
      <c r="BC5" s="1238"/>
      <c r="BD5" s="1238"/>
      <c r="BE5" s="1238"/>
      <c r="BF5" s="1238"/>
      <c r="BG5" s="1238"/>
      <c r="BH5" s="1238"/>
      <c r="BI5" s="1238"/>
      <c r="BJ5" s="1238"/>
      <c r="BK5" s="1238"/>
      <c r="BL5" s="1238"/>
      <c r="BM5" s="1238"/>
      <c r="BN5" s="1238"/>
      <c r="BO5" s="1238"/>
      <c r="BP5" s="1238"/>
      <c r="BQ5" s="1238"/>
      <c r="BR5" s="1238"/>
      <c r="BS5" s="1238"/>
      <c r="BT5" s="1238"/>
      <c r="BU5" s="1238"/>
      <c r="BV5" s="1238"/>
      <c r="BW5" s="1238"/>
      <c r="BX5" s="1238"/>
      <c r="BY5" s="1238"/>
      <c r="BZ5" s="1238"/>
      <c r="CA5" s="1238"/>
      <c r="CB5" s="1238"/>
      <c r="CC5" s="1238"/>
      <c r="CD5" s="1238"/>
      <c r="CE5" s="1238"/>
      <c r="CF5" s="1238"/>
      <c r="CG5" s="1238"/>
      <c r="CH5" s="1238"/>
      <c r="CI5" s="1238"/>
      <c r="CJ5" s="1238"/>
      <c r="CK5" s="1238"/>
      <c r="CL5" s="1238"/>
      <c r="CM5" s="1238"/>
      <c r="CN5" s="1238"/>
      <c r="CO5" s="1238"/>
      <c r="CP5" s="1238"/>
      <c r="CQ5" s="1238"/>
      <c r="CR5" s="1238"/>
      <c r="CS5" s="1238"/>
      <c r="CT5" s="1238"/>
      <c r="CU5" s="1238"/>
      <c r="CV5" s="1238"/>
      <c r="CW5" s="1238"/>
      <c r="CX5" s="1238"/>
      <c r="CY5" s="1238"/>
      <c r="CZ5" s="1238"/>
      <c r="DA5" s="1238"/>
      <c r="DB5" s="1238"/>
      <c r="DC5" s="1238"/>
      <c r="DD5" s="1238"/>
      <c r="DE5" s="1238"/>
    </row>
    <row r="6" spans="1:109" s="250" customFormat="1" ht="13.5" x14ac:dyDescent="0.15">
      <c r="A6" s="1238"/>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8"/>
      <c r="AV6" s="1238"/>
      <c r="AW6" s="1238"/>
      <c r="AX6" s="1238"/>
      <c r="AY6" s="1238"/>
      <c r="AZ6" s="1238"/>
      <c r="BA6" s="1238"/>
      <c r="BB6" s="1238"/>
      <c r="BC6" s="1238"/>
      <c r="BD6" s="1238"/>
      <c r="BE6" s="1238"/>
      <c r="BF6" s="1238"/>
      <c r="BG6" s="1238"/>
      <c r="BH6" s="1238"/>
      <c r="BI6" s="1238"/>
      <c r="BJ6" s="1238"/>
      <c r="BK6" s="1238"/>
      <c r="BL6" s="1238"/>
      <c r="BM6" s="1238"/>
      <c r="BN6" s="1238"/>
      <c r="BO6" s="1238"/>
      <c r="BP6" s="1238"/>
      <c r="BQ6" s="1238"/>
      <c r="BR6" s="1238"/>
      <c r="BS6" s="1238"/>
      <c r="BT6" s="1238"/>
      <c r="BU6" s="1238"/>
      <c r="BV6" s="1238"/>
      <c r="BW6" s="1238"/>
      <c r="BX6" s="1238"/>
      <c r="BY6" s="1238"/>
      <c r="BZ6" s="1238"/>
      <c r="CA6" s="1238"/>
      <c r="CB6" s="1238"/>
      <c r="CC6" s="1238"/>
      <c r="CD6" s="1238"/>
      <c r="CE6" s="1238"/>
      <c r="CF6" s="1238"/>
      <c r="CG6" s="1238"/>
      <c r="CH6" s="1238"/>
      <c r="CI6" s="1238"/>
      <c r="CJ6" s="1238"/>
      <c r="CK6" s="1238"/>
      <c r="CL6" s="1238"/>
      <c r="CM6" s="1238"/>
      <c r="CN6" s="1238"/>
      <c r="CO6" s="1238"/>
      <c r="CP6" s="1238"/>
      <c r="CQ6" s="1238"/>
      <c r="CR6" s="1238"/>
      <c r="CS6" s="1238"/>
      <c r="CT6" s="1238"/>
      <c r="CU6" s="1238"/>
      <c r="CV6" s="1238"/>
      <c r="CW6" s="1238"/>
      <c r="CX6" s="1238"/>
      <c r="CY6" s="1238"/>
      <c r="CZ6" s="1238"/>
      <c r="DA6" s="1238"/>
      <c r="DB6" s="1238"/>
      <c r="DC6" s="1238"/>
      <c r="DD6" s="1238"/>
      <c r="DE6" s="1238"/>
    </row>
    <row r="7" spans="1:109" s="250" customFormat="1" ht="13.5" x14ac:dyDescent="0.15">
      <c r="A7" s="1238"/>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8"/>
      <c r="AY7" s="1238"/>
      <c r="AZ7" s="1238"/>
      <c r="BA7" s="1238"/>
      <c r="BB7" s="1238"/>
      <c r="BC7" s="1238"/>
      <c r="BD7" s="1238"/>
      <c r="BE7" s="1238"/>
      <c r="BF7" s="1238"/>
      <c r="BG7" s="1238"/>
      <c r="BH7" s="1238"/>
      <c r="BI7" s="1238"/>
      <c r="BJ7" s="1238"/>
      <c r="BK7" s="1238"/>
      <c r="BL7" s="1238"/>
      <c r="BM7" s="1238"/>
      <c r="BN7" s="1238"/>
      <c r="BO7" s="1238"/>
      <c r="BP7" s="1238"/>
      <c r="BQ7" s="1238"/>
      <c r="BR7" s="1238"/>
      <c r="BS7" s="1238"/>
      <c r="BT7" s="1238"/>
      <c r="BU7" s="1238"/>
      <c r="BV7" s="1238"/>
      <c r="BW7" s="1238"/>
      <c r="BX7" s="1238"/>
      <c r="BY7" s="1238"/>
      <c r="BZ7" s="1238"/>
      <c r="CA7" s="1238"/>
      <c r="CB7" s="1238"/>
      <c r="CC7" s="1238"/>
      <c r="CD7" s="1238"/>
      <c r="CE7" s="1238"/>
      <c r="CF7" s="1238"/>
      <c r="CG7" s="1238"/>
      <c r="CH7" s="1238"/>
      <c r="CI7" s="1238"/>
      <c r="CJ7" s="1238"/>
      <c r="CK7" s="1238"/>
      <c r="CL7" s="1238"/>
      <c r="CM7" s="1238"/>
      <c r="CN7" s="1238"/>
      <c r="CO7" s="1238"/>
      <c r="CP7" s="1238"/>
      <c r="CQ7" s="1238"/>
      <c r="CR7" s="1238"/>
      <c r="CS7" s="1238"/>
      <c r="CT7" s="1238"/>
      <c r="CU7" s="1238"/>
      <c r="CV7" s="1238"/>
      <c r="CW7" s="1238"/>
      <c r="CX7" s="1238"/>
      <c r="CY7" s="1238"/>
      <c r="CZ7" s="1238"/>
      <c r="DA7" s="1238"/>
      <c r="DB7" s="1238"/>
      <c r="DC7" s="1238"/>
      <c r="DD7" s="1238"/>
      <c r="DE7" s="1238"/>
    </row>
    <row r="8" spans="1:109" s="250" customFormat="1" ht="13.5" x14ac:dyDescent="0.15">
      <c r="A8" s="1238"/>
      <c r="B8" s="1238"/>
      <c r="C8" s="1238"/>
      <c r="D8" s="1238"/>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8"/>
      <c r="BF8" s="1238"/>
      <c r="BG8" s="1238"/>
      <c r="BH8" s="1238"/>
      <c r="BI8" s="1238"/>
      <c r="BJ8" s="1238"/>
      <c r="BK8" s="1238"/>
      <c r="BL8" s="1238"/>
      <c r="BM8" s="1238"/>
      <c r="BN8" s="1238"/>
      <c r="BO8" s="1238"/>
      <c r="BP8" s="1238"/>
      <c r="BQ8" s="1238"/>
      <c r="BR8" s="1238"/>
      <c r="BS8" s="1238"/>
      <c r="BT8" s="1238"/>
      <c r="BU8" s="1238"/>
      <c r="BV8" s="1238"/>
      <c r="BW8" s="1238"/>
      <c r="BX8" s="1238"/>
      <c r="BY8" s="1238"/>
      <c r="BZ8" s="1238"/>
      <c r="CA8" s="1238"/>
      <c r="CB8" s="1238"/>
      <c r="CC8" s="1238"/>
      <c r="CD8" s="1238"/>
      <c r="CE8" s="1238"/>
      <c r="CF8" s="1238"/>
      <c r="CG8" s="1238"/>
      <c r="CH8" s="1238"/>
      <c r="CI8" s="1238"/>
      <c r="CJ8" s="1238"/>
      <c r="CK8" s="1238"/>
      <c r="CL8" s="1238"/>
      <c r="CM8" s="1238"/>
      <c r="CN8" s="1238"/>
      <c r="CO8" s="1238"/>
      <c r="CP8" s="1238"/>
      <c r="CQ8" s="1238"/>
      <c r="CR8" s="1238"/>
      <c r="CS8" s="1238"/>
      <c r="CT8" s="1238"/>
      <c r="CU8" s="1238"/>
      <c r="CV8" s="1238"/>
      <c r="CW8" s="1238"/>
      <c r="CX8" s="1238"/>
      <c r="CY8" s="1238"/>
      <c r="CZ8" s="1238"/>
      <c r="DA8" s="1238"/>
      <c r="DB8" s="1238"/>
      <c r="DC8" s="1238"/>
      <c r="DD8" s="1238"/>
      <c r="DE8" s="1238"/>
    </row>
    <row r="9" spans="1:109" s="250" customFormat="1" ht="13.5" x14ac:dyDescent="0.15">
      <c r="A9" s="1238"/>
      <c r="B9" s="1238"/>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8"/>
      <c r="AK9" s="1238"/>
      <c r="AL9" s="1238"/>
      <c r="AM9" s="1238"/>
      <c r="AN9" s="1238"/>
      <c r="AO9" s="1238"/>
      <c r="AP9" s="1238"/>
      <c r="AQ9" s="1238"/>
      <c r="AR9" s="1238"/>
      <c r="AS9" s="1238"/>
      <c r="AT9" s="1238"/>
      <c r="AU9" s="1238"/>
      <c r="AV9" s="1238"/>
      <c r="AW9" s="1238"/>
      <c r="AX9" s="1238"/>
      <c r="AY9" s="1238"/>
      <c r="AZ9" s="1238"/>
      <c r="BA9" s="1238"/>
      <c r="BB9" s="1238"/>
      <c r="BC9" s="1238"/>
      <c r="BD9" s="1238"/>
      <c r="BE9" s="1238"/>
      <c r="BF9" s="1238"/>
      <c r="BG9" s="1238"/>
      <c r="BH9" s="1238"/>
      <c r="BI9" s="1238"/>
      <c r="BJ9" s="1238"/>
      <c r="BK9" s="1238"/>
      <c r="BL9" s="1238"/>
      <c r="BM9" s="1238"/>
      <c r="BN9" s="1238"/>
      <c r="BO9" s="1238"/>
      <c r="BP9" s="1238"/>
      <c r="BQ9" s="1238"/>
      <c r="BR9" s="1238"/>
      <c r="BS9" s="1238"/>
      <c r="BT9" s="1238"/>
      <c r="BU9" s="1238"/>
      <c r="BV9" s="1238"/>
      <c r="BW9" s="1238"/>
      <c r="BX9" s="1238"/>
      <c r="BY9" s="1238"/>
      <c r="BZ9" s="1238"/>
      <c r="CA9" s="1238"/>
      <c r="CB9" s="1238"/>
      <c r="CC9" s="1238"/>
      <c r="CD9" s="1238"/>
      <c r="CE9" s="1238"/>
      <c r="CF9" s="1238"/>
      <c r="CG9" s="1238"/>
      <c r="CH9" s="1238"/>
      <c r="CI9" s="1238"/>
      <c r="CJ9" s="1238"/>
      <c r="CK9" s="1238"/>
      <c r="CL9" s="1238"/>
      <c r="CM9" s="1238"/>
      <c r="CN9" s="1238"/>
      <c r="CO9" s="1238"/>
      <c r="CP9" s="1238"/>
      <c r="CQ9" s="1238"/>
      <c r="CR9" s="1238"/>
      <c r="CS9" s="1238"/>
      <c r="CT9" s="1238"/>
      <c r="CU9" s="1238"/>
      <c r="CV9" s="1238"/>
      <c r="CW9" s="1238"/>
      <c r="CX9" s="1238"/>
      <c r="CY9" s="1238"/>
      <c r="CZ9" s="1238"/>
      <c r="DA9" s="1238"/>
      <c r="DB9" s="1238"/>
      <c r="DC9" s="1238"/>
      <c r="DD9" s="1238"/>
      <c r="DE9" s="1238"/>
    </row>
    <row r="10" spans="1:109" s="250" customFormat="1" ht="13.5" x14ac:dyDescent="0.15">
      <c r="A10" s="1238"/>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G10" s="1238"/>
      <c r="AH10" s="1238"/>
      <c r="AI10" s="1238"/>
      <c r="AJ10" s="1238"/>
      <c r="AK10" s="1238"/>
      <c r="AL10" s="1238"/>
      <c r="AM10" s="1238"/>
      <c r="AN10" s="1238"/>
      <c r="AO10" s="1238"/>
      <c r="AP10" s="1238"/>
      <c r="AQ10" s="1238"/>
      <c r="AR10" s="1238"/>
      <c r="AS10" s="1238"/>
      <c r="AT10" s="1238"/>
      <c r="AU10" s="1238"/>
      <c r="AV10" s="1238"/>
      <c r="AW10" s="1238"/>
      <c r="AX10" s="1238"/>
      <c r="AY10" s="1238"/>
      <c r="AZ10" s="1238"/>
      <c r="BA10" s="1238"/>
      <c r="BB10" s="1238"/>
      <c r="BC10" s="1238"/>
      <c r="BD10" s="1238"/>
      <c r="BE10" s="1238"/>
      <c r="BF10" s="1238"/>
      <c r="BG10" s="1238"/>
      <c r="BH10" s="1238"/>
      <c r="BI10" s="1238"/>
      <c r="BJ10" s="1238"/>
      <c r="BK10" s="1238"/>
      <c r="BL10" s="1238"/>
      <c r="BM10" s="1238"/>
      <c r="BN10" s="1238"/>
      <c r="BO10" s="1238"/>
      <c r="BP10" s="1238"/>
      <c r="BQ10" s="1238"/>
      <c r="BR10" s="1238"/>
      <c r="BS10" s="1238"/>
      <c r="BT10" s="1238"/>
      <c r="BU10" s="1238"/>
      <c r="BV10" s="1238"/>
      <c r="BW10" s="1238"/>
      <c r="BX10" s="1238"/>
      <c r="BY10" s="1238"/>
      <c r="BZ10" s="1238"/>
      <c r="CA10" s="1238"/>
      <c r="CB10" s="1238"/>
      <c r="CC10" s="1238"/>
      <c r="CD10" s="1238"/>
      <c r="CE10" s="1238"/>
      <c r="CF10" s="1238"/>
      <c r="CG10" s="1238"/>
      <c r="CH10" s="1238"/>
      <c r="CI10" s="1238"/>
      <c r="CJ10" s="1238"/>
      <c r="CK10" s="1238"/>
      <c r="CL10" s="1238"/>
      <c r="CM10" s="1238"/>
      <c r="CN10" s="1238"/>
      <c r="CO10" s="1238"/>
      <c r="CP10" s="1238"/>
      <c r="CQ10" s="1238"/>
      <c r="CR10" s="1238"/>
      <c r="CS10" s="1238"/>
      <c r="CT10" s="1238"/>
      <c r="CU10" s="1238"/>
      <c r="CV10" s="1238"/>
      <c r="CW10" s="1238"/>
      <c r="CX10" s="1238"/>
      <c r="CY10" s="1238"/>
      <c r="CZ10" s="1238"/>
      <c r="DA10" s="1238"/>
      <c r="DB10" s="1238"/>
      <c r="DC10" s="1238"/>
      <c r="DD10" s="1238"/>
      <c r="DE10" s="1238"/>
    </row>
    <row r="11" spans="1:109" s="250" customFormat="1" ht="13.5" x14ac:dyDescent="0.15">
      <c r="A11" s="1238"/>
      <c r="B11" s="1238"/>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1238"/>
      <c r="AN11" s="1238"/>
      <c r="AO11" s="1238"/>
      <c r="AP11" s="1238"/>
      <c r="AQ11" s="1238"/>
      <c r="AR11" s="1238"/>
      <c r="AS11" s="1238"/>
      <c r="AT11" s="1238"/>
      <c r="AU11" s="1238"/>
      <c r="AV11" s="1238"/>
      <c r="AW11" s="1238"/>
      <c r="AX11" s="1238"/>
      <c r="AY11" s="1238"/>
      <c r="AZ11" s="1238"/>
      <c r="BA11" s="1238"/>
      <c r="BB11" s="1238"/>
      <c r="BC11" s="1238"/>
      <c r="BD11" s="1238"/>
      <c r="BE11" s="1238"/>
      <c r="BF11" s="1238"/>
      <c r="BG11" s="1238"/>
      <c r="BH11" s="1238"/>
      <c r="BI11" s="1238"/>
      <c r="BJ11" s="1238"/>
      <c r="BK11" s="1238"/>
      <c r="BL11" s="1238"/>
      <c r="BM11" s="1238"/>
      <c r="BN11" s="1238"/>
      <c r="BO11" s="1238"/>
      <c r="BP11" s="1238"/>
      <c r="BQ11" s="1238"/>
      <c r="BR11" s="1238"/>
      <c r="BS11" s="1238"/>
      <c r="BT11" s="1238"/>
      <c r="BU11" s="1238"/>
      <c r="BV11" s="1238"/>
      <c r="BW11" s="1238"/>
      <c r="BX11" s="1238"/>
      <c r="BY11" s="1238"/>
      <c r="BZ11" s="1238"/>
      <c r="CA11" s="1238"/>
      <c r="CB11" s="1238"/>
      <c r="CC11" s="1238"/>
      <c r="CD11" s="1238"/>
      <c r="CE11" s="1238"/>
      <c r="CF11" s="1238"/>
      <c r="CG11" s="1238"/>
      <c r="CH11" s="1238"/>
      <c r="CI11" s="1238"/>
      <c r="CJ11" s="1238"/>
      <c r="CK11" s="1238"/>
      <c r="CL11" s="1238"/>
      <c r="CM11" s="1238"/>
      <c r="CN11" s="1238"/>
      <c r="CO11" s="1238"/>
      <c r="CP11" s="1238"/>
      <c r="CQ11" s="1238"/>
      <c r="CR11" s="1238"/>
      <c r="CS11" s="1238"/>
      <c r="CT11" s="1238"/>
      <c r="CU11" s="1238"/>
      <c r="CV11" s="1238"/>
      <c r="CW11" s="1238"/>
      <c r="CX11" s="1238"/>
      <c r="CY11" s="1238"/>
      <c r="CZ11" s="1238"/>
      <c r="DA11" s="1238"/>
      <c r="DB11" s="1238"/>
      <c r="DC11" s="1238"/>
      <c r="DD11" s="1238"/>
      <c r="DE11" s="1238"/>
    </row>
    <row r="12" spans="1:109" s="250" customFormat="1" ht="13.5" x14ac:dyDescent="0.15">
      <c r="A12" s="1238"/>
      <c r="B12" s="1238"/>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38"/>
      <c r="AJ12" s="1238"/>
      <c r="AK12" s="1238"/>
      <c r="AL12" s="1238"/>
      <c r="AM12" s="1238"/>
      <c r="AN12" s="1238"/>
      <c r="AO12" s="1238"/>
      <c r="AP12" s="1238"/>
      <c r="AQ12" s="1238"/>
      <c r="AR12" s="1238"/>
      <c r="AS12" s="1238"/>
      <c r="AT12" s="1238"/>
      <c r="AU12" s="1238"/>
      <c r="AV12" s="1238"/>
      <c r="AW12" s="1238"/>
      <c r="AX12" s="1238"/>
      <c r="AY12" s="1238"/>
      <c r="AZ12" s="1238"/>
      <c r="BA12" s="1238"/>
      <c r="BB12" s="1238"/>
      <c r="BC12" s="1238"/>
      <c r="BD12" s="1238"/>
      <c r="BE12" s="1238"/>
      <c r="BF12" s="1238"/>
      <c r="BG12" s="1238"/>
      <c r="BH12" s="1238"/>
      <c r="BI12" s="1238"/>
      <c r="BJ12" s="1238"/>
      <c r="BK12" s="1238"/>
      <c r="BL12" s="1238"/>
      <c r="BM12" s="1238"/>
      <c r="BN12" s="1238"/>
      <c r="BO12" s="1238"/>
      <c r="BP12" s="1238"/>
      <c r="BQ12" s="1238"/>
      <c r="BR12" s="1238"/>
      <c r="BS12" s="1238"/>
      <c r="BT12" s="1238"/>
      <c r="BU12" s="1238"/>
      <c r="BV12" s="1238"/>
      <c r="BW12" s="1238"/>
      <c r="BX12" s="1238"/>
      <c r="BY12" s="1238"/>
      <c r="BZ12" s="1238"/>
      <c r="CA12" s="1238"/>
      <c r="CB12" s="1238"/>
      <c r="CC12" s="1238"/>
      <c r="CD12" s="1238"/>
      <c r="CE12" s="1238"/>
      <c r="CF12" s="1238"/>
      <c r="CG12" s="1238"/>
      <c r="CH12" s="1238"/>
      <c r="CI12" s="1238"/>
      <c r="CJ12" s="1238"/>
      <c r="CK12" s="1238"/>
      <c r="CL12" s="1238"/>
      <c r="CM12" s="1238"/>
      <c r="CN12" s="1238"/>
      <c r="CO12" s="1238"/>
      <c r="CP12" s="1238"/>
      <c r="CQ12" s="1238"/>
      <c r="CR12" s="1238"/>
      <c r="CS12" s="1238"/>
      <c r="CT12" s="1238"/>
      <c r="CU12" s="1238"/>
      <c r="CV12" s="1238"/>
      <c r="CW12" s="1238"/>
      <c r="CX12" s="1238"/>
      <c r="CY12" s="1238"/>
      <c r="CZ12" s="1238"/>
      <c r="DA12" s="1238"/>
      <c r="DB12" s="1238"/>
      <c r="DC12" s="1238"/>
      <c r="DD12" s="1238"/>
      <c r="DE12" s="1238"/>
    </row>
    <row r="13" spans="1:109" s="250" customFormat="1" ht="13.5" x14ac:dyDescent="0.15">
      <c r="A13" s="1238"/>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1238"/>
      <c r="BA13" s="1238"/>
      <c r="BB13" s="1238"/>
      <c r="BC13" s="1238"/>
      <c r="BD13" s="1238"/>
      <c r="BE13" s="1238"/>
      <c r="BF13" s="1238"/>
      <c r="BG13" s="1238"/>
      <c r="BH13" s="1238"/>
      <c r="BI13" s="1238"/>
      <c r="BJ13" s="1238"/>
      <c r="BK13" s="1238"/>
      <c r="BL13" s="1238"/>
      <c r="BM13" s="1238"/>
      <c r="BN13" s="1238"/>
      <c r="BO13" s="1238"/>
      <c r="BP13" s="1238"/>
      <c r="BQ13" s="1238"/>
      <c r="BR13" s="1238"/>
      <c r="BS13" s="1238"/>
      <c r="BT13" s="1238"/>
      <c r="BU13" s="1238"/>
      <c r="BV13" s="1238"/>
      <c r="BW13" s="1238"/>
      <c r="BX13" s="1238"/>
      <c r="BY13" s="1238"/>
      <c r="BZ13" s="1238"/>
      <c r="CA13" s="1238"/>
      <c r="CB13" s="1238"/>
      <c r="CC13" s="1238"/>
      <c r="CD13" s="1238"/>
      <c r="CE13" s="1238"/>
      <c r="CF13" s="1238"/>
      <c r="CG13" s="1238"/>
      <c r="CH13" s="1238"/>
      <c r="CI13" s="1238"/>
      <c r="CJ13" s="1238"/>
      <c r="CK13" s="1238"/>
      <c r="CL13" s="1238"/>
      <c r="CM13" s="1238"/>
      <c r="CN13" s="1238"/>
      <c r="CO13" s="1238"/>
      <c r="CP13" s="1238"/>
      <c r="CQ13" s="1238"/>
      <c r="CR13" s="1238"/>
      <c r="CS13" s="1238"/>
      <c r="CT13" s="1238"/>
      <c r="CU13" s="1238"/>
      <c r="CV13" s="1238"/>
      <c r="CW13" s="1238"/>
      <c r="CX13" s="1238"/>
      <c r="CY13" s="1238"/>
      <c r="CZ13" s="1238"/>
      <c r="DA13" s="1238"/>
      <c r="DB13" s="1238"/>
      <c r="DC13" s="1238"/>
      <c r="DD13" s="1238"/>
      <c r="DE13" s="1238"/>
    </row>
    <row r="14" spans="1:109" s="250" customFormat="1" ht="13.5" x14ac:dyDescent="0.15">
      <c r="A14" s="1238"/>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8"/>
      <c r="AQ14" s="1238"/>
      <c r="AR14" s="1238"/>
      <c r="AS14" s="1238"/>
      <c r="AT14" s="1238"/>
      <c r="AU14" s="1238"/>
      <c r="AV14" s="1238"/>
      <c r="AW14" s="1238"/>
      <c r="AX14" s="1238"/>
      <c r="AY14" s="1238"/>
      <c r="AZ14" s="1238"/>
      <c r="BA14" s="1238"/>
      <c r="BB14" s="1238"/>
      <c r="BC14" s="1238"/>
      <c r="BD14" s="1238"/>
      <c r="BE14" s="1238"/>
      <c r="BF14" s="1238"/>
      <c r="BG14" s="1238"/>
      <c r="BH14" s="1238"/>
      <c r="BI14" s="1238"/>
      <c r="BJ14" s="1238"/>
      <c r="BK14" s="1238"/>
      <c r="BL14" s="1238"/>
      <c r="BM14" s="1238"/>
      <c r="BN14" s="1238"/>
      <c r="BO14" s="1238"/>
      <c r="BP14" s="1238"/>
      <c r="BQ14" s="1238"/>
      <c r="BR14" s="1238"/>
      <c r="BS14" s="1238"/>
      <c r="BT14" s="1238"/>
      <c r="BU14" s="1238"/>
      <c r="BV14" s="1238"/>
      <c r="BW14" s="1238"/>
      <c r="BX14" s="1238"/>
      <c r="BY14" s="1238"/>
      <c r="BZ14" s="1238"/>
      <c r="CA14" s="1238"/>
      <c r="CB14" s="1238"/>
      <c r="CC14" s="1238"/>
      <c r="CD14" s="1238"/>
      <c r="CE14" s="1238"/>
      <c r="CF14" s="1238"/>
      <c r="CG14" s="1238"/>
      <c r="CH14" s="1238"/>
      <c r="CI14" s="1238"/>
      <c r="CJ14" s="1238"/>
      <c r="CK14" s="1238"/>
      <c r="CL14" s="1238"/>
      <c r="CM14" s="1238"/>
      <c r="CN14" s="1238"/>
      <c r="CO14" s="1238"/>
      <c r="CP14" s="1238"/>
      <c r="CQ14" s="1238"/>
      <c r="CR14" s="1238"/>
      <c r="CS14" s="1238"/>
      <c r="CT14" s="1238"/>
      <c r="CU14" s="1238"/>
      <c r="CV14" s="1238"/>
      <c r="CW14" s="1238"/>
      <c r="CX14" s="1238"/>
      <c r="CY14" s="1238"/>
      <c r="CZ14" s="1238"/>
      <c r="DA14" s="1238"/>
      <c r="DB14" s="1238"/>
      <c r="DC14" s="1238"/>
      <c r="DD14" s="1238"/>
      <c r="DE14" s="1238"/>
    </row>
    <row r="15" spans="1:109" s="250" customFormat="1" ht="13.5" x14ac:dyDescent="0.15">
      <c r="A15" s="252"/>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38"/>
      <c r="Z15" s="1238"/>
      <c r="AA15" s="1238"/>
      <c r="AB15" s="1238"/>
      <c r="AC15" s="1238"/>
      <c r="AD15" s="1238"/>
      <c r="AE15" s="1238"/>
      <c r="AF15" s="1238"/>
      <c r="AG15" s="1238"/>
      <c r="AH15" s="1238"/>
      <c r="AI15" s="1238"/>
      <c r="AJ15" s="1238"/>
      <c r="AK15" s="1238"/>
      <c r="AL15" s="1238"/>
      <c r="AM15" s="1238"/>
      <c r="AN15" s="1238"/>
      <c r="AO15" s="1238"/>
      <c r="AP15" s="1238"/>
      <c r="AQ15" s="1238"/>
      <c r="AR15" s="1238"/>
      <c r="AS15" s="1238"/>
      <c r="AT15" s="1238"/>
      <c r="AU15" s="1238"/>
      <c r="AV15" s="1238"/>
      <c r="AW15" s="1238"/>
      <c r="AX15" s="1238"/>
      <c r="AY15" s="1238"/>
      <c r="AZ15" s="1238"/>
      <c r="BA15" s="1238"/>
      <c r="BB15" s="1238"/>
      <c r="BC15" s="1238"/>
      <c r="BD15" s="1238"/>
      <c r="BE15" s="1238"/>
      <c r="BF15" s="1238"/>
      <c r="BG15" s="1238"/>
      <c r="BH15" s="1238"/>
      <c r="BI15" s="1238"/>
      <c r="BJ15" s="1238"/>
      <c r="BK15" s="1238"/>
      <c r="BL15" s="1238"/>
      <c r="BM15" s="1238"/>
      <c r="BN15" s="1238"/>
      <c r="BO15" s="1238"/>
      <c r="BP15" s="1238"/>
      <c r="BQ15" s="1238"/>
      <c r="BR15" s="1238"/>
      <c r="BS15" s="1238"/>
      <c r="BT15" s="1238"/>
      <c r="BU15" s="1238"/>
      <c r="BV15" s="1238"/>
      <c r="BW15" s="1238"/>
      <c r="BX15" s="1238"/>
      <c r="BY15" s="1238"/>
      <c r="BZ15" s="1238"/>
      <c r="CA15" s="1238"/>
      <c r="CB15" s="1238"/>
      <c r="CC15" s="1238"/>
      <c r="CD15" s="1238"/>
      <c r="CE15" s="1238"/>
      <c r="CF15" s="1238"/>
      <c r="CG15" s="1238"/>
      <c r="CH15" s="1238"/>
      <c r="CI15" s="1238"/>
      <c r="CJ15" s="1238"/>
      <c r="CK15" s="1238"/>
      <c r="CL15" s="1238"/>
      <c r="CM15" s="1238"/>
      <c r="CN15" s="1238"/>
      <c r="CO15" s="1238"/>
      <c r="CP15" s="1238"/>
      <c r="CQ15" s="1238"/>
      <c r="CR15" s="1238"/>
      <c r="CS15" s="1238"/>
      <c r="CT15" s="1238"/>
      <c r="CU15" s="1238"/>
      <c r="CV15" s="1238"/>
      <c r="CW15" s="1238"/>
      <c r="CX15" s="1238"/>
      <c r="CY15" s="1238"/>
      <c r="CZ15" s="1238"/>
      <c r="DA15" s="1238"/>
      <c r="DB15" s="1238"/>
      <c r="DC15" s="1238"/>
      <c r="DD15" s="1238"/>
      <c r="DE15" s="1238"/>
    </row>
    <row r="16" spans="1:109" s="250" customFormat="1" ht="13.5" x14ac:dyDescent="0.15">
      <c r="A16" s="252"/>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8"/>
      <c r="AQ16" s="1238"/>
      <c r="AR16" s="1238"/>
      <c r="AS16" s="1238"/>
      <c r="AT16" s="1238"/>
      <c r="AU16" s="1238"/>
      <c r="AV16" s="1238"/>
      <c r="AW16" s="1238"/>
      <c r="AX16" s="1238"/>
      <c r="AY16" s="1238"/>
      <c r="AZ16" s="1238"/>
      <c r="BA16" s="1238"/>
      <c r="BB16" s="1238"/>
      <c r="BC16" s="1238"/>
      <c r="BD16" s="1238"/>
      <c r="BE16" s="1238"/>
      <c r="BF16" s="1238"/>
      <c r="BG16" s="1238"/>
      <c r="BH16" s="1238"/>
      <c r="BI16" s="1238"/>
      <c r="BJ16" s="1238"/>
      <c r="BK16" s="1238"/>
      <c r="BL16" s="1238"/>
      <c r="BM16" s="1238"/>
      <c r="BN16" s="1238"/>
      <c r="BO16" s="1238"/>
      <c r="BP16" s="1238"/>
      <c r="BQ16" s="1238"/>
      <c r="BR16" s="1238"/>
      <c r="BS16" s="1238"/>
      <c r="BT16" s="1238"/>
      <c r="BU16" s="1238"/>
      <c r="BV16" s="1238"/>
      <c r="BW16" s="1238"/>
      <c r="BX16" s="1238"/>
      <c r="BY16" s="1238"/>
      <c r="BZ16" s="1238"/>
      <c r="CA16" s="1238"/>
      <c r="CB16" s="1238"/>
      <c r="CC16" s="1238"/>
      <c r="CD16" s="1238"/>
      <c r="CE16" s="1238"/>
      <c r="CF16" s="1238"/>
      <c r="CG16" s="1238"/>
      <c r="CH16" s="1238"/>
      <c r="CI16" s="1238"/>
      <c r="CJ16" s="1238"/>
      <c r="CK16" s="1238"/>
      <c r="CL16" s="1238"/>
      <c r="CM16" s="1238"/>
      <c r="CN16" s="1238"/>
      <c r="CO16" s="1238"/>
      <c r="CP16" s="1238"/>
      <c r="CQ16" s="1238"/>
      <c r="CR16" s="1238"/>
      <c r="CS16" s="1238"/>
      <c r="CT16" s="1238"/>
      <c r="CU16" s="1238"/>
      <c r="CV16" s="1238"/>
      <c r="CW16" s="1238"/>
      <c r="CX16" s="1238"/>
      <c r="CY16" s="1238"/>
      <c r="CZ16" s="1238"/>
      <c r="DA16" s="1238"/>
      <c r="DB16" s="1238"/>
      <c r="DC16" s="1238"/>
      <c r="DD16" s="1238"/>
      <c r="DE16" s="1238"/>
    </row>
    <row r="17" spans="1:109" s="250" customFormat="1" ht="13.5" x14ac:dyDescent="0.15">
      <c r="A17" s="252"/>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1238"/>
      <c r="Z17" s="1238"/>
      <c r="AA17" s="1238"/>
      <c r="AB17" s="1238"/>
      <c r="AC17" s="1238"/>
      <c r="AD17" s="1238"/>
      <c r="AE17" s="1238"/>
      <c r="AF17" s="1238"/>
      <c r="AG17" s="1238"/>
      <c r="AH17" s="1238"/>
      <c r="AI17" s="1238"/>
      <c r="AJ17" s="1238"/>
      <c r="AK17" s="1238"/>
      <c r="AL17" s="1238"/>
      <c r="AM17" s="1238"/>
      <c r="AN17" s="1238"/>
      <c r="AO17" s="1238"/>
      <c r="AP17" s="1238"/>
      <c r="AQ17" s="1238"/>
      <c r="AR17" s="1238"/>
      <c r="AS17" s="1238"/>
      <c r="AT17" s="1238"/>
      <c r="AU17" s="1238"/>
      <c r="AV17" s="1238"/>
      <c r="AW17" s="1238"/>
      <c r="AX17" s="1238"/>
      <c r="AY17" s="1238"/>
      <c r="AZ17" s="1238"/>
      <c r="BA17" s="1238"/>
      <c r="BB17" s="1238"/>
      <c r="BC17" s="1238"/>
      <c r="BD17" s="1238"/>
      <c r="BE17" s="1238"/>
      <c r="BF17" s="1238"/>
      <c r="BG17" s="1238"/>
      <c r="BH17" s="1238"/>
      <c r="BI17" s="1238"/>
      <c r="BJ17" s="1238"/>
      <c r="BK17" s="1238"/>
      <c r="BL17" s="1238"/>
      <c r="BM17" s="1238"/>
      <c r="BN17" s="1238"/>
      <c r="BO17" s="1238"/>
      <c r="BP17" s="1238"/>
      <c r="BQ17" s="1238"/>
      <c r="BR17" s="1238"/>
      <c r="BS17" s="1238"/>
      <c r="BT17" s="1238"/>
      <c r="BU17" s="1238"/>
      <c r="BV17" s="1238"/>
      <c r="BW17" s="1238"/>
      <c r="BX17" s="1238"/>
      <c r="BY17" s="1238"/>
      <c r="BZ17" s="1238"/>
      <c r="CA17" s="1238"/>
      <c r="CB17" s="1238"/>
      <c r="CC17" s="1238"/>
      <c r="CD17" s="1238"/>
      <c r="CE17" s="1238"/>
      <c r="CF17" s="1238"/>
      <c r="CG17" s="1238"/>
      <c r="CH17" s="1238"/>
      <c r="CI17" s="1238"/>
      <c r="CJ17" s="1238"/>
      <c r="CK17" s="1238"/>
      <c r="CL17" s="1238"/>
      <c r="CM17" s="1238"/>
      <c r="CN17" s="1238"/>
      <c r="CO17" s="1238"/>
      <c r="CP17" s="1238"/>
      <c r="CQ17" s="1238"/>
      <c r="CR17" s="1238"/>
      <c r="CS17" s="1238"/>
      <c r="CT17" s="1238"/>
      <c r="CU17" s="1238"/>
      <c r="CV17" s="1238"/>
      <c r="CW17" s="1238"/>
      <c r="CX17" s="1238"/>
      <c r="CY17" s="1238"/>
      <c r="CZ17" s="1238"/>
      <c r="DA17" s="1238"/>
      <c r="DB17" s="1238"/>
      <c r="DC17" s="1238"/>
      <c r="DD17" s="1238"/>
      <c r="DE17" s="1238"/>
    </row>
    <row r="18" spans="1:109" s="250" customFormat="1" ht="13.5" x14ac:dyDescent="0.15">
      <c r="A18" s="252"/>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8"/>
      <c r="AP18" s="1238"/>
      <c r="AQ18" s="1238"/>
      <c r="AR18" s="1238"/>
      <c r="AS18" s="1238"/>
      <c r="AT18" s="1238"/>
      <c r="AU18" s="1238"/>
      <c r="AV18" s="1238"/>
      <c r="AW18" s="1238"/>
      <c r="AX18" s="1238"/>
      <c r="AY18" s="1238"/>
      <c r="AZ18" s="1238"/>
      <c r="BA18" s="1238"/>
      <c r="BB18" s="1238"/>
      <c r="BC18" s="1238"/>
      <c r="BD18" s="1238"/>
      <c r="BE18" s="1238"/>
      <c r="BF18" s="1238"/>
      <c r="BG18" s="1238"/>
      <c r="BH18" s="1238"/>
      <c r="BI18" s="1238"/>
      <c r="BJ18" s="1238"/>
      <c r="BK18" s="1238"/>
      <c r="BL18" s="1238"/>
      <c r="BM18" s="1238"/>
      <c r="BN18" s="1238"/>
      <c r="BO18" s="1238"/>
      <c r="BP18" s="1238"/>
      <c r="BQ18" s="1238"/>
      <c r="BR18" s="1238"/>
      <c r="BS18" s="1238"/>
      <c r="BT18" s="1238"/>
      <c r="BU18" s="1238"/>
      <c r="BV18" s="1238"/>
      <c r="BW18" s="1238"/>
      <c r="BX18" s="1238"/>
      <c r="BY18" s="1238"/>
      <c r="BZ18" s="1238"/>
      <c r="CA18" s="1238"/>
      <c r="CB18" s="1238"/>
      <c r="CC18" s="1238"/>
      <c r="CD18" s="1238"/>
      <c r="CE18" s="1238"/>
      <c r="CF18" s="1238"/>
      <c r="CG18" s="1238"/>
      <c r="CH18" s="1238"/>
      <c r="CI18" s="1238"/>
      <c r="CJ18" s="1238"/>
      <c r="CK18" s="1238"/>
      <c r="CL18" s="1238"/>
      <c r="CM18" s="1238"/>
      <c r="CN18" s="1238"/>
      <c r="CO18" s="1238"/>
      <c r="CP18" s="1238"/>
      <c r="CQ18" s="1238"/>
      <c r="CR18" s="1238"/>
      <c r="CS18" s="1238"/>
      <c r="CT18" s="1238"/>
      <c r="CU18" s="1238"/>
      <c r="CV18" s="1238"/>
      <c r="CW18" s="1238"/>
      <c r="CX18" s="1238"/>
      <c r="CY18" s="1238"/>
      <c r="CZ18" s="1238"/>
      <c r="DA18" s="1238"/>
      <c r="DB18" s="1238"/>
      <c r="DC18" s="1238"/>
      <c r="DD18" s="1238"/>
      <c r="DE18" s="1238"/>
    </row>
    <row r="19" spans="1:109" ht="13.5" x14ac:dyDescent="0.15">
      <c r="DD19" s="252"/>
      <c r="DE19" s="252"/>
    </row>
    <row r="20" spans="1:109" ht="13.5" x14ac:dyDescent="0.15">
      <c r="DD20" s="252"/>
      <c r="DE20" s="252"/>
    </row>
    <row r="21" spans="1:109" ht="17.25" customHeight="1" x14ac:dyDescent="0.15">
      <c r="B21" s="1237"/>
      <c r="C21" s="254"/>
      <c r="D21" s="254"/>
      <c r="E21" s="254"/>
      <c r="F21" s="254"/>
      <c r="G21" s="254"/>
      <c r="H21" s="254"/>
      <c r="I21" s="254"/>
      <c r="J21" s="254"/>
      <c r="K21" s="254"/>
      <c r="L21" s="254"/>
      <c r="M21" s="254"/>
      <c r="N21" s="1236"/>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236"/>
      <c r="AU21" s="254"/>
      <c r="AV21" s="254"/>
      <c r="AW21" s="254"/>
      <c r="AX21" s="254"/>
      <c r="AY21" s="254"/>
      <c r="AZ21" s="254"/>
      <c r="BA21" s="254"/>
      <c r="BB21" s="254"/>
      <c r="BC21" s="254"/>
      <c r="BD21" s="254"/>
      <c r="BE21" s="254"/>
      <c r="BF21" s="1236"/>
      <c r="BG21" s="254"/>
      <c r="BH21" s="254"/>
      <c r="BI21" s="254"/>
      <c r="BJ21" s="254"/>
      <c r="BK21" s="254"/>
      <c r="BL21" s="254"/>
      <c r="BM21" s="254"/>
      <c r="BN21" s="254"/>
      <c r="BO21" s="254"/>
      <c r="BP21" s="254"/>
      <c r="BQ21" s="254"/>
      <c r="BR21" s="1236"/>
      <c r="BS21" s="254"/>
      <c r="BT21" s="254"/>
      <c r="BU21" s="254"/>
      <c r="BV21" s="254"/>
      <c r="BW21" s="254"/>
      <c r="BX21" s="254"/>
      <c r="BY21" s="254"/>
      <c r="BZ21" s="254"/>
      <c r="CA21" s="254"/>
      <c r="CB21" s="254"/>
      <c r="CC21" s="254"/>
      <c r="CD21" s="1236"/>
      <c r="CE21" s="254"/>
      <c r="CF21" s="254"/>
      <c r="CG21" s="254"/>
      <c r="CH21" s="254"/>
      <c r="CI21" s="254"/>
      <c r="CJ21" s="254"/>
      <c r="CK21" s="254"/>
      <c r="CL21" s="254"/>
      <c r="CM21" s="254"/>
      <c r="CN21" s="254"/>
      <c r="CO21" s="254"/>
      <c r="CP21" s="1236"/>
      <c r="CQ21" s="254"/>
      <c r="CR21" s="254"/>
      <c r="CS21" s="254"/>
      <c r="CT21" s="254"/>
      <c r="CU21" s="254"/>
      <c r="CV21" s="254"/>
      <c r="CW21" s="254"/>
      <c r="CX21" s="254"/>
      <c r="CY21" s="254"/>
      <c r="CZ21" s="254"/>
      <c r="DA21" s="254"/>
      <c r="DB21" s="1236"/>
      <c r="DC21" s="254"/>
      <c r="DD21" s="255"/>
      <c r="DE21" s="252"/>
    </row>
    <row r="22" spans="1:109" ht="17.25" customHeight="1" x14ac:dyDescent="0.15">
      <c r="B22" s="256"/>
    </row>
    <row r="23" spans="1:109" ht="13.5" x14ac:dyDescent="0.15">
      <c r="B23" s="256"/>
    </row>
    <row r="24" spans="1:109" ht="13.5" x14ac:dyDescent="0.15">
      <c r="B24" s="256"/>
    </row>
    <row r="25" spans="1:109" ht="13.5" x14ac:dyDescent="0.15">
      <c r="B25" s="256"/>
    </row>
    <row r="26" spans="1:109" ht="13.5" x14ac:dyDescent="0.15">
      <c r="B26" s="256"/>
    </row>
    <row r="27" spans="1:109" ht="13.5" x14ac:dyDescent="0.15">
      <c r="B27" s="256"/>
    </row>
    <row r="28" spans="1:109" ht="13.5" x14ac:dyDescent="0.15">
      <c r="B28" s="256"/>
    </row>
    <row r="29" spans="1:109" ht="13.5" x14ac:dyDescent="0.15">
      <c r="B29" s="256"/>
    </row>
    <row r="30" spans="1:109" ht="13.5" x14ac:dyDescent="0.15">
      <c r="B30" s="256"/>
    </row>
    <row r="31" spans="1:109" ht="13.5" x14ac:dyDescent="0.15">
      <c r="B31" s="256"/>
    </row>
    <row r="32" spans="1:109" ht="13.5" x14ac:dyDescent="0.15">
      <c r="B32" s="256"/>
    </row>
    <row r="33" spans="2:109" ht="13.5" x14ac:dyDescent="0.15">
      <c r="B33" s="256"/>
    </row>
    <row r="34" spans="2:109" ht="13.5" x14ac:dyDescent="0.15">
      <c r="B34" s="256"/>
    </row>
    <row r="35" spans="2:109" ht="13.5" x14ac:dyDescent="0.15">
      <c r="B35" s="256"/>
    </row>
    <row r="36" spans="2:109" ht="13.5" x14ac:dyDescent="0.15">
      <c r="B36" s="256"/>
    </row>
    <row r="37" spans="2:109" ht="13.5" x14ac:dyDescent="0.15">
      <c r="B37" s="256"/>
    </row>
    <row r="38" spans="2:109" ht="13.5" x14ac:dyDescent="0.15">
      <c r="B38" s="256"/>
    </row>
    <row r="39" spans="2:109" ht="13.5"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5" x14ac:dyDescent="0.15">
      <c r="B40" s="1227"/>
      <c r="DD40" s="1227"/>
      <c r="DE40" s="252"/>
    </row>
    <row r="41" spans="2:109" ht="17.25" x14ac:dyDescent="0.15">
      <c r="B41" s="253" t="s">
        <v>597</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5" x14ac:dyDescent="0.15">
      <c r="B42" s="256"/>
      <c r="G42" s="1224"/>
      <c r="I42" s="1223"/>
      <c r="J42" s="1223"/>
      <c r="K42" s="1223"/>
      <c r="AM42" s="1224"/>
      <c r="AN42" s="1224" t="s">
        <v>593</v>
      </c>
      <c r="AP42" s="1223"/>
      <c r="AQ42" s="1223"/>
      <c r="AR42" s="1223"/>
      <c r="AY42" s="1224"/>
      <c r="BA42" s="1223"/>
      <c r="BB42" s="1223"/>
      <c r="BC42" s="1223"/>
      <c r="BK42" s="1224"/>
      <c r="BM42" s="1223"/>
      <c r="BN42" s="1223"/>
      <c r="BO42" s="1223"/>
      <c r="BW42" s="1224"/>
      <c r="BY42" s="1223"/>
      <c r="BZ42" s="1223"/>
      <c r="CA42" s="1223"/>
      <c r="CI42" s="1224"/>
      <c r="CK42" s="1223"/>
      <c r="CL42" s="1223"/>
      <c r="CM42" s="1223"/>
      <c r="CU42" s="1224"/>
      <c r="CW42" s="1223"/>
      <c r="CX42" s="1223"/>
      <c r="CY42" s="1223"/>
    </row>
    <row r="43" spans="2:109" ht="13.5" customHeight="1" x14ac:dyDescent="0.15">
      <c r="B43" s="256"/>
      <c r="AN43" s="1222" t="s">
        <v>596</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0"/>
    </row>
    <row r="44" spans="2:109" ht="13.5" x14ac:dyDescent="0.15">
      <c r="B44" s="256"/>
      <c r="AN44" s="1219"/>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7"/>
    </row>
    <row r="45" spans="2:109" ht="13.5" x14ac:dyDescent="0.15">
      <c r="B45" s="256"/>
      <c r="AN45" s="1219"/>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7"/>
    </row>
    <row r="46" spans="2:109" ht="13.5" x14ac:dyDescent="0.15">
      <c r="B46" s="256"/>
      <c r="AN46" s="1219"/>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7"/>
    </row>
    <row r="47" spans="2:109" ht="13.5" x14ac:dyDescent="0.15">
      <c r="B47" s="256"/>
      <c r="AN47" s="1216"/>
      <c r="AO47" s="1215"/>
      <c r="AP47" s="1215"/>
      <c r="AQ47" s="1215"/>
      <c r="AR47" s="1215"/>
      <c r="AS47" s="1215"/>
      <c r="AT47" s="1215"/>
      <c r="AU47" s="1215"/>
      <c r="AV47" s="1215"/>
      <c r="AW47" s="1215"/>
      <c r="AX47" s="1215"/>
      <c r="AY47" s="1215"/>
      <c r="AZ47" s="1215"/>
      <c r="BA47" s="1215"/>
      <c r="BB47" s="1215"/>
      <c r="BC47" s="1215"/>
      <c r="BD47" s="1215"/>
      <c r="BE47" s="1215"/>
      <c r="BF47" s="1215"/>
      <c r="BG47" s="1215"/>
      <c r="BH47" s="1215"/>
      <c r="BI47" s="1215"/>
      <c r="BJ47" s="1215"/>
      <c r="BK47" s="1215"/>
      <c r="BL47" s="1215"/>
      <c r="BM47" s="1215"/>
      <c r="BN47" s="1215"/>
      <c r="BO47" s="1215"/>
      <c r="BP47" s="1215"/>
      <c r="BQ47" s="1215"/>
      <c r="BR47" s="1215"/>
      <c r="BS47" s="1215"/>
      <c r="BT47" s="1215"/>
      <c r="BU47" s="1215"/>
      <c r="BV47" s="1215"/>
      <c r="BW47" s="1215"/>
      <c r="BX47" s="1215"/>
      <c r="BY47" s="1215"/>
      <c r="BZ47" s="1215"/>
      <c r="CA47" s="1215"/>
      <c r="CB47" s="1215"/>
      <c r="CC47" s="1215"/>
      <c r="CD47" s="1215"/>
      <c r="CE47" s="1215"/>
      <c r="CF47" s="1215"/>
      <c r="CG47" s="1215"/>
      <c r="CH47" s="1215"/>
      <c r="CI47" s="1215"/>
      <c r="CJ47" s="1215"/>
      <c r="CK47" s="1215"/>
      <c r="CL47" s="1215"/>
      <c r="CM47" s="1215"/>
      <c r="CN47" s="1215"/>
      <c r="CO47" s="1215"/>
      <c r="CP47" s="1215"/>
      <c r="CQ47" s="1215"/>
      <c r="CR47" s="1215"/>
      <c r="CS47" s="1215"/>
      <c r="CT47" s="1215"/>
      <c r="CU47" s="1215"/>
      <c r="CV47" s="1215"/>
      <c r="CW47" s="1215"/>
      <c r="CX47" s="1215"/>
      <c r="CY47" s="1215"/>
      <c r="CZ47" s="1215"/>
      <c r="DA47" s="1215"/>
      <c r="DB47" s="1215"/>
      <c r="DC47" s="1214"/>
    </row>
    <row r="48" spans="2:109" ht="13.5" x14ac:dyDescent="0.15">
      <c r="B48" s="256"/>
      <c r="H48" s="1201"/>
      <c r="I48" s="1201"/>
      <c r="J48" s="1201"/>
      <c r="AN48" s="1201"/>
      <c r="AO48" s="1201"/>
      <c r="AP48" s="1201"/>
      <c r="AZ48" s="1201"/>
      <c r="BA48" s="1201"/>
      <c r="BB48" s="1201"/>
      <c r="BL48" s="1201"/>
      <c r="BM48" s="1201"/>
      <c r="BN48" s="1201"/>
      <c r="BX48" s="1201"/>
      <c r="BY48" s="1201"/>
      <c r="BZ48" s="1201"/>
      <c r="CJ48" s="1201"/>
      <c r="CK48" s="1201"/>
      <c r="CL48" s="1201"/>
      <c r="CV48" s="1201"/>
      <c r="CW48" s="1201"/>
      <c r="CX48" s="1201"/>
    </row>
    <row r="49" spans="1:109" ht="13.5" x14ac:dyDescent="0.15">
      <c r="B49" s="256"/>
      <c r="AN49" s="252" t="s">
        <v>591</v>
      </c>
    </row>
    <row r="50" spans="1:109" ht="13.5" x14ac:dyDescent="0.15">
      <c r="B50" s="256"/>
      <c r="G50" s="1199"/>
      <c r="H50" s="1199"/>
      <c r="I50" s="1199"/>
      <c r="J50" s="1199"/>
      <c r="K50" s="1208"/>
      <c r="L50" s="1208"/>
      <c r="M50" s="1207"/>
      <c r="N50" s="1207"/>
      <c r="AN50" s="1206"/>
      <c r="AO50" s="1205"/>
      <c r="AP50" s="1205"/>
      <c r="AQ50" s="1205"/>
      <c r="AR50" s="1205"/>
      <c r="AS50" s="1205"/>
      <c r="AT50" s="1205"/>
      <c r="AU50" s="1205"/>
      <c r="AV50" s="1205"/>
      <c r="AW50" s="1205"/>
      <c r="AX50" s="1205"/>
      <c r="AY50" s="1205"/>
      <c r="AZ50" s="1205"/>
      <c r="BA50" s="1205"/>
      <c r="BB50" s="1205"/>
      <c r="BC50" s="1205"/>
      <c r="BD50" s="1205"/>
      <c r="BE50" s="1205"/>
      <c r="BF50" s="1205"/>
      <c r="BG50" s="1205"/>
      <c r="BH50" s="1205"/>
      <c r="BI50" s="1205"/>
      <c r="BJ50" s="1205"/>
      <c r="BK50" s="1205"/>
      <c r="BL50" s="1205"/>
      <c r="BM50" s="1205"/>
      <c r="BN50" s="1205"/>
      <c r="BO50" s="1204"/>
      <c r="BP50" s="1196" t="s">
        <v>550</v>
      </c>
      <c r="BQ50" s="1196"/>
      <c r="BR50" s="1196"/>
      <c r="BS50" s="1196"/>
      <c r="BT50" s="1196"/>
      <c r="BU50" s="1196"/>
      <c r="BV50" s="1196"/>
      <c r="BW50" s="1196"/>
      <c r="BX50" s="1196" t="s">
        <v>551</v>
      </c>
      <c r="BY50" s="1196"/>
      <c r="BZ50" s="1196"/>
      <c r="CA50" s="1196"/>
      <c r="CB50" s="1196"/>
      <c r="CC50" s="1196"/>
      <c r="CD50" s="1196"/>
      <c r="CE50" s="1196"/>
      <c r="CF50" s="1196" t="s">
        <v>552</v>
      </c>
      <c r="CG50" s="1196"/>
      <c r="CH50" s="1196"/>
      <c r="CI50" s="1196"/>
      <c r="CJ50" s="1196"/>
      <c r="CK50" s="1196"/>
      <c r="CL50" s="1196"/>
      <c r="CM50" s="1196"/>
      <c r="CN50" s="1196" t="s">
        <v>553</v>
      </c>
      <c r="CO50" s="1196"/>
      <c r="CP50" s="1196"/>
      <c r="CQ50" s="1196"/>
      <c r="CR50" s="1196"/>
      <c r="CS50" s="1196"/>
      <c r="CT50" s="1196"/>
      <c r="CU50" s="1196"/>
      <c r="CV50" s="1196" t="s">
        <v>554</v>
      </c>
      <c r="CW50" s="1196"/>
      <c r="CX50" s="1196"/>
      <c r="CY50" s="1196"/>
      <c r="CZ50" s="1196"/>
      <c r="DA50" s="1196"/>
      <c r="DB50" s="1196"/>
      <c r="DC50" s="1196"/>
    </row>
    <row r="51" spans="1:109" ht="13.5" customHeight="1" x14ac:dyDescent="0.15">
      <c r="B51" s="256"/>
      <c r="G51" s="1203"/>
      <c r="H51" s="1203"/>
      <c r="I51" s="1235"/>
      <c r="J51" s="1235"/>
      <c r="K51" s="1202"/>
      <c r="L51" s="1202"/>
      <c r="M51" s="1202"/>
      <c r="N51" s="1202"/>
      <c r="AM51" s="1201"/>
      <c r="AN51" s="1195" t="s">
        <v>590</v>
      </c>
      <c r="AO51" s="1195"/>
      <c r="AP51" s="1195"/>
      <c r="AQ51" s="1195"/>
      <c r="AR51" s="1195"/>
      <c r="AS51" s="1195"/>
      <c r="AT51" s="1195"/>
      <c r="AU51" s="1195"/>
      <c r="AV51" s="1195"/>
      <c r="AW51" s="1195"/>
      <c r="AX51" s="1195"/>
      <c r="AY51" s="1195"/>
      <c r="AZ51" s="1195"/>
      <c r="BA51" s="1195"/>
      <c r="BB51" s="1195" t="s">
        <v>588</v>
      </c>
      <c r="BC51" s="1195"/>
      <c r="BD51" s="1195"/>
      <c r="BE51" s="1195"/>
      <c r="BF51" s="1195"/>
      <c r="BG51" s="1195"/>
      <c r="BH51" s="1195"/>
      <c r="BI51" s="1195"/>
      <c r="BJ51" s="1195"/>
      <c r="BK51" s="1195"/>
      <c r="BL51" s="1195"/>
      <c r="BM51" s="1195"/>
      <c r="BN51" s="1195"/>
      <c r="BO51" s="1195"/>
      <c r="BP51" s="1194">
        <v>94.5</v>
      </c>
      <c r="BQ51" s="1194"/>
      <c r="BR51" s="1194"/>
      <c r="BS51" s="1194"/>
      <c r="BT51" s="1194"/>
      <c r="BU51" s="1194"/>
      <c r="BV51" s="1194"/>
      <c r="BW51" s="1194"/>
      <c r="BX51" s="1194">
        <v>81.3</v>
      </c>
      <c r="BY51" s="1194"/>
      <c r="BZ51" s="1194"/>
      <c r="CA51" s="1194"/>
      <c r="CB51" s="1194"/>
      <c r="CC51" s="1194"/>
      <c r="CD51" s="1194"/>
      <c r="CE51" s="1194"/>
      <c r="CF51" s="1194">
        <v>64.900000000000006</v>
      </c>
      <c r="CG51" s="1194"/>
      <c r="CH51" s="1194"/>
      <c r="CI51" s="1194"/>
      <c r="CJ51" s="1194"/>
      <c r="CK51" s="1194"/>
      <c r="CL51" s="1194"/>
      <c r="CM51" s="1194"/>
      <c r="CN51" s="1194">
        <v>47</v>
      </c>
      <c r="CO51" s="1194"/>
      <c r="CP51" s="1194"/>
      <c r="CQ51" s="1194"/>
      <c r="CR51" s="1194"/>
      <c r="CS51" s="1194"/>
      <c r="CT51" s="1194"/>
      <c r="CU51" s="1194"/>
      <c r="CV51" s="1194">
        <v>46.9</v>
      </c>
      <c r="CW51" s="1194"/>
      <c r="CX51" s="1194"/>
      <c r="CY51" s="1194"/>
      <c r="CZ51" s="1194"/>
      <c r="DA51" s="1194"/>
      <c r="DB51" s="1194"/>
      <c r="DC51" s="1194"/>
    </row>
    <row r="52" spans="1:109" ht="13.5" x14ac:dyDescent="0.15">
      <c r="B52" s="256"/>
      <c r="G52" s="1203"/>
      <c r="H52" s="1203"/>
      <c r="I52" s="1235"/>
      <c r="J52" s="1235"/>
      <c r="K52" s="1202"/>
      <c r="L52" s="1202"/>
      <c r="M52" s="1202"/>
      <c r="N52" s="1202"/>
      <c r="AM52" s="1201"/>
      <c r="AN52" s="1195"/>
      <c r="AO52" s="1195"/>
      <c r="AP52" s="1195"/>
      <c r="AQ52" s="1195"/>
      <c r="AR52" s="1195"/>
      <c r="AS52" s="1195"/>
      <c r="AT52" s="1195"/>
      <c r="AU52" s="1195"/>
      <c r="AV52" s="1195"/>
      <c r="AW52" s="1195"/>
      <c r="AX52" s="1195"/>
      <c r="AY52" s="1195"/>
      <c r="AZ52" s="1195"/>
      <c r="BA52" s="1195"/>
      <c r="BB52" s="1195"/>
      <c r="BC52" s="1195"/>
      <c r="BD52" s="1195"/>
      <c r="BE52" s="1195"/>
      <c r="BF52" s="1195"/>
      <c r="BG52" s="1195"/>
      <c r="BH52" s="1195"/>
      <c r="BI52" s="1195"/>
      <c r="BJ52" s="1195"/>
      <c r="BK52" s="1195"/>
      <c r="BL52" s="1195"/>
      <c r="BM52" s="1195"/>
      <c r="BN52" s="1195"/>
      <c r="BO52" s="1195"/>
      <c r="BP52" s="1194"/>
      <c r="BQ52" s="1194"/>
      <c r="BR52" s="1194"/>
      <c r="BS52" s="1194"/>
      <c r="BT52" s="1194"/>
      <c r="BU52" s="1194"/>
      <c r="BV52" s="1194"/>
      <c r="BW52" s="1194"/>
      <c r="BX52" s="1194"/>
      <c r="BY52" s="1194"/>
      <c r="BZ52" s="1194"/>
      <c r="CA52" s="1194"/>
      <c r="CB52" s="1194"/>
      <c r="CC52" s="1194"/>
      <c r="CD52" s="1194"/>
      <c r="CE52" s="1194"/>
      <c r="CF52" s="1194"/>
      <c r="CG52" s="1194"/>
      <c r="CH52" s="1194"/>
      <c r="CI52" s="1194"/>
      <c r="CJ52" s="1194"/>
      <c r="CK52" s="1194"/>
      <c r="CL52" s="1194"/>
      <c r="CM52" s="1194"/>
      <c r="CN52" s="1194"/>
      <c r="CO52" s="1194"/>
      <c r="CP52" s="1194"/>
      <c r="CQ52" s="1194"/>
      <c r="CR52" s="1194"/>
      <c r="CS52" s="1194"/>
      <c r="CT52" s="1194"/>
      <c r="CU52" s="1194"/>
      <c r="CV52" s="1194"/>
      <c r="CW52" s="1194"/>
      <c r="CX52" s="1194"/>
      <c r="CY52" s="1194"/>
      <c r="CZ52" s="1194"/>
      <c r="DA52" s="1194"/>
      <c r="DB52" s="1194"/>
      <c r="DC52" s="1194"/>
    </row>
    <row r="53" spans="1:109" ht="13.5" x14ac:dyDescent="0.15">
      <c r="A53" s="1223"/>
      <c r="B53" s="256"/>
      <c r="G53" s="1203"/>
      <c r="H53" s="1203"/>
      <c r="I53" s="1199"/>
      <c r="J53" s="1199"/>
      <c r="K53" s="1202"/>
      <c r="L53" s="1202"/>
      <c r="M53" s="1202"/>
      <c r="N53" s="1202"/>
      <c r="AM53" s="1201"/>
      <c r="AN53" s="1195"/>
      <c r="AO53" s="1195"/>
      <c r="AP53" s="1195"/>
      <c r="AQ53" s="1195"/>
      <c r="AR53" s="1195"/>
      <c r="AS53" s="1195"/>
      <c r="AT53" s="1195"/>
      <c r="AU53" s="1195"/>
      <c r="AV53" s="1195"/>
      <c r="AW53" s="1195"/>
      <c r="AX53" s="1195"/>
      <c r="AY53" s="1195"/>
      <c r="AZ53" s="1195"/>
      <c r="BA53" s="1195"/>
      <c r="BB53" s="1195" t="s">
        <v>595</v>
      </c>
      <c r="BC53" s="1195"/>
      <c r="BD53" s="1195"/>
      <c r="BE53" s="1195"/>
      <c r="BF53" s="1195"/>
      <c r="BG53" s="1195"/>
      <c r="BH53" s="1195"/>
      <c r="BI53" s="1195"/>
      <c r="BJ53" s="1195"/>
      <c r="BK53" s="1195"/>
      <c r="BL53" s="1195"/>
      <c r="BM53" s="1195"/>
      <c r="BN53" s="1195"/>
      <c r="BO53" s="1195"/>
      <c r="BP53" s="1194">
        <v>68.5</v>
      </c>
      <c r="BQ53" s="1194"/>
      <c r="BR53" s="1194"/>
      <c r="BS53" s="1194"/>
      <c r="BT53" s="1194"/>
      <c r="BU53" s="1194"/>
      <c r="BV53" s="1194"/>
      <c r="BW53" s="1194"/>
      <c r="BX53" s="1194">
        <v>71.3</v>
      </c>
      <c r="BY53" s="1194"/>
      <c r="BZ53" s="1194"/>
      <c r="CA53" s="1194"/>
      <c r="CB53" s="1194"/>
      <c r="CC53" s="1194"/>
      <c r="CD53" s="1194"/>
      <c r="CE53" s="1194"/>
      <c r="CF53" s="1194">
        <v>80</v>
      </c>
      <c r="CG53" s="1194"/>
      <c r="CH53" s="1194"/>
      <c r="CI53" s="1194"/>
      <c r="CJ53" s="1194"/>
      <c r="CK53" s="1194"/>
      <c r="CL53" s="1194"/>
      <c r="CM53" s="1194"/>
      <c r="CN53" s="1194">
        <v>77.099999999999994</v>
      </c>
      <c r="CO53" s="1194"/>
      <c r="CP53" s="1194"/>
      <c r="CQ53" s="1194"/>
      <c r="CR53" s="1194"/>
      <c r="CS53" s="1194"/>
      <c r="CT53" s="1194"/>
      <c r="CU53" s="1194"/>
      <c r="CV53" s="1194">
        <v>76.5</v>
      </c>
      <c r="CW53" s="1194"/>
      <c r="CX53" s="1194"/>
      <c r="CY53" s="1194"/>
      <c r="CZ53" s="1194"/>
      <c r="DA53" s="1194"/>
      <c r="DB53" s="1194"/>
      <c r="DC53" s="1194"/>
    </row>
    <row r="54" spans="1:109" ht="13.5" x14ac:dyDescent="0.15">
      <c r="A54" s="1223"/>
      <c r="B54" s="256"/>
      <c r="G54" s="1203"/>
      <c r="H54" s="1203"/>
      <c r="I54" s="1199"/>
      <c r="J54" s="1199"/>
      <c r="K54" s="1202"/>
      <c r="L54" s="1202"/>
      <c r="M54" s="1202"/>
      <c r="N54" s="1202"/>
      <c r="AM54" s="1201"/>
      <c r="AN54" s="1195"/>
      <c r="AO54" s="1195"/>
      <c r="AP54" s="1195"/>
      <c r="AQ54" s="1195"/>
      <c r="AR54" s="1195"/>
      <c r="AS54" s="1195"/>
      <c r="AT54" s="1195"/>
      <c r="AU54" s="1195"/>
      <c r="AV54" s="1195"/>
      <c r="AW54" s="1195"/>
      <c r="AX54" s="1195"/>
      <c r="AY54" s="1195"/>
      <c r="AZ54" s="1195"/>
      <c r="BA54" s="1195"/>
      <c r="BB54" s="1195"/>
      <c r="BC54" s="1195"/>
      <c r="BD54" s="1195"/>
      <c r="BE54" s="1195"/>
      <c r="BF54" s="1195"/>
      <c r="BG54" s="1195"/>
      <c r="BH54" s="1195"/>
      <c r="BI54" s="1195"/>
      <c r="BJ54" s="1195"/>
      <c r="BK54" s="1195"/>
      <c r="BL54" s="1195"/>
      <c r="BM54" s="1195"/>
      <c r="BN54" s="1195"/>
      <c r="BO54" s="1195"/>
      <c r="BP54" s="1194"/>
      <c r="BQ54" s="1194"/>
      <c r="BR54" s="1194"/>
      <c r="BS54" s="1194"/>
      <c r="BT54" s="1194"/>
      <c r="BU54" s="1194"/>
      <c r="BV54" s="1194"/>
      <c r="BW54" s="1194"/>
      <c r="BX54" s="1194"/>
      <c r="BY54" s="1194"/>
      <c r="BZ54" s="1194"/>
      <c r="CA54" s="1194"/>
      <c r="CB54" s="1194"/>
      <c r="CC54" s="1194"/>
      <c r="CD54" s="1194"/>
      <c r="CE54" s="1194"/>
      <c r="CF54" s="1194"/>
      <c r="CG54" s="1194"/>
      <c r="CH54" s="1194"/>
      <c r="CI54" s="1194"/>
      <c r="CJ54" s="1194"/>
      <c r="CK54" s="1194"/>
      <c r="CL54" s="1194"/>
      <c r="CM54" s="1194"/>
      <c r="CN54" s="1194"/>
      <c r="CO54" s="1194"/>
      <c r="CP54" s="1194"/>
      <c r="CQ54" s="1194"/>
      <c r="CR54" s="1194"/>
      <c r="CS54" s="1194"/>
      <c r="CT54" s="1194"/>
      <c r="CU54" s="1194"/>
      <c r="CV54" s="1194"/>
      <c r="CW54" s="1194"/>
      <c r="CX54" s="1194"/>
      <c r="CY54" s="1194"/>
      <c r="CZ54" s="1194"/>
      <c r="DA54" s="1194"/>
      <c r="DB54" s="1194"/>
      <c r="DC54" s="1194"/>
    </row>
    <row r="55" spans="1:109" ht="13.5" x14ac:dyDescent="0.15">
      <c r="A55" s="1223"/>
      <c r="B55" s="256"/>
      <c r="G55" s="1199"/>
      <c r="H55" s="1199"/>
      <c r="I55" s="1199"/>
      <c r="J55" s="1199"/>
      <c r="K55" s="1202"/>
      <c r="L55" s="1202"/>
      <c r="M55" s="1202"/>
      <c r="N55" s="1202"/>
      <c r="AN55" s="1196" t="s">
        <v>589</v>
      </c>
      <c r="AO55" s="1196"/>
      <c r="AP55" s="1196"/>
      <c r="AQ55" s="1196"/>
      <c r="AR55" s="1196"/>
      <c r="AS55" s="1196"/>
      <c r="AT55" s="1196"/>
      <c r="AU55" s="1196"/>
      <c r="AV55" s="1196"/>
      <c r="AW55" s="1196"/>
      <c r="AX55" s="1196"/>
      <c r="AY55" s="1196"/>
      <c r="AZ55" s="1196"/>
      <c r="BA55" s="1196"/>
      <c r="BB55" s="1195" t="s">
        <v>588</v>
      </c>
      <c r="BC55" s="1195"/>
      <c r="BD55" s="1195"/>
      <c r="BE55" s="1195"/>
      <c r="BF55" s="1195"/>
      <c r="BG55" s="1195"/>
      <c r="BH55" s="1195"/>
      <c r="BI55" s="1195"/>
      <c r="BJ55" s="1195"/>
      <c r="BK55" s="1195"/>
      <c r="BL55" s="1195"/>
      <c r="BM55" s="1195"/>
      <c r="BN55" s="1195"/>
      <c r="BO55" s="1195"/>
      <c r="BP55" s="1194">
        <v>28.5</v>
      </c>
      <c r="BQ55" s="1194"/>
      <c r="BR55" s="1194"/>
      <c r="BS55" s="1194"/>
      <c r="BT55" s="1194"/>
      <c r="BU55" s="1194"/>
      <c r="BV55" s="1194"/>
      <c r="BW55" s="1194"/>
      <c r="BX55" s="1194">
        <v>20.5</v>
      </c>
      <c r="BY55" s="1194"/>
      <c r="BZ55" s="1194"/>
      <c r="CA55" s="1194"/>
      <c r="CB55" s="1194"/>
      <c r="CC55" s="1194"/>
      <c r="CD55" s="1194"/>
      <c r="CE55" s="1194"/>
      <c r="CF55" s="1194">
        <v>21.4</v>
      </c>
      <c r="CG55" s="1194"/>
      <c r="CH55" s="1194"/>
      <c r="CI55" s="1194"/>
      <c r="CJ55" s="1194"/>
      <c r="CK55" s="1194"/>
      <c r="CL55" s="1194"/>
      <c r="CM55" s="1194"/>
      <c r="CN55" s="1194">
        <v>12.8</v>
      </c>
      <c r="CO55" s="1194"/>
      <c r="CP55" s="1194"/>
      <c r="CQ55" s="1194"/>
      <c r="CR55" s="1194"/>
      <c r="CS55" s="1194"/>
      <c r="CT55" s="1194"/>
      <c r="CU55" s="1194"/>
      <c r="CV55" s="1194">
        <v>0</v>
      </c>
      <c r="CW55" s="1194"/>
      <c r="CX55" s="1194"/>
      <c r="CY55" s="1194"/>
      <c r="CZ55" s="1194"/>
      <c r="DA55" s="1194"/>
      <c r="DB55" s="1194"/>
      <c r="DC55" s="1194"/>
    </row>
    <row r="56" spans="1:109" ht="13.5" x14ac:dyDescent="0.15">
      <c r="A56" s="1223"/>
      <c r="B56" s="256"/>
      <c r="G56" s="1199"/>
      <c r="H56" s="1199"/>
      <c r="I56" s="1199"/>
      <c r="J56" s="1199"/>
      <c r="K56" s="1202"/>
      <c r="L56" s="1202"/>
      <c r="M56" s="1202"/>
      <c r="N56" s="1202"/>
      <c r="AN56" s="1196"/>
      <c r="AO56" s="1196"/>
      <c r="AP56" s="1196"/>
      <c r="AQ56" s="1196"/>
      <c r="AR56" s="1196"/>
      <c r="AS56" s="1196"/>
      <c r="AT56" s="1196"/>
      <c r="AU56" s="1196"/>
      <c r="AV56" s="1196"/>
      <c r="AW56" s="1196"/>
      <c r="AX56" s="1196"/>
      <c r="AY56" s="1196"/>
      <c r="AZ56" s="1196"/>
      <c r="BA56" s="1196"/>
      <c r="BB56" s="1195"/>
      <c r="BC56" s="1195"/>
      <c r="BD56" s="1195"/>
      <c r="BE56" s="1195"/>
      <c r="BF56" s="1195"/>
      <c r="BG56" s="1195"/>
      <c r="BH56" s="1195"/>
      <c r="BI56" s="1195"/>
      <c r="BJ56" s="1195"/>
      <c r="BK56" s="1195"/>
      <c r="BL56" s="1195"/>
      <c r="BM56" s="1195"/>
      <c r="BN56" s="1195"/>
      <c r="BO56" s="1195"/>
      <c r="BP56" s="1194"/>
      <c r="BQ56" s="1194"/>
      <c r="BR56" s="1194"/>
      <c r="BS56" s="1194"/>
      <c r="BT56" s="1194"/>
      <c r="BU56" s="1194"/>
      <c r="BV56" s="1194"/>
      <c r="BW56" s="1194"/>
      <c r="BX56" s="1194"/>
      <c r="BY56" s="1194"/>
      <c r="BZ56" s="1194"/>
      <c r="CA56" s="1194"/>
      <c r="CB56" s="1194"/>
      <c r="CC56" s="1194"/>
      <c r="CD56" s="1194"/>
      <c r="CE56" s="1194"/>
      <c r="CF56" s="1194"/>
      <c r="CG56" s="1194"/>
      <c r="CH56" s="1194"/>
      <c r="CI56" s="1194"/>
      <c r="CJ56" s="1194"/>
      <c r="CK56" s="1194"/>
      <c r="CL56" s="1194"/>
      <c r="CM56" s="1194"/>
      <c r="CN56" s="1194"/>
      <c r="CO56" s="1194"/>
      <c r="CP56" s="1194"/>
      <c r="CQ56" s="1194"/>
      <c r="CR56" s="1194"/>
      <c r="CS56" s="1194"/>
      <c r="CT56" s="1194"/>
      <c r="CU56" s="1194"/>
      <c r="CV56" s="1194"/>
      <c r="CW56" s="1194"/>
      <c r="CX56" s="1194"/>
      <c r="CY56" s="1194"/>
      <c r="CZ56" s="1194"/>
      <c r="DA56" s="1194"/>
      <c r="DB56" s="1194"/>
      <c r="DC56" s="1194"/>
    </row>
    <row r="57" spans="1:109" s="1223" customFormat="1" ht="13.5" x14ac:dyDescent="0.15">
      <c r="B57" s="1228"/>
      <c r="G57" s="1199"/>
      <c r="H57" s="1199"/>
      <c r="I57" s="1198"/>
      <c r="J57" s="1198"/>
      <c r="K57" s="1202"/>
      <c r="L57" s="1202"/>
      <c r="M57" s="1202"/>
      <c r="N57" s="1202"/>
      <c r="AM57" s="252"/>
      <c r="AN57" s="1196"/>
      <c r="AO57" s="1196"/>
      <c r="AP57" s="1196"/>
      <c r="AQ57" s="1196"/>
      <c r="AR57" s="1196"/>
      <c r="AS57" s="1196"/>
      <c r="AT57" s="1196"/>
      <c r="AU57" s="1196"/>
      <c r="AV57" s="1196"/>
      <c r="AW57" s="1196"/>
      <c r="AX57" s="1196"/>
      <c r="AY57" s="1196"/>
      <c r="AZ57" s="1196"/>
      <c r="BA57" s="1196"/>
      <c r="BB57" s="1195" t="s">
        <v>595</v>
      </c>
      <c r="BC57" s="1195"/>
      <c r="BD57" s="1195"/>
      <c r="BE57" s="1195"/>
      <c r="BF57" s="1195"/>
      <c r="BG57" s="1195"/>
      <c r="BH57" s="1195"/>
      <c r="BI57" s="1195"/>
      <c r="BJ57" s="1195"/>
      <c r="BK57" s="1195"/>
      <c r="BL57" s="1195"/>
      <c r="BM57" s="1195"/>
      <c r="BN57" s="1195"/>
      <c r="BO57" s="1195"/>
      <c r="BP57" s="1194">
        <v>59.7</v>
      </c>
      <c r="BQ57" s="1194"/>
      <c r="BR57" s="1194"/>
      <c r="BS57" s="1194"/>
      <c r="BT57" s="1194"/>
      <c r="BU57" s="1194"/>
      <c r="BV57" s="1194"/>
      <c r="BW57" s="1194"/>
      <c r="BX57" s="1194">
        <v>60.3</v>
      </c>
      <c r="BY57" s="1194"/>
      <c r="BZ57" s="1194"/>
      <c r="CA57" s="1194"/>
      <c r="CB57" s="1194"/>
      <c r="CC57" s="1194"/>
      <c r="CD57" s="1194"/>
      <c r="CE57" s="1194"/>
      <c r="CF57" s="1194">
        <v>60.5</v>
      </c>
      <c r="CG57" s="1194"/>
      <c r="CH57" s="1194"/>
      <c r="CI57" s="1194"/>
      <c r="CJ57" s="1194"/>
      <c r="CK57" s="1194"/>
      <c r="CL57" s="1194"/>
      <c r="CM57" s="1194"/>
      <c r="CN57" s="1194">
        <v>61.2</v>
      </c>
      <c r="CO57" s="1194"/>
      <c r="CP57" s="1194"/>
      <c r="CQ57" s="1194"/>
      <c r="CR57" s="1194"/>
      <c r="CS57" s="1194"/>
      <c r="CT57" s="1194"/>
      <c r="CU57" s="1194"/>
      <c r="CV57" s="1194">
        <v>62.8</v>
      </c>
      <c r="CW57" s="1194"/>
      <c r="CX57" s="1194"/>
      <c r="CY57" s="1194"/>
      <c r="CZ57" s="1194"/>
      <c r="DA57" s="1194"/>
      <c r="DB57" s="1194"/>
      <c r="DC57" s="1194"/>
      <c r="DD57" s="1233"/>
      <c r="DE57" s="1228"/>
    </row>
    <row r="58" spans="1:109" s="1223" customFormat="1" ht="13.5" x14ac:dyDescent="0.15">
      <c r="A58" s="252"/>
      <c r="B58" s="1228"/>
      <c r="G58" s="1199"/>
      <c r="H58" s="1199"/>
      <c r="I58" s="1198"/>
      <c r="J58" s="1198"/>
      <c r="K58" s="1202"/>
      <c r="L58" s="1202"/>
      <c r="M58" s="1202"/>
      <c r="N58" s="1202"/>
      <c r="AM58" s="252"/>
      <c r="AN58" s="1196"/>
      <c r="AO58" s="1196"/>
      <c r="AP58" s="1196"/>
      <c r="AQ58" s="1196"/>
      <c r="AR58" s="1196"/>
      <c r="AS58" s="1196"/>
      <c r="AT58" s="1196"/>
      <c r="AU58" s="1196"/>
      <c r="AV58" s="1196"/>
      <c r="AW58" s="1196"/>
      <c r="AX58" s="1196"/>
      <c r="AY58" s="1196"/>
      <c r="AZ58" s="1196"/>
      <c r="BA58" s="1196"/>
      <c r="BB58" s="1195"/>
      <c r="BC58" s="1195"/>
      <c r="BD58" s="1195"/>
      <c r="BE58" s="1195"/>
      <c r="BF58" s="1195"/>
      <c r="BG58" s="1195"/>
      <c r="BH58" s="1195"/>
      <c r="BI58" s="1195"/>
      <c r="BJ58" s="1195"/>
      <c r="BK58" s="1195"/>
      <c r="BL58" s="1195"/>
      <c r="BM58" s="1195"/>
      <c r="BN58" s="1195"/>
      <c r="BO58" s="1195"/>
      <c r="BP58" s="1194"/>
      <c r="BQ58" s="1194"/>
      <c r="BR58" s="1194"/>
      <c r="BS58" s="1194"/>
      <c r="BT58" s="1194"/>
      <c r="BU58" s="1194"/>
      <c r="BV58" s="1194"/>
      <c r="BW58" s="1194"/>
      <c r="BX58" s="1194"/>
      <c r="BY58" s="1194"/>
      <c r="BZ58" s="1194"/>
      <c r="CA58" s="1194"/>
      <c r="CB58" s="1194"/>
      <c r="CC58" s="1194"/>
      <c r="CD58" s="1194"/>
      <c r="CE58" s="1194"/>
      <c r="CF58" s="1194"/>
      <c r="CG58" s="1194"/>
      <c r="CH58" s="1194"/>
      <c r="CI58" s="1194"/>
      <c r="CJ58" s="1194"/>
      <c r="CK58" s="1194"/>
      <c r="CL58" s="1194"/>
      <c r="CM58" s="1194"/>
      <c r="CN58" s="1194"/>
      <c r="CO58" s="1194"/>
      <c r="CP58" s="1194"/>
      <c r="CQ58" s="1194"/>
      <c r="CR58" s="1194"/>
      <c r="CS58" s="1194"/>
      <c r="CT58" s="1194"/>
      <c r="CU58" s="1194"/>
      <c r="CV58" s="1194"/>
      <c r="CW58" s="1194"/>
      <c r="CX58" s="1194"/>
      <c r="CY58" s="1194"/>
      <c r="CZ58" s="1194"/>
      <c r="DA58" s="1194"/>
      <c r="DB58" s="1194"/>
      <c r="DC58" s="1194"/>
      <c r="DD58" s="1233"/>
      <c r="DE58" s="1228"/>
    </row>
    <row r="59" spans="1:109" s="1223" customFormat="1" ht="13.5" x14ac:dyDescent="0.15">
      <c r="A59" s="252"/>
      <c r="B59" s="1228"/>
      <c r="K59" s="1234"/>
      <c r="L59" s="1234"/>
      <c r="M59" s="1234"/>
      <c r="N59" s="1234"/>
      <c r="AQ59" s="1234"/>
      <c r="AR59" s="1234"/>
      <c r="AS59" s="1234"/>
      <c r="AT59" s="1234"/>
      <c r="BC59" s="1234"/>
      <c r="BD59" s="1234"/>
      <c r="BE59" s="1234"/>
      <c r="BF59" s="1234"/>
      <c r="BO59" s="1234"/>
      <c r="BP59" s="1234"/>
      <c r="BQ59" s="1234"/>
      <c r="BR59" s="1234"/>
      <c r="CA59" s="1234"/>
      <c r="CB59" s="1234"/>
      <c r="CC59" s="1234"/>
      <c r="CD59" s="1234"/>
      <c r="CM59" s="1234"/>
      <c r="CN59" s="1234"/>
      <c r="CO59" s="1234"/>
      <c r="CP59" s="1234"/>
      <c r="CY59" s="1234"/>
      <c r="CZ59" s="1234"/>
      <c r="DA59" s="1234"/>
      <c r="DB59" s="1234"/>
      <c r="DC59" s="1234"/>
      <c r="DD59" s="1233"/>
      <c r="DE59" s="1228"/>
    </row>
    <row r="60" spans="1:109" s="1223" customFormat="1" ht="13.5" x14ac:dyDescent="0.15">
      <c r="A60" s="252"/>
      <c r="B60" s="1228"/>
      <c r="K60" s="1234"/>
      <c r="L60" s="1234"/>
      <c r="M60" s="1234"/>
      <c r="N60" s="1234"/>
      <c r="AQ60" s="1234"/>
      <c r="AR60" s="1234"/>
      <c r="AS60" s="1234"/>
      <c r="AT60" s="1234"/>
      <c r="BC60" s="1234"/>
      <c r="BD60" s="1234"/>
      <c r="BE60" s="1234"/>
      <c r="BF60" s="1234"/>
      <c r="BO60" s="1234"/>
      <c r="BP60" s="1234"/>
      <c r="BQ60" s="1234"/>
      <c r="BR60" s="1234"/>
      <c r="CA60" s="1234"/>
      <c r="CB60" s="1234"/>
      <c r="CC60" s="1234"/>
      <c r="CD60" s="1234"/>
      <c r="CM60" s="1234"/>
      <c r="CN60" s="1234"/>
      <c r="CO60" s="1234"/>
      <c r="CP60" s="1234"/>
      <c r="CY60" s="1234"/>
      <c r="CZ60" s="1234"/>
      <c r="DA60" s="1234"/>
      <c r="DB60" s="1234"/>
      <c r="DC60" s="1234"/>
      <c r="DD60" s="1233"/>
      <c r="DE60" s="1228"/>
    </row>
    <row r="61" spans="1:109" s="1223" customFormat="1" ht="13.5" x14ac:dyDescent="0.15">
      <c r="A61" s="252"/>
      <c r="B61" s="1232"/>
      <c r="C61" s="1231"/>
      <c r="D61" s="1231"/>
      <c r="E61" s="1231"/>
      <c r="F61" s="1231"/>
      <c r="G61" s="1231"/>
      <c r="H61" s="1231"/>
      <c r="I61" s="1231"/>
      <c r="J61" s="1231"/>
      <c r="K61" s="1231"/>
      <c r="L61" s="1231"/>
      <c r="M61" s="1230"/>
      <c r="N61" s="1230"/>
      <c r="O61" s="1231"/>
      <c r="P61" s="1231"/>
      <c r="Q61" s="1231"/>
      <c r="R61" s="1231"/>
      <c r="S61" s="1231"/>
      <c r="T61" s="1231"/>
      <c r="U61" s="1231"/>
      <c r="V61" s="1231"/>
      <c r="W61" s="1231"/>
      <c r="X61" s="1231"/>
      <c r="Y61" s="1231"/>
      <c r="Z61" s="1231"/>
      <c r="AA61" s="1231"/>
      <c r="AB61" s="1231"/>
      <c r="AC61" s="1231"/>
      <c r="AD61" s="1231"/>
      <c r="AE61" s="1231"/>
      <c r="AF61" s="1231"/>
      <c r="AG61" s="1231"/>
      <c r="AH61" s="1231"/>
      <c r="AI61" s="1231"/>
      <c r="AJ61" s="1231"/>
      <c r="AK61" s="1231"/>
      <c r="AL61" s="1231"/>
      <c r="AM61" s="1231"/>
      <c r="AN61" s="1231"/>
      <c r="AO61" s="1231"/>
      <c r="AP61" s="1231"/>
      <c r="AQ61" s="1231"/>
      <c r="AR61" s="1231"/>
      <c r="AS61" s="1230"/>
      <c r="AT61" s="1230"/>
      <c r="AU61" s="1231"/>
      <c r="AV61" s="1231"/>
      <c r="AW61" s="1231"/>
      <c r="AX61" s="1231"/>
      <c r="AY61" s="1231"/>
      <c r="AZ61" s="1231"/>
      <c r="BA61" s="1231"/>
      <c r="BB61" s="1231"/>
      <c r="BC61" s="1231"/>
      <c r="BD61" s="1231"/>
      <c r="BE61" s="1230"/>
      <c r="BF61" s="1230"/>
      <c r="BG61" s="1231"/>
      <c r="BH61" s="1231"/>
      <c r="BI61" s="1231"/>
      <c r="BJ61" s="1231"/>
      <c r="BK61" s="1231"/>
      <c r="BL61" s="1231"/>
      <c r="BM61" s="1231"/>
      <c r="BN61" s="1231"/>
      <c r="BO61" s="1231"/>
      <c r="BP61" s="1231"/>
      <c r="BQ61" s="1230"/>
      <c r="BR61" s="1230"/>
      <c r="BS61" s="1231"/>
      <c r="BT61" s="1231"/>
      <c r="BU61" s="1231"/>
      <c r="BV61" s="1231"/>
      <c r="BW61" s="1231"/>
      <c r="BX61" s="1231"/>
      <c r="BY61" s="1231"/>
      <c r="BZ61" s="1231"/>
      <c r="CA61" s="1231"/>
      <c r="CB61" s="1231"/>
      <c r="CC61" s="1230"/>
      <c r="CD61" s="1230"/>
      <c r="CE61" s="1231"/>
      <c r="CF61" s="1231"/>
      <c r="CG61" s="1231"/>
      <c r="CH61" s="1231"/>
      <c r="CI61" s="1231"/>
      <c r="CJ61" s="1231"/>
      <c r="CK61" s="1231"/>
      <c r="CL61" s="1231"/>
      <c r="CM61" s="1231"/>
      <c r="CN61" s="1231"/>
      <c r="CO61" s="1230"/>
      <c r="CP61" s="1230"/>
      <c r="CQ61" s="1231"/>
      <c r="CR61" s="1231"/>
      <c r="CS61" s="1231"/>
      <c r="CT61" s="1231"/>
      <c r="CU61" s="1231"/>
      <c r="CV61" s="1231"/>
      <c r="CW61" s="1231"/>
      <c r="CX61" s="1231"/>
      <c r="CY61" s="1231"/>
      <c r="CZ61" s="1231"/>
      <c r="DA61" s="1230"/>
      <c r="DB61" s="1230"/>
      <c r="DC61" s="1230"/>
      <c r="DD61" s="1229"/>
      <c r="DE61" s="1228"/>
    </row>
    <row r="62" spans="1:109" ht="13.5" x14ac:dyDescent="0.15">
      <c r="B62" s="1227"/>
      <c r="C62" s="1227"/>
      <c r="D62" s="1227"/>
      <c r="E62" s="1227"/>
      <c r="F62" s="1227"/>
      <c r="G62" s="1227"/>
      <c r="H62" s="1227"/>
      <c r="I62" s="1227"/>
      <c r="J62" s="1227"/>
      <c r="K62" s="1227"/>
      <c r="L62" s="1227"/>
      <c r="M62" s="1227"/>
      <c r="N62" s="1227"/>
      <c r="O62" s="1227"/>
      <c r="P62" s="1227"/>
      <c r="Q62" s="1227"/>
      <c r="R62" s="1227"/>
      <c r="S62" s="1227"/>
      <c r="T62" s="1227"/>
      <c r="U62" s="1227"/>
      <c r="V62" s="1227"/>
      <c r="W62" s="1227"/>
      <c r="X62" s="1227"/>
      <c r="Y62" s="1227"/>
      <c r="Z62" s="1227"/>
      <c r="AA62" s="1227"/>
      <c r="AB62" s="1227"/>
      <c r="AC62" s="1227"/>
      <c r="AD62" s="1227"/>
      <c r="AE62" s="1227"/>
      <c r="AF62" s="1227"/>
      <c r="AG62" s="1227"/>
      <c r="AH62" s="1227"/>
      <c r="AI62" s="1227"/>
      <c r="AJ62" s="1227"/>
      <c r="AK62" s="1227"/>
      <c r="AL62" s="1227"/>
      <c r="AM62" s="1227"/>
      <c r="AN62" s="1227"/>
      <c r="AO62" s="1227"/>
      <c r="AP62" s="1227"/>
      <c r="AQ62" s="1227"/>
      <c r="AR62" s="1227"/>
      <c r="AS62" s="1227"/>
      <c r="AT62" s="1227"/>
      <c r="AU62" s="1227"/>
      <c r="AV62" s="1227"/>
      <c r="AW62" s="1227"/>
      <c r="AX62" s="1227"/>
      <c r="AY62" s="1227"/>
      <c r="AZ62" s="1227"/>
      <c r="BA62" s="1227"/>
      <c r="BB62" s="1227"/>
      <c r="BC62" s="1227"/>
      <c r="BD62" s="1227"/>
      <c r="BE62" s="1227"/>
      <c r="BF62" s="1227"/>
      <c r="BG62" s="1227"/>
      <c r="BH62" s="1227"/>
      <c r="BI62" s="1227"/>
      <c r="BJ62" s="1227"/>
      <c r="BK62" s="1227"/>
      <c r="BL62" s="1227"/>
      <c r="BM62" s="1227"/>
      <c r="BN62" s="1227"/>
      <c r="BO62" s="1227"/>
      <c r="BP62" s="1227"/>
      <c r="BQ62" s="1227"/>
      <c r="BR62" s="1227"/>
      <c r="BS62" s="1227"/>
      <c r="BT62" s="1227"/>
      <c r="BU62" s="1227"/>
      <c r="BV62" s="1227"/>
      <c r="BW62" s="1227"/>
      <c r="BX62" s="1227"/>
      <c r="BY62" s="1227"/>
      <c r="BZ62" s="1227"/>
      <c r="CA62" s="1227"/>
      <c r="CB62" s="1227"/>
      <c r="CC62" s="1227"/>
      <c r="CD62" s="1227"/>
      <c r="CE62" s="1227"/>
      <c r="CF62" s="1227"/>
      <c r="CG62" s="1227"/>
      <c r="CH62" s="1227"/>
      <c r="CI62" s="1227"/>
      <c r="CJ62" s="1227"/>
      <c r="CK62" s="1227"/>
      <c r="CL62" s="1227"/>
      <c r="CM62" s="1227"/>
      <c r="CN62" s="1227"/>
      <c r="CO62" s="1227"/>
      <c r="CP62" s="1227"/>
      <c r="CQ62" s="1227"/>
      <c r="CR62" s="1227"/>
      <c r="CS62" s="1227"/>
      <c r="CT62" s="1227"/>
      <c r="CU62" s="1227"/>
      <c r="CV62" s="1227"/>
      <c r="CW62" s="1227"/>
      <c r="CX62" s="1227"/>
      <c r="CY62" s="1227"/>
      <c r="CZ62" s="1227"/>
      <c r="DA62" s="1227"/>
      <c r="DB62" s="1227"/>
      <c r="DC62" s="1227"/>
      <c r="DD62" s="1227"/>
      <c r="DE62" s="252"/>
    </row>
    <row r="63" spans="1:109" ht="17.25" x14ac:dyDescent="0.15">
      <c r="B63" s="309" t="s">
        <v>594</v>
      </c>
    </row>
    <row r="64" spans="1:109" ht="13.5" x14ac:dyDescent="0.15">
      <c r="B64" s="256"/>
      <c r="G64" s="1224"/>
      <c r="I64" s="1226"/>
      <c r="J64" s="1226"/>
      <c r="K64" s="1226"/>
      <c r="L64" s="1226"/>
      <c r="M64" s="1226"/>
      <c r="N64" s="1225"/>
      <c r="AM64" s="1224"/>
      <c r="AN64" s="1224" t="s">
        <v>593</v>
      </c>
      <c r="AP64" s="1223"/>
      <c r="AQ64" s="1223"/>
      <c r="AR64" s="1223"/>
      <c r="AY64" s="1224"/>
      <c r="BA64" s="1223"/>
      <c r="BB64" s="1223"/>
      <c r="BC64" s="1223"/>
      <c r="BK64" s="1224"/>
      <c r="BM64" s="1223"/>
      <c r="BN64" s="1223"/>
      <c r="BO64" s="1223"/>
      <c r="BW64" s="1224"/>
      <c r="BY64" s="1223"/>
      <c r="BZ64" s="1223"/>
      <c r="CA64" s="1223"/>
      <c r="CI64" s="1224"/>
      <c r="CK64" s="1223"/>
      <c r="CL64" s="1223"/>
      <c r="CM64" s="1223"/>
      <c r="CU64" s="1224"/>
      <c r="CW64" s="1223"/>
      <c r="CX64" s="1223"/>
      <c r="CY64" s="1223"/>
    </row>
    <row r="65" spans="2:107" ht="13.5" x14ac:dyDescent="0.15">
      <c r="B65" s="256"/>
      <c r="AN65" s="1222" t="s">
        <v>592</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0"/>
    </row>
    <row r="66" spans="2:107" ht="13.5" x14ac:dyDescent="0.15">
      <c r="B66" s="256"/>
      <c r="AN66" s="1219"/>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7"/>
    </row>
    <row r="67" spans="2:107" ht="13.5" x14ac:dyDescent="0.15">
      <c r="B67" s="256"/>
      <c r="AN67" s="1219"/>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7"/>
    </row>
    <row r="68" spans="2:107" ht="13.5" x14ac:dyDescent="0.15">
      <c r="B68" s="256"/>
      <c r="AN68" s="1219"/>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7"/>
    </row>
    <row r="69" spans="2:107" ht="13.5" x14ac:dyDescent="0.15">
      <c r="B69" s="256"/>
      <c r="AN69" s="1216"/>
      <c r="AO69" s="1215"/>
      <c r="AP69" s="1215"/>
      <c r="AQ69" s="1215"/>
      <c r="AR69" s="1215"/>
      <c r="AS69" s="1215"/>
      <c r="AT69" s="1215"/>
      <c r="AU69" s="1215"/>
      <c r="AV69" s="1215"/>
      <c r="AW69" s="1215"/>
      <c r="AX69" s="1215"/>
      <c r="AY69" s="1215"/>
      <c r="AZ69" s="1215"/>
      <c r="BA69" s="1215"/>
      <c r="BB69" s="1215"/>
      <c r="BC69" s="1215"/>
      <c r="BD69" s="1215"/>
      <c r="BE69" s="1215"/>
      <c r="BF69" s="1215"/>
      <c r="BG69" s="1215"/>
      <c r="BH69" s="1215"/>
      <c r="BI69" s="1215"/>
      <c r="BJ69" s="1215"/>
      <c r="BK69" s="1215"/>
      <c r="BL69" s="1215"/>
      <c r="BM69" s="1215"/>
      <c r="BN69" s="1215"/>
      <c r="BO69" s="1215"/>
      <c r="BP69" s="1215"/>
      <c r="BQ69" s="1215"/>
      <c r="BR69" s="1215"/>
      <c r="BS69" s="1215"/>
      <c r="BT69" s="1215"/>
      <c r="BU69" s="1215"/>
      <c r="BV69" s="1215"/>
      <c r="BW69" s="1215"/>
      <c r="BX69" s="1215"/>
      <c r="BY69" s="1215"/>
      <c r="BZ69" s="1215"/>
      <c r="CA69" s="1215"/>
      <c r="CB69" s="1215"/>
      <c r="CC69" s="1215"/>
      <c r="CD69" s="1215"/>
      <c r="CE69" s="1215"/>
      <c r="CF69" s="1215"/>
      <c r="CG69" s="1215"/>
      <c r="CH69" s="1215"/>
      <c r="CI69" s="1215"/>
      <c r="CJ69" s="1215"/>
      <c r="CK69" s="1215"/>
      <c r="CL69" s="1215"/>
      <c r="CM69" s="1215"/>
      <c r="CN69" s="1215"/>
      <c r="CO69" s="1215"/>
      <c r="CP69" s="1215"/>
      <c r="CQ69" s="1215"/>
      <c r="CR69" s="1215"/>
      <c r="CS69" s="1215"/>
      <c r="CT69" s="1215"/>
      <c r="CU69" s="1215"/>
      <c r="CV69" s="1215"/>
      <c r="CW69" s="1215"/>
      <c r="CX69" s="1215"/>
      <c r="CY69" s="1215"/>
      <c r="CZ69" s="1215"/>
      <c r="DA69" s="1215"/>
      <c r="DB69" s="1215"/>
      <c r="DC69" s="1214"/>
    </row>
    <row r="70" spans="2:107" ht="13.5" x14ac:dyDescent="0.15">
      <c r="B70" s="256"/>
      <c r="H70" s="1213"/>
      <c r="I70" s="1213"/>
      <c r="J70" s="1211"/>
      <c r="K70" s="1211"/>
      <c r="L70" s="1210"/>
      <c r="M70" s="1211"/>
      <c r="N70" s="1210"/>
      <c r="AN70" s="1201"/>
      <c r="AO70" s="1201"/>
      <c r="AP70" s="1201"/>
      <c r="AZ70" s="1201"/>
      <c r="BA70" s="1201"/>
      <c r="BB70" s="1201"/>
      <c r="BL70" s="1201"/>
      <c r="BM70" s="1201"/>
      <c r="BN70" s="1201"/>
      <c r="BX70" s="1201"/>
      <c r="BY70" s="1201"/>
      <c r="BZ70" s="1201"/>
      <c r="CJ70" s="1201"/>
      <c r="CK70" s="1201"/>
      <c r="CL70" s="1201"/>
      <c r="CV70" s="1201"/>
      <c r="CW70" s="1201"/>
      <c r="CX70" s="1201"/>
    </row>
    <row r="71" spans="2:107" ht="13.5" x14ac:dyDescent="0.15">
      <c r="B71" s="256"/>
      <c r="G71" s="1209"/>
      <c r="I71" s="1212"/>
      <c r="J71" s="1211"/>
      <c r="K71" s="1211"/>
      <c r="L71" s="1210"/>
      <c r="M71" s="1211"/>
      <c r="N71" s="1210"/>
      <c r="AM71" s="1209"/>
      <c r="AN71" s="252" t="s">
        <v>591</v>
      </c>
    </row>
    <row r="72" spans="2:107" ht="13.5" x14ac:dyDescent="0.15">
      <c r="B72" s="256"/>
      <c r="G72" s="1199"/>
      <c r="H72" s="1199"/>
      <c r="I72" s="1199"/>
      <c r="J72" s="1199"/>
      <c r="K72" s="1208"/>
      <c r="L72" s="1208"/>
      <c r="M72" s="1207"/>
      <c r="N72" s="1207"/>
      <c r="AN72" s="1206"/>
      <c r="AO72" s="1205"/>
      <c r="AP72" s="1205"/>
      <c r="AQ72" s="1205"/>
      <c r="AR72" s="1205"/>
      <c r="AS72" s="1205"/>
      <c r="AT72" s="1205"/>
      <c r="AU72" s="1205"/>
      <c r="AV72" s="1205"/>
      <c r="AW72" s="1205"/>
      <c r="AX72" s="1205"/>
      <c r="AY72" s="1205"/>
      <c r="AZ72" s="1205"/>
      <c r="BA72" s="1205"/>
      <c r="BB72" s="1205"/>
      <c r="BC72" s="1205"/>
      <c r="BD72" s="1205"/>
      <c r="BE72" s="1205"/>
      <c r="BF72" s="1205"/>
      <c r="BG72" s="1205"/>
      <c r="BH72" s="1205"/>
      <c r="BI72" s="1205"/>
      <c r="BJ72" s="1205"/>
      <c r="BK72" s="1205"/>
      <c r="BL72" s="1205"/>
      <c r="BM72" s="1205"/>
      <c r="BN72" s="1205"/>
      <c r="BO72" s="1204"/>
      <c r="BP72" s="1196" t="s">
        <v>550</v>
      </c>
      <c r="BQ72" s="1196"/>
      <c r="BR72" s="1196"/>
      <c r="BS72" s="1196"/>
      <c r="BT72" s="1196"/>
      <c r="BU72" s="1196"/>
      <c r="BV72" s="1196"/>
      <c r="BW72" s="1196"/>
      <c r="BX72" s="1196" t="s">
        <v>551</v>
      </c>
      <c r="BY72" s="1196"/>
      <c r="BZ72" s="1196"/>
      <c r="CA72" s="1196"/>
      <c r="CB72" s="1196"/>
      <c r="CC72" s="1196"/>
      <c r="CD72" s="1196"/>
      <c r="CE72" s="1196"/>
      <c r="CF72" s="1196" t="s">
        <v>552</v>
      </c>
      <c r="CG72" s="1196"/>
      <c r="CH72" s="1196"/>
      <c r="CI72" s="1196"/>
      <c r="CJ72" s="1196"/>
      <c r="CK72" s="1196"/>
      <c r="CL72" s="1196"/>
      <c r="CM72" s="1196"/>
      <c r="CN72" s="1196" t="s">
        <v>553</v>
      </c>
      <c r="CO72" s="1196"/>
      <c r="CP72" s="1196"/>
      <c r="CQ72" s="1196"/>
      <c r="CR72" s="1196"/>
      <c r="CS72" s="1196"/>
      <c r="CT72" s="1196"/>
      <c r="CU72" s="1196"/>
      <c r="CV72" s="1196" t="s">
        <v>554</v>
      </c>
      <c r="CW72" s="1196"/>
      <c r="CX72" s="1196"/>
      <c r="CY72" s="1196"/>
      <c r="CZ72" s="1196"/>
      <c r="DA72" s="1196"/>
      <c r="DB72" s="1196"/>
      <c r="DC72" s="1196"/>
    </row>
    <row r="73" spans="2:107" ht="13.5" x14ac:dyDescent="0.15">
      <c r="B73" s="256"/>
      <c r="G73" s="1203"/>
      <c r="H73" s="1203"/>
      <c r="I73" s="1203"/>
      <c r="J73" s="1203"/>
      <c r="K73" s="1200"/>
      <c r="L73" s="1200"/>
      <c r="M73" s="1200"/>
      <c r="N73" s="1200"/>
      <c r="AM73" s="1201"/>
      <c r="AN73" s="1195" t="s">
        <v>590</v>
      </c>
      <c r="AO73" s="1195"/>
      <c r="AP73" s="1195"/>
      <c r="AQ73" s="1195"/>
      <c r="AR73" s="1195"/>
      <c r="AS73" s="1195"/>
      <c r="AT73" s="1195"/>
      <c r="AU73" s="1195"/>
      <c r="AV73" s="1195"/>
      <c r="AW73" s="1195"/>
      <c r="AX73" s="1195"/>
      <c r="AY73" s="1195"/>
      <c r="AZ73" s="1195"/>
      <c r="BA73" s="1195"/>
      <c r="BB73" s="1195" t="s">
        <v>588</v>
      </c>
      <c r="BC73" s="1195"/>
      <c r="BD73" s="1195"/>
      <c r="BE73" s="1195"/>
      <c r="BF73" s="1195"/>
      <c r="BG73" s="1195"/>
      <c r="BH73" s="1195"/>
      <c r="BI73" s="1195"/>
      <c r="BJ73" s="1195"/>
      <c r="BK73" s="1195"/>
      <c r="BL73" s="1195"/>
      <c r="BM73" s="1195"/>
      <c r="BN73" s="1195"/>
      <c r="BO73" s="1195"/>
      <c r="BP73" s="1194">
        <v>94.5</v>
      </c>
      <c r="BQ73" s="1194"/>
      <c r="BR73" s="1194"/>
      <c r="BS73" s="1194"/>
      <c r="BT73" s="1194"/>
      <c r="BU73" s="1194"/>
      <c r="BV73" s="1194"/>
      <c r="BW73" s="1194"/>
      <c r="BX73" s="1194">
        <v>81.3</v>
      </c>
      <c r="BY73" s="1194"/>
      <c r="BZ73" s="1194"/>
      <c r="CA73" s="1194"/>
      <c r="CB73" s="1194"/>
      <c r="CC73" s="1194"/>
      <c r="CD73" s="1194"/>
      <c r="CE73" s="1194"/>
      <c r="CF73" s="1194">
        <v>64.900000000000006</v>
      </c>
      <c r="CG73" s="1194"/>
      <c r="CH73" s="1194"/>
      <c r="CI73" s="1194"/>
      <c r="CJ73" s="1194"/>
      <c r="CK73" s="1194"/>
      <c r="CL73" s="1194"/>
      <c r="CM73" s="1194"/>
      <c r="CN73" s="1194">
        <v>47</v>
      </c>
      <c r="CO73" s="1194"/>
      <c r="CP73" s="1194"/>
      <c r="CQ73" s="1194"/>
      <c r="CR73" s="1194"/>
      <c r="CS73" s="1194"/>
      <c r="CT73" s="1194"/>
      <c r="CU73" s="1194"/>
      <c r="CV73" s="1194">
        <v>46.9</v>
      </c>
      <c r="CW73" s="1194"/>
      <c r="CX73" s="1194"/>
      <c r="CY73" s="1194"/>
      <c r="CZ73" s="1194"/>
      <c r="DA73" s="1194"/>
      <c r="DB73" s="1194"/>
      <c r="DC73" s="1194"/>
    </row>
    <row r="74" spans="2:107" ht="13.5" x14ac:dyDescent="0.15">
      <c r="B74" s="256"/>
      <c r="G74" s="1203"/>
      <c r="H74" s="1203"/>
      <c r="I74" s="1203"/>
      <c r="J74" s="1203"/>
      <c r="K74" s="1200"/>
      <c r="L74" s="1200"/>
      <c r="M74" s="1200"/>
      <c r="N74" s="1200"/>
      <c r="AM74" s="1201"/>
      <c r="AN74" s="1195"/>
      <c r="AO74" s="1195"/>
      <c r="AP74" s="1195"/>
      <c r="AQ74" s="1195"/>
      <c r="AR74" s="1195"/>
      <c r="AS74" s="1195"/>
      <c r="AT74" s="1195"/>
      <c r="AU74" s="1195"/>
      <c r="AV74" s="1195"/>
      <c r="AW74" s="1195"/>
      <c r="AX74" s="1195"/>
      <c r="AY74" s="1195"/>
      <c r="AZ74" s="1195"/>
      <c r="BA74" s="1195"/>
      <c r="BB74" s="1195"/>
      <c r="BC74" s="1195"/>
      <c r="BD74" s="1195"/>
      <c r="BE74" s="1195"/>
      <c r="BF74" s="1195"/>
      <c r="BG74" s="1195"/>
      <c r="BH74" s="1195"/>
      <c r="BI74" s="1195"/>
      <c r="BJ74" s="1195"/>
      <c r="BK74" s="1195"/>
      <c r="BL74" s="1195"/>
      <c r="BM74" s="1195"/>
      <c r="BN74" s="1195"/>
      <c r="BO74" s="1195"/>
      <c r="BP74" s="1194"/>
      <c r="BQ74" s="1194"/>
      <c r="BR74" s="1194"/>
      <c r="BS74" s="1194"/>
      <c r="BT74" s="1194"/>
      <c r="BU74" s="1194"/>
      <c r="BV74" s="1194"/>
      <c r="BW74" s="1194"/>
      <c r="BX74" s="1194"/>
      <c r="BY74" s="1194"/>
      <c r="BZ74" s="1194"/>
      <c r="CA74" s="1194"/>
      <c r="CB74" s="1194"/>
      <c r="CC74" s="1194"/>
      <c r="CD74" s="1194"/>
      <c r="CE74" s="1194"/>
      <c r="CF74" s="1194"/>
      <c r="CG74" s="1194"/>
      <c r="CH74" s="1194"/>
      <c r="CI74" s="1194"/>
      <c r="CJ74" s="1194"/>
      <c r="CK74" s="1194"/>
      <c r="CL74" s="1194"/>
      <c r="CM74" s="1194"/>
      <c r="CN74" s="1194"/>
      <c r="CO74" s="1194"/>
      <c r="CP74" s="1194"/>
      <c r="CQ74" s="1194"/>
      <c r="CR74" s="1194"/>
      <c r="CS74" s="1194"/>
      <c r="CT74" s="1194"/>
      <c r="CU74" s="1194"/>
      <c r="CV74" s="1194"/>
      <c r="CW74" s="1194"/>
      <c r="CX74" s="1194"/>
      <c r="CY74" s="1194"/>
      <c r="CZ74" s="1194"/>
      <c r="DA74" s="1194"/>
      <c r="DB74" s="1194"/>
      <c r="DC74" s="1194"/>
    </row>
    <row r="75" spans="2:107" ht="13.5" x14ac:dyDescent="0.15">
      <c r="B75" s="256"/>
      <c r="G75" s="1203"/>
      <c r="H75" s="1203"/>
      <c r="I75" s="1199"/>
      <c r="J75" s="1199"/>
      <c r="K75" s="1202"/>
      <c r="L75" s="1202"/>
      <c r="M75" s="1202"/>
      <c r="N75" s="1202"/>
      <c r="AM75" s="1201"/>
      <c r="AN75" s="1195"/>
      <c r="AO75" s="1195"/>
      <c r="AP75" s="1195"/>
      <c r="AQ75" s="1195"/>
      <c r="AR75" s="1195"/>
      <c r="AS75" s="1195"/>
      <c r="AT75" s="1195"/>
      <c r="AU75" s="1195"/>
      <c r="AV75" s="1195"/>
      <c r="AW75" s="1195"/>
      <c r="AX75" s="1195"/>
      <c r="AY75" s="1195"/>
      <c r="AZ75" s="1195"/>
      <c r="BA75" s="1195"/>
      <c r="BB75" s="1195" t="s">
        <v>587</v>
      </c>
      <c r="BC75" s="1195"/>
      <c r="BD75" s="1195"/>
      <c r="BE75" s="1195"/>
      <c r="BF75" s="1195"/>
      <c r="BG75" s="1195"/>
      <c r="BH75" s="1195"/>
      <c r="BI75" s="1195"/>
      <c r="BJ75" s="1195"/>
      <c r="BK75" s="1195"/>
      <c r="BL75" s="1195"/>
      <c r="BM75" s="1195"/>
      <c r="BN75" s="1195"/>
      <c r="BO75" s="1195"/>
      <c r="BP75" s="1194">
        <v>12.4</v>
      </c>
      <c r="BQ75" s="1194"/>
      <c r="BR75" s="1194"/>
      <c r="BS75" s="1194"/>
      <c r="BT75" s="1194"/>
      <c r="BU75" s="1194"/>
      <c r="BV75" s="1194"/>
      <c r="BW75" s="1194"/>
      <c r="BX75" s="1194">
        <v>11.4</v>
      </c>
      <c r="BY75" s="1194"/>
      <c r="BZ75" s="1194"/>
      <c r="CA75" s="1194"/>
      <c r="CB75" s="1194"/>
      <c r="CC75" s="1194"/>
      <c r="CD75" s="1194"/>
      <c r="CE75" s="1194"/>
      <c r="CF75" s="1194">
        <v>10.5</v>
      </c>
      <c r="CG75" s="1194"/>
      <c r="CH75" s="1194"/>
      <c r="CI75" s="1194"/>
      <c r="CJ75" s="1194"/>
      <c r="CK75" s="1194"/>
      <c r="CL75" s="1194"/>
      <c r="CM75" s="1194"/>
      <c r="CN75" s="1194">
        <v>10.1</v>
      </c>
      <c r="CO75" s="1194"/>
      <c r="CP75" s="1194"/>
      <c r="CQ75" s="1194"/>
      <c r="CR75" s="1194"/>
      <c r="CS75" s="1194"/>
      <c r="CT75" s="1194"/>
      <c r="CU75" s="1194"/>
      <c r="CV75" s="1194">
        <v>9.6999999999999993</v>
      </c>
      <c r="CW75" s="1194"/>
      <c r="CX75" s="1194"/>
      <c r="CY75" s="1194"/>
      <c r="CZ75" s="1194"/>
      <c r="DA75" s="1194"/>
      <c r="DB75" s="1194"/>
      <c r="DC75" s="1194"/>
    </row>
    <row r="76" spans="2:107" ht="13.5" x14ac:dyDescent="0.15">
      <c r="B76" s="256"/>
      <c r="G76" s="1203"/>
      <c r="H76" s="1203"/>
      <c r="I76" s="1199"/>
      <c r="J76" s="1199"/>
      <c r="K76" s="1202"/>
      <c r="L76" s="1202"/>
      <c r="M76" s="1202"/>
      <c r="N76" s="1202"/>
      <c r="AM76" s="1201"/>
      <c r="AN76" s="1195"/>
      <c r="AO76" s="1195"/>
      <c r="AP76" s="1195"/>
      <c r="AQ76" s="1195"/>
      <c r="AR76" s="1195"/>
      <c r="AS76" s="1195"/>
      <c r="AT76" s="1195"/>
      <c r="AU76" s="1195"/>
      <c r="AV76" s="1195"/>
      <c r="AW76" s="1195"/>
      <c r="AX76" s="1195"/>
      <c r="AY76" s="1195"/>
      <c r="AZ76" s="1195"/>
      <c r="BA76" s="1195"/>
      <c r="BB76" s="1195"/>
      <c r="BC76" s="1195"/>
      <c r="BD76" s="1195"/>
      <c r="BE76" s="1195"/>
      <c r="BF76" s="1195"/>
      <c r="BG76" s="1195"/>
      <c r="BH76" s="1195"/>
      <c r="BI76" s="1195"/>
      <c r="BJ76" s="1195"/>
      <c r="BK76" s="1195"/>
      <c r="BL76" s="1195"/>
      <c r="BM76" s="1195"/>
      <c r="BN76" s="1195"/>
      <c r="BO76" s="1195"/>
      <c r="BP76" s="1194"/>
      <c r="BQ76" s="1194"/>
      <c r="BR76" s="1194"/>
      <c r="BS76" s="1194"/>
      <c r="BT76" s="1194"/>
      <c r="BU76" s="1194"/>
      <c r="BV76" s="1194"/>
      <c r="BW76" s="1194"/>
      <c r="BX76" s="1194"/>
      <c r="BY76" s="1194"/>
      <c r="BZ76" s="1194"/>
      <c r="CA76" s="1194"/>
      <c r="CB76" s="1194"/>
      <c r="CC76" s="1194"/>
      <c r="CD76" s="1194"/>
      <c r="CE76" s="1194"/>
      <c r="CF76" s="1194"/>
      <c r="CG76" s="1194"/>
      <c r="CH76" s="1194"/>
      <c r="CI76" s="1194"/>
      <c r="CJ76" s="1194"/>
      <c r="CK76" s="1194"/>
      <c r="CL76" s="1194"/>
      <c r="CM76" s="1194"/>
      <c r="CN76" s="1194"/>
      <c r="CO76" s="1194"/>
      <c r="CP76" s="1194"/>
      <c r="CQ76" s="1194"/>
      <c r="CR76" s="1194"/>
      <c r="CS76" s="1194"/>
      <c r="CT76" s="1194"/>
      <c r="CU76" s="1194"/>
      <c r="CV76" s="1194"/>
      <c r="CW76" s="1194"/>
      <c r="CX76" s="1194"/>
      <c r="CY76" s="1194"/>
      <c r="CZ76" s="1194"/>
      <c r="DA76" s="1194"/>
      <c r="DB76" s="1194"/>
      <c r="DC76" s="1194"/>
    </row>
    <row r="77" spans="2:107" ht="13.5" x14ac:dyDescent="0.15">
      <c r="B77" s="256"/>
      <c r="G77" s="1199"/>
      <c r="H77" s="1199"/>
      <c r="I77" s="1199"/>
      <c r="J77" s="1199"/>
      <c r="K77" s="1200"/>
      <c r="L77" s="1200"/>
      <c r="M77" s="1200"/>
      <c r="N77" s="1200"/>
      <c r="AN77" s="1196" t="s">
        <v>589</v>
      </c>
      <c r="AO77" s="1196"/>
      <c r="AP77" s="1196"/>
      <c r="AQ77" s="1196"/>
      <c r="AR77" s="1196"/>
      <c r="AS77" s="1196"/>
      <c r="AT77" s="1196"/>
      <c r="AU77" s="1196"/>
      <c r="AV77" s="1196"/>
      <c r="AW77" s="1196"/>
      <c r="AX77" s="1196"/>
      <c r="AY77" s="1196"/>
      <c r="AZ77" s="1196"/>
      <c r="BA77" s="1196"/>
      <c r="BB77" s="1195" t="s">
        <v>588</v>
      </c>
      <c r="BC77" s="1195"/>
      <c r="BD77" s="1195"/>
      <c r="BE77" s="1195"/>
      <c r="BF77" s="1195"/>
      <c r="BG77" s="1195"/>
      <c r="BH77" s="1195"/>
      <c r="BI77" s="1195"/>
      <c r="BJ77" s="1195"/>
      <c r="BK77" s="1195"/>
      <c r="BL77" s="1195"/>
      <c r="BM77" s="1195"/>
      <c r="BN77" s="1195"/>
      <c r="BO77" s="1195"/>
      <c r="BP77" s="1194">
        <v>28.5</v>
      </c>
      <c r="BQ77" s="1194"/>
      <c r="BR77" s="1194"/>
      <c r="BS77" s="1194"/>
      <c r="BT77" s="1194"/>
      <c r="BU77" s="1194"/>
      <c r="BV77" s="1194"/>
      <c r="BW77" s="1194"/>
      <c r="BX77" s="1194">
        <v>20.5</v>
      </c>
      <c r="BY77" s="1194"/>
      <c r="BZ77" s="1194"/>
      <c r="CA77" s="1194"/>
      <c r="CB77" s="1194"/>
      <c r="CC77" s="1194"/>
      <c r="CD77" s="1194"/>
      <c r="CE77" s="1194"/>
      <c r="CF77" s="1194">
        <v>21.4</v>
      </c>
      <c r="CG77" s="1194"/>
      <c r="CH77" s="1194"/>
      <c r="CI77" s="1194"/>
      <c r="CJ77" s="1194"/>
      <c r="CK77" s="1194"/>
      <c r="CL77" s="1194"/>
      <c r="CM77" s="1194"/>
      <c r="CN77" s="1194">
        <v>12.8</v>
      </c>
      <c r="CO77" s="1194"/>
      <c r="CP77" s="1194"/>
      <c r="CQ77" s="1194"/>
      <c r="CR77" s="1194"/>
      <c r="CS77" s="1194"/>
      <c r="CT77" s="1194"/>
      <c r="CU77" s="1194"/>
      <c r="CV77" s="1194">
        <v>0</v>
      </c>
      <c r="CW77" s="1194"/>
      <c r="CX77" s="1194"/>
      <c r="CY77" s="1194"/>
      <c r="CZ77" s="1194"/>
      <c r="DA77" s="1194"/>
      <c r="DB77" s="1194"/>
      <c r="DC77" s="1194"/>
    </row>
    <row r="78" spans="2:107" ht="13.5" x14ac:dyDescent="0.15">
      <c r="B78" s="256"/>
      <c r="G78" s="1199"/>
      <c r="H78" s="1199"/>
      <c r="I78" s="1199"/>
      <c r="J78" s="1199"/>
      <c r="K78" s="1200"/>
      <c r="L78" s="1200"/>
      <c r="M78" s="1200"/>
      <c r="N78" s="1200"/>
      <c r="AN78" s="1196"/>
      <c r="AO78" s="1196"/>
      <c r="AP78" s="1196"/>
      <c r="AQ78" s="1196"/>
      <c r="AR78" s="1196"/>
      <c r="AS78" s="1196"/>
      <c r="AT78" s="1196"/>
      <c r="AU78" s="1196"/>
      <c r="AV78" s="1196"/>
      <c r="AW78" s="1196"/>
      <c r="AX78" s="1196"/>
      <c r="AY78" s="1196"/>
      <c r="AZ78" s="1196"/>
      <c r="BA78" s="1196"/>
      <c r="BB78" s="1195"/>
      <c r="BC78" s="1195"/>
      <c r="BD78" s="1195"/>
      <c r="BE78" s="1195"/>
      <c r="BF78" s="1195"/>
      <c r="BG78" s="1195"/>
      <c r="BH78" s="1195"/>
      <c r="BI78" s="1195"/>
      <c r="BJ78" s="1195"/>
      <c r="BK78" s="1195"/>
      <c r="BL78" s="1195"/>
      <c r="BM78" s="1195"/>
      <c r="BN78" s="1195"/>
      <c r="BO78" s="1195"/>
      <c r="BP78" s="1194"/>
      <c r="BQ78" s="1194"/>
      <c r="BR78" s="1194"/>
      <c r="BS78" s="1194"/>
      <c r="BT78" s="1194"/>
      <c r="BU78" s="1194"/>
      <c r="BV78" s="1194"/>
      <c r="BW78" s="1194"/>
      <c r="BX78" s="1194"/>
      <c r="BY78" s="1194"/>
      <c r="BZ78" s="1194"/>
      <c r="CA78" s="1194"/>
      <c r="CB78" s="1194"/>
      <c r="CC78" s="1194"/>
      <c r="CD78" s="1194"/>
      <c r="CE78" s="1194"/>
      <c r="CF78" s="1194"/>
      <c r="CG78" s="1194"/>
      <c r="CH78" s="1194"/>
      <c r="CI78" s="1194"/>
      <c r="CJ78" s="1194"/>
      <c r="CK78" s="1194"/>
      <c r="CL78" s="1194"/>
      <c r="CM78" s="1194"/>
      <c r="CN78" s="1194"/>
      <c r="CO78" s="1194"/>
      <c r="CP78" s="1194"/>
      <c r="CQ78" s="1194"/>
      <c r="CR78" s="1194"/>
      <c r="CS78" s="1194"/>
      <c r="CT78" s="1194"/>
      <c r="CU78" s="1194"/>
      <c r="CV78" s="1194"/>
      <c r="CW78" s="1194"/>
      <c r="CX78" s="1194"/>
      <c r="CY78" s="1194"/>
      <c r="CZ78" s="1194"/>
      <c r="DA78" s="1194"/>
      <c r="DB78" s="1194"/>
      <c r="DC78" s="1194"/>
    </row>
    <row r="79" spans="2:107" ht="13.5" x14ac:dyDescent="0.15">
      <c r="B79" s="256"/>
      <c r="G79" s="1199"/>
      <c r="H79" s="1199"/>
      <c r="I79" s="1198"/>
      <c r="J79" s="1198"/>
      <c r="K79" s="1197"/>
      <c r="L79" s="1197"/>
      <c r="M79" s="1197"/>
      <c r="N79" s="1197"/>
      <c r="AN79" s="1196"/>
      <c r="AO79" s="1196"/>
      <c r="AP79" s="1196"/>
      <c r="AQ79" s="1196"/>
      <c r="AR79" s="1196"/>
      <c r="AS79" s="1196"/>
      <c r="AT79" s="1196"/>
      <c r="AU79" s="1196"/>
      <c r="AV79" s="1196"/>
      <c r="AW79" s="1196"/>
      <c r="AX79" s="1196"/>
      <c r="AY79" s="1196"/>
      <c r="AZ79" s="1196"/>
      <c r="BA79" s="1196"/>
      <c r="BB79" s="1195" t="s">
        <v>587</v>
      </c>
      <c r="BC79" s="1195"/>
      <c r="BD79" s="1195"/>
      <c r="BE79" s="1195"/>
      <c r="BF79" s="1195"/>
      <c r="BG79" s="1195"/>
      <c r="BH79" s="1195"/>
      <c r="BI79" s="1195"/>
      <c r="BJ79" s="1195"/>
      <c r="BK79" s="1195"/>
      <c r="BL79" s="1195"/>
      <c r="BM79" s="1195"/>
      <c r="BN79" s="1195"/>
      <c r="BO79" s="1195"/>
      <c r="BP79" s="1194">
        <v>8</v>
      </c>
      <c r="BQ79" s="1194"/>
      <c r="BR79" s="1194"/>
      <c r="BS79" s="1194"/>
      <c r="BT79" s="1194"/>
      <c r="BU79" s="1194"/>
      <c r="BV79" s="1194"/>
      <c r="BW79" s="1194"/>
      <c r="BX79" s="1194">
        <v>7.9</v>
      </c>
      <c r="BY79" s="1194"/>
      <c r="BZ79" s="1194"/>
      <c r="CA79" s="1194"/>
      <c r="CB79" s="1194"/>
      <c r="CC79" s="1194"/>
      <c r="CD79" s="1194"/>
      <c r="CE79" s="1194"/>
      <c r="CF79" s="1194">
        <v>7.7</v>
      </c>
      <c r="CG79" s="1194"/>
      <c r="CH79" s="1194"/>
      <c r="CI79" s="1194"/>
      <c r="CJ79" s="1194"/>
      <c r="CK79" s="1194"/>
      <c r="CL79" s="1194"/>
      <c r="CM79" s="1194"/>
      <c r="CN79" s="1194">
        <v>7.3</v>
      </c>
      <c r="CO79" s="1194"/>
      <c r="CP79" s="1194"/>
      <c r="CQ79" s="1194"/>
      <c r="CR79" s="1194"/>
      <c r="CS79" s="1194"/>
      <c r="CT79" s="1194"/>
      <c r="CU79" s="1194"/>
      <c r="CV79" s="1194">
        <v>7.2</v>
      </c>
      <c r="CW79" s="1194"/>
      <c r="CX79" s="1194"/>
      <c r="CY79" s="1194"/>
      <c r="CZ79" s="1194"/>
      <c r="DA79" s="1194"/>
      <c r="DB79" s="1194"/>
      <c r="DC79" s="1194"/>
    </row>
    <row r="80" spans="2:107" ht="13.5" x14ac:dyDescent="0.15">
      <c r="B80" s="256"/>
      <c r="G80" s="1199"/>
      <c r="H80" s="1199"/>
      <c r="I80" s="1198"/>
      <c r="J80" s="1198"/>
      <c r="K80" s="1197"/>
      <c r="L80" s="1197"/>
      <c r="M80" s="1197"/>
      <c r="N80" s="1197"/>
      <c r="AN80" s="1196"/>
      <c r="AO80" s="1196"/>
      <c r="AP80" s="1196"/>
      <c r="AQ80" s="1196"/>
      <c r="AR80" s="1196"/>
      <c r="AS80" s="1196"/>
      <c r="AT80" s="1196"/>
      <c r="AU80" s="1196"/>
      <c r="AV80" s="1196"/>
      <c r="AW80" s="1196"/>
      <c r="AX80" s="1196"/>
      <c r="AY80" s="1196"/>
      <c r="AZ80" s="1196"/>
      <c r="BA80" s="1196"/>
      <c r="BB80" s="1195"/>
      <c r="BC80" s="1195"/>
      <c r="BD80" s="1195"/>
      <c r="BE80" s="1195"/>
      <c r="BF80" s="1195"/>
      <c r="BG80" s="1195"/>
      <c r="BH80" s="1195"/>
      <c r="BI80" s="1195"/>
      <c r="BJ80" s="1195"/>
      <c r="BK80" s="1195"/>
      <c r="BL80" s="1195"/>
      <c r="BM80" s="1195"/>
      <c r="BN80" s="1195"/>
      <c r="BO80" s="1195"/>
      <c r="BP80" s="1194"/>
      <c r="BQ80" s="1194"/>
      <c r="BR80" s="1194"/>
      <c r="BS80" s="1194"/>
      <c r="BT80" s="1194"/>
      <c r="BU80" s="1194"/>
      <c r="BV80" s="1194"/>
      <c r="BW80" s="1194"/>
      <c r="BX80" s="1194"/>
      <c r="BY80" s="1194"/>
      <c r="BZ80" s="1194"/>
      <c r="CA80" s="1194"/>
      <c r="CB80" s="1194"/>
      <c r="CC80" s="1194"/>
      <c r="CD80" s="1194"/>
      <c r="CE80" s="1194"/>
      <c r="CF80" s="1194"/>
      <c r="CG80" s="1194"/>
      <c r="CH80" s="1194"/>
      <c r="CI80" s="1194"/>
      <c r="CJ80" s="1194"/>
      <c r="CK80" s="1194"/>
      <c r="CL80" s="1194"/>
      <c r="CM80" s="1194"/>
      <c r="CN80" s="1194"/>
      <c r="CO80" s="1194"/>
      <c r="CP80" s="1194"/>
      <c r="CQ80" s="1194"/>
      <c r="CR80" s="1194"/>
      <c r="CS80" s="1194"/>
      <c r="CT80" s="1194"/>
      <c r="CU80" s="1194"/>
      <c r="CV80" s="1194"/>
      <c r="CW80" s="1194"/>
      <c r="CX80" s="1194"/>
      <c r="CY80" s="1194"/>
      <c r="CZ80" s="1194"/>
      <c r="DA80" s="1194"/>
      <c r="DB80" s="1194"/>
      <c r="DC80" s="1194"/>
    </row>
    <row r="81" spans="2:109" ht="13.5" x14ac:dyDescent="0.15">
      <c r="B81" s="256"/>
    </row>
    <row r="82" spans="2:109" ht="17.25" x14ac:dyDescent="0.15">
      <c r="B82" s="256"/>
      <c r="K82" s="1193"/>
      <c r="L82" s="1193"/>
      <c r="M82" s="1193"/>
      <c r="N82" s="1193"/>
      <c r="AQ82" s="1193"/>
      <c r="AR82" s="1193"/>
      <c r="AS82" s="1193"/>
      <c r="AT82" s="1193"/>
      <c r="BC82" s="1193"/>
      <c r="BD82" s="1193"/>
      <c r="BE82" s="1193"/>
      <c r="BF82" s="1193"/>
      <c r="BO82" s="1193"/>
      <c r="BP82" s="1193"/>
      <c r="BQ82" s="1193"/>
      <c r="BR82" s="1193"/>
      <c r="CA82" s="1193"/>
      <c r="CB82" s="1193"/>
      <c r="CC82" s="1193"/>
      <c r="CD82" s="1193"/>
      <c r="CM82" s="1193"/>
      <c r="CN82" s="1193"/>
      <c r="CO82" s="1193"/>
      <c r="CP82" s="1193"/>
      <c r="CY82" s="1193"/>
      <c r="CZ82" s="1193"/>
      <c r="DA82" s="1193"/>
      <c r="DB82" s="1193"/>
      <c r="DC82" s="1193"/>
    </row>
    <row r="83" spans="2:109" ht="13.5"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5" x14ac:dyDescent="0.15">
      <c r="DD84" s="252"/>
      <c r="DE84" s="252"/>
    </row>
    <row r="85" spans="2:109" ht="13.5" x14ac:dyDescent="0.15">
      <c r="DD85" s="252"/>
      <c r="DE85" s="252"/>
    </row>
  </sheetData>
  <sheetProtection algorithmName="SHA-512" hashValue="G2oxOX5XdR2BuY6QN0VtNWDEVcgfNnP3bBih+OurK1vsID8sSzoZcvuXI+mgdZByf+EVsFe73LcBSBG2ykn59A==" saltValue="R0/kaQO8F4D6qu8QzL1ro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D1EF-149B-4315-B718-8C1D302061BA}">
  <sheetPr>
    <pageSetUpPr fitToPage="1"/>
  </sheetPr>
  <dimension ref="A1:DR125"/>
  <sheetViews>
    <sheetView showGridLines="0" zoomScaleNormal="100" zoomScaleSheetLayoutView="70" workbookViewId="0">
      <selection activeCell="AG112" sqref="AG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497</v>
      </c>
    </row>
  </sheetData>
  <sheetProtection algorithmName="SHA-512" hashValue="9yfWt16bpK2j367pBMczwtxzuU/I27+uI1yDEObh+ekmMO42UOvfCRPMASK3mNZajV9djYXuQ/m0XjvA4jgnDg==" saltValue="2eJwh1TV8aBsbfAK5WPO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F200B-47AD-4C53-B782-5446336286E5}">
  <sheetPr>
    <pageSetUpPr fitToPage="1"/>
  </sheetPr>
  <dimension ref="A1:DR125"/>
  <sheetViews>
    <sheetView showGridLines="0" tabSelected="1" topLeftCell="A13" zoomScaleNormal="100" zoomScaleSheetLayoutView="55" workbookViewId="0">
      <selection activeCell="AF48" sqref="AF48"/>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497</v>
      </c>
    </row>
  </sheetData>
  <sheetProtection algorithmName="SHA-512" hashValue="/IrtlUcw/Ed7OlePfO5Y+11Hzwlbbxk5TI6rhGot0VvRLtnxfjxkXcNx98v7GBBxU94/B3ABQ9cFzL+EK0+tZQ==" saltValue="Asot8vSn0Zj+vBzejaEz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47629</v>
      </c>
      <c r="E3" s="151"/>
      <c r="F3" s="152">
        <v>67343</v>
      </c>
      <c r="G3" s="153"/>
      <c r="H3" s="154"/>
    </row>
    <row r="4" spans="1:8" x14ac:dyDescent="0.15">
      <c r="A4" s="155"/>
      <c r="B4" s="156"/>
      <c r="C4" s="157"/>
      <c r="D4" s="158">
        <v>38416</v>
      </c>
      <c r="E4" s="159"/>
      <c r="F4" s="160">
        <v>32865</v>
      </c>
      <c r="G4" s="161"/>
      <c r="H4" s="162"/>
    </row>
    <row r="5" spans="1:8" x14ac:dyDescent="0.15">
      <c r="A5" s="143" t="s">
        <v>542</v>
      </c>
      <c r="B5" s="148"/>
      <c r="C5" s="149"/>
      <c r="D5" s="150">
        <v>37600</v>
      </c>
      <c r="E5" s="151"/>
      <c r="F5" s="152">
        <v>73475</v>
      </c>
      <c r="G5" s="153"/>
      <c r="H5" s="154"/>
    </row>
    <row r="6" spans="1:8" x14ac:dyDescent="0.15">
      <c r="A6" s="155"/>
      <c r="B6" s="156"/>
      <c r="C6" s="157"/>
      <c r="D6" s="158">
        <v>20784</v>
      </c>
      <c r="E6" s="159"/>
      <c r="F6" s="160">
        <v>43072</v>
      </c>
      <c r="G6" s="161"/>
      <c r="H6" s="162"/>
    </row>
    <row r="7" spans="1:8" x14ac:dyDescent="0.15">
      <c r="A7" s="143" t="s">
        <v>543</v>
      </c>
      <c r="B7" s="148"/>
      <c r="C7" s="149"/>
      <c r="D7" s="150">
        <v>49713</v>
      </c>
      <c r="E7" s="151"/>
      <c r="F7" s="152">
        <v>87464</v>
      </c>
      <c r="G7" s="153"/>
      <c r="H7" s="154"/>
    </row>
    <row r="8" spans="1:8" x14ac:dyDescent="0.15">
      <c r="A8" s="155"/>
      <c r="B8" s="156"/>
      <c r="C8" s="157"/>
      <c r="D8" s="158">
        <v>38340</v>
      </c>
      <c r="E8" s="159"/>
      <c r="F8" s="160">
        <v>47479</v>
      </c>
      <c r="G8" s="161"/>
      <c r="H8" s="162"/>
    </row>
    <row r="9" spans="1:8" x14ac:dyDescent="0.15">
      <c r="A9" s="143" t="s">
        <v>544</v>
      </c>
      <c r="B9" s="148"/>
      <c r="C9" s="149"/>
      <c r="D9" s="150">
        <v>133574</v>
      </c>
      <c r="E9" s="151"/>
      <c r="F9" s="152">
        <v>96248</v>
      </c>
      <c r="G9" s="153"/>
      <c r="H9" s="154"/>
    </row>
    <row r="10" spans="1:8" x14ac:dyDescent="0.15">
      <c r="A10" s="155"/>
      <c r="B10" s="156"/>
      <c r="C10" s="157"/>
      <c r="D10" s="158">
        <v>49773</v>
      </c>
      <c r="E10" s="159"/>
      <c r="F10" s="160">
        <v>55768</v>
      </c>
      <c r="G10" s="161"/>
      <c r="H10" s="162"/>
    </row>
    <row r="11" spans="1:8" x14ac:dyDescent="0.15">
      <c r="A11" s="143" t="s">
        <v>545</v>
      </c>
      <c r="B11" s="148"/>
      <c r="C11" s="149"/>
      <c r="D11" s="150">
        <v>333732</v>
      </c>
      <c r="E11" s="151"/>
      <c r="F11" s="152">
        <v>76413</v>
      </c>
      <c r="G11" s="153"/>
      <c r="H11" s="154"/>
    </row>
    <row r="12" spans="1:8" x14ac:dyDescent="0.15">
      <c r="A12" s="155"/>
      <c r="B12" s="156"/>
      <c r="C12" s="163"/>
      <c r="D12" s="158">
        <v>10817</v>
      </c>
      <c r="E12" s="159"/>
      <c r="F12" s="160">
        <v>39658</v>
      </c>
      <c r="G12" s="161"/>
      <c r="H12" s="162"/>
    </row>
    <row r="13" spans="1:8" x14ac:dyDescent="0.15">
      <c r="A13" s="143"/>
      <c r="B13" s="148"/>
      <c r="C13" s="149"/>
      <c r="D13" s="150">
        <v>120450</v>
      </c>
      <c r="E13" s="151"/>
      <c r="F13" s="152">
        <v>80189</v>
      </c>
      <c r="G13" s="164"/>
      <c r="H13" s="154"/>
    </row>
    <row r="14" spans="1:8" x14ac:dyDescent="0.15">
      <c r="A14" s="155"/>
      <c r="B14" s="156"/>
      <c r="C14" s="157"/>
      <c r="D14" s="158">
        <v>31626</v>
      </c>
      <c r="E14" s="159"/>
      <c r="F14" s="160">
        <v>43768</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3.21</v>
      </c>
      <c r="C19" s="165">
        <f>ROUND(VALUE(SUBSTITUTE(実質収支比率等に係る経年分析!G$48,"▲","-")),2)</f>
        <v>3.34</v>
      </c>
      <c r="D19" s="165">
        <f>ROUND(VALUE(SUBSTITUTE(実質収支比率等に係る経年分析!H$48,"▲","-")),2)</f>
        <v>3.8</v>
      </c>
      <c r="E19" s="165">
        <f>ROUND(VALUE(SUBSTITUTE(実質収支比率等に係る経年分析!I$48,"▲","-")),2)</f>
        <v>4.28</v>
      </c>
      <c r="F19" s="165">
        <f>ROUND(VALUE(SUBSTITUTE(実質収支比率等に係る経年分析!J$48,"▲","-")),2)</f>
        <v>6.48</v>
      </c>
    </row>
    <row r="20" spans="1:11" x14ac:dyDescent="0.15">
      <c r="A20" s="165" t="s">
        <v>55</v>
      </c>
      <c r="B20" s="165">
        <f>ROUND(VALUE(SUBSTITUTE(実質収支比率等に係る経年分析!F$47,"▲","-")),2)</f>
        <v>11.52</v>
      </c>
      <c r="C20" s="165">
        <f>ROUND(VALUE(SUBSTITUTE(実質収支比率等に係る経年分析!G$47,"▲","-")),2)</f>
        <v>12.73</v>
      </c>
      <c r="D20" s="165">
        <f>ROUND(VALUE(SUBSTITUTE(実質収支比率等に係る経年分析!H$47,"▲","-")),2)</f>
        <v>13.69</v>
      </c>
      <c r="E20" s="165">
        <f>ROUND(VALUE(SUBSTITUTE(実質収支比率等に係る経年分析!I$47,"▲","-")),2)</f>
        <v>10.61</v>
      </c>
      <c r="F20" s="165">
        <f>ROUND(VALUE(SUBSTITUTE(実質収支比率等に係る経年分析!J$47,"▲","-")),2)</f>
        <v>13.42</v>
      </c>
    </row>
    <row r="21" spans="1:11" x14ac:dyDescent="0.15">
      <c r="A21" s="165" t="s">
        <v>56</v>
      </c>
      <c r="B21" s="165">
        <f>IF(ISNUMBER(VALUE(SUBSTITUTE(実質収支比率等に係る経年分析!F$49,"▲","-"))),ROUND(VALUE(SUBSTITUTE(実質収支比率等に係る経年分析!F$49,"▲","-")),2),NA())</f>
        <v>-0.03</v>
      </c>
      <c r="C21" s="165">
        <f>IF(ISNUMBER(VALUE(SUBSTITUTE(実質収支比率等に係る経年分析!G$49,"▲","-"))),ROUND(VALUE(SUBSTITUTE(実質収支比率等に係る経年分析!G$49,"▲","-")),2),NA())</f>
        <v>1.25</v>
      </c>
      <c r="D21" s="165">
        <f>IF(ISNUMBER(VALUE(SUBSTITUTE(実質収支比率等に係る経年分析!H$49,"▲","-"))),ROUND(VALUE(SUBSTITUTE(実質収支比率等に係る経年分析!H$49,"▲","-")),2),NA())</f>
        <v>1.1100000000000001</v>
      </c>
      <c r="E21" s="165">
        <f>IF(ISNUMBER(VALUE(SUBSTITUTE(実質収支比率等に係る経年分析!I$49,"▲","-"))),ROUND(VALUE(SUBSTITUTE(実質収支比率等に係る経年分析!I$49,"▲","-")),2),NA())</f>
        <v>-2.35</v>
      </c>
      <c r="F21" s="165">
        <f>IF(ISNUMBER(VALUE(SUBSTITUTE(実質収支比率等に係る経年分析!J$49,"▲","-"))),ROUND(VALUE(SUBSTITUTE(実質収支比率等に係る経年分析!J$49,"▲","-")),2),NA())</f>
        <v>5.5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7.0000000000000007E-2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7.0000000000000007E-2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0.08</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7.0000000000000007E-2</v>
      </c>
    </row>
    <row r="31" spans="1:11" x14ac:dyDescent="0.15">
      <c r="A31" s="166" t="str">
        <f>IF(連結実質赤字比率に係る赤字・黒字の構成分析!C$39="",NA(),連結実質赤字比率に係る赤字・黒字の構成分析!C$39)</f>
        <v>当別町下水道事業特別会計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1.28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1.1100000000000001</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0.43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1.79</v>
      </c>
    </row>
    <row r="34" spans="1:16" x14ac:dyDescent="0.15">
      <c r="A34" s="166" t="str">
        <f>IF(連結実質赤字比率に係る赤字・黒字の構成分析!C$36="",NA(),連結実質赤字比率に係る赤字・黒字の構成分析!C$36)</f>
        <v>当別町水道事業会計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4.07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4.88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5.64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5.79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6.31</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3.33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4.2699999999999996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6.47</v>
      </c>
    </row>
    <row r="36" spans="1:16" x14ac:dyDescent="0.15">
      <c r="A36" s="166" t="str">
        <f>IF(連結実質赤字比率に係る赤字・黒字の構成分析!C$34="",NA(),連結実質赤字比率に係る赤字・黒字の構成分析!C$34)</f>
        <v>介護サービス事業特別会計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v>
      </c>
      <c r="F36" s="166">
        <f>IF(ROUND(VALUE(SUBSTITUTE(連結実質赤字比率に係る赤字・黒字の構成分析!H$34,"▲", "-")), 2) &lt; 0, ABS(ROUND(VALUE(SUBSTITUTE(連結実質赤字比率に係る赤字・黒字の構成分析!H$34,"▲", "-")), 2)), NA())</f>
        <v>0.14000000000000001</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0.2</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0.39</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1123</v>
      </c>
      <c r="E42" s="167"/>
      <c r="F42" s="167"/>
      <c r="G42" s="167">
        <f>'実質公債費比率（分子）の構造'!L$52</f>
        <v>1092</v>
      </c>
      <c r="H42" s="167"/>
      <c r="I42" s="167"/>
      <c r="J42" s="167">
        <f>'実質公債費比率（分子）の構造'!M$52</f>
        <v>1046</v>
      </c>
      <c r="K42" s="167"/>
      <c r="L42" s="167"/>
      <c r="M42" s="167">
        <f>'実質公債費比率（分子）の構造'!N$52</f>
        <v>1011</v>
      </c>
      <c r="N42" s="167"/>
      <c r="O42" s="167"/>
      <c r="P42" s="167">
        <f>'実質公債費比率（分子）の構造'!O$52</f>
        <v>921</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1</v>
      </c>
      <c r="O43" s="167"/>
      <c r="P43" s="167"/>
    </row>
    <row r="44" spans="1:16" x14ac:dyDescent="0.15">
      <c r="A44" s="167" t="s">
        <v>65</v>
      </c>
      <c r="B44" s="167">
        <f>'実質公債費比率（分子）の構造'!K$50</f>
        <v>12</v>
      </c>
      <c r="C44" s="167"/>
      <c r="D44" s="167"/>
      <c r="E44" s="167">
        <f>'実質公債費比率（分子）の構造'!L$50</f>
        <v>63</v>
      </c>
      <c r="F44" s="167"/>
      <c r="G44" s="167"/>
      <c r="H44" s="167">
        <f>'実質公債費比率（分子）の構造'!M$50</f>
        <v>1</v>
      </c>
      <c r="I44" s="167"/>
      <c r="J44" s="167"/>
      <c r="K44" s="167">
        <f>'実質公債費比率（分子）の構造'!N$50</f>
        <v>1</v>
      </c>
      <c r="L44" s="167"/>
      <c r="M44" s="167"/>
      <c r="N44" s="167">
        <f>'実質公債費比率（分子）の構造'!O$50</f>
        <v>1</v>
      </c>
      <c r="O44" s="167"/>
      <c r="P44" s="167"/>
    </row>
    <row r="45" spans="1:16" x14ac:dyDescent="0.15">
      <c r="A45" s="167" t="s">
        <v>66</v>
      </c>
      <c r="B45" s="167">
        <f>'実質公債費比率（分子）の構造'!K$49</f>
        <v>43</v>
      </c>
      <c r="C45" s="167"/>
      <c r="D45" s="167"/>
      <c r="E45" s="167">
        <f>'実質公債費比率（分子）の構造'!L$49</f>
        <v>43</v>
      </c>
      <c r="F45" s="167"/>
      <c r="G45" s="167"/>
      <c r="H45" s="167">
        <f>'実質公債費比率（分子）の構造'!M$49</f>
        <v>43</v>
      </c>
      <c r="I45" s="167"/>
      <c r="J45" s="167"/>
      <c r="K45" s="167">
        <f>'実質公債費比率（分子）の構造'!N$49</f>
        <v>47</v>
      </c>
      <c r="L45" s="167"/>
      <c r="M45" s="167"/>
      <c r="N45" s="167">
        <f>'実質公債費比率（分子）の構造'!O$49</f>
        <v>47</v>
      </c>
      <c r="O45" s="167"/>
      <c r="P45" s="167"/>
    </row>
    <row r="46" spans="1:16" x14ac:dyDescent="0.15">
      <c r="A46" s="167" t="s">
        <v>67</v>
      </c>
      <c r="B46" s="167">
        <f>'実質公債費比率（分子）の構造'!K$48</f>
        <v>398</v>
      </c>
      <c r="C46" s="167"/>
      <c r="D46" s="167"/>
      <c r="E46" s="167">
        <f>'実質公債費比率（分子）の構造'!L$48</f>
        <v>403</v>
      </c>
      <c r="F46" s="167"/>
      <c r="G46" s="167"/>
      <c r="H46" s="167">
        <f>'実質公債費比率（分子）の構造'!M$48</f>
        <v>404</v>
      </c>
      <c r="I46" s="167"/>
      <c r="J46" s="167"/>
      <c r="K46" s="167">
        <f>'実質公債費比率（分子）の構造'!N$48</f>
        <v>409</v>
      </c>
      <c r="L46" s="167"/>
      <c r="M46" s="167"/>
      <c r="N46" s="167">
        <f>'実質公債費比率（分子）の構造'!O$48</f>
        <v>409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1215</v>
      </c>
      <c r="C49" s="167"/>
      <c r="D49" s="167"/>
      <c r="E49" s="167">
        <f>'実質公債費比率（分子）の構造'!L$45</f>
        <v>1156</v>
      </c>
      <c r="F49" s="167"/>
      <c r="G49" s="167"/>
      <c r="H49" s="167">
        <f>'実質公債費比率（分子）の構造'!M$45</f>
        <v>1102</v>
      </c>
      <c r="I49" s="167"/>
      <c r="J49" s="167"/>
      <c r="K49" s="167">
        <f>'実質公債費比率（分子）の構造'!N$45</f>
        <v>1041</v>
      </c>
      <c r="L49" s="167"/>
      <c r="M49" s="167"/>
      <c r="N49" s="167">
        <f>'実質公債費比率（分子）の構造'!O$45</f>
        <v>1018</v>
      </c>
      <c r="O49" s="167"/>
      <c r="P49" s="167"/>
    </row>
    <row r="50" spans="1:16" x14ac:dyDescent="0.15">
      <c r="A50" s="167" t="s">
        <v>71</v>
      </c>
      <c r="B50" s="167" t="e">
        <f>NA()</f>
        <v>#N/A</v>
      </c>
      <c r="C50" s="167">
        <f>IF(ISNUMBER('実質公債費比率（分子）の構造'!K$53),'実質公債費比率（分子）の構造'!K$53,NA())</f>
        <v>545</v>
      </c>
      <c r="D50" s="167" t="e">
        <f>NA()</f>
        <v>#N/A</v>
      </c>
      <c r="E50" s="167" t="e">
        <f>NA()</f>
        <v>#N/A</v>
      </c>
      <c r="F50" s="167">
        <f>IF(ISNUMBER('実質公債費比率（分子）の構造'!L$53),'実質公債費比率（分子）の構造'!L$53,NA())</f>
        <v>573</v>
      </c>
      <c r="G50" s="167" t="e">
        <f>NA()</f>
        <v>#N/A</v>
      </c>
      <c r="H50" s="167" t="e">
        <f>NA()</f>
        <v>#N/A</v>
      </c>
      <c r="I50" s="167">
        <f>IF(ISNUMBER('実質公債費比率（分子）の構造'!M$53),'実質公債費比率（分子）の構造'!M$53,NA())</f>
        <v>504</v>
      </c>
      <c r="J50" s="167" t="e">
        <f>NA()</f>
        <v>#N/A</v>
      </c>
      <c r="K50" s="167" t="e">
        <f>NA()</f>
        <v>#N/A</v>
      </c>
      <c r="L50" s="167">
        <f>IF(ISNUMBER('実質公債費比率（分子）の構造'!N$53),'実質公債費比率（分子）の構造'!N$53,NA())</f>
        <v>487</v>
      </c>
      <c r="M50" s="167" t="e">
        <f>NA()</f>
        <v>#N/A</v>
      </c>
      <c r="N50" s="167" t="e">
        <f>NA()</f>
        <v>#N/A</v>
      </c>
      <c r="O50" s="167">
        <f>IF(ISNUMBER('実質公債費比率（分子）の構造'!O$53),'実質公債費比率（分子）の構造'!O$53,NA())</f>
        <v>555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9375</v>
      </c>
      <c r="E56" s="166"/>
      <c r="F56" s="166"/>
      <c r="G56" s="166">
        <f>'将来負担比率（分子）の構造'!J$52</f>
        <v>8934</v>
      </c>
      <c r="H56" s="166"/>
      <c r="I56" s="166"/>
      <c r="J56" s="166">
        <f>'将来負担比率（分子）の構造'!K$52</f>
        <v>8516</v>
      </c>
      <c r="K56" s="166"/>
      <c r="L56" s="166"/>
      <c r="M56" s="166">
        <f>'将来負担比率（分子）の構造'!L$52</f>
        <v>8938</v>
      </c>
      <c r="N56" s="166"/>
      <c r="O56" s="166"/>
      <c r="P56" s="166">
        <f>'将来負担比率（分子）の構造'!M$52</f>
        <v>9229</v>
      </c>
    </row>
    <row r="57" spans="1:16" x14ac:dyDescent="0.15">
      <c r="A57" s="166" t="s">
        <v>42</v>
      </c>
      <c r="B57" s="166"/>
      <c r="C57" s="166"/>
      <c r="D57" s="166">
        <f>'将来負担比率（分子）の構造'!I$51</f>
        <v>888</v>
      </c>
      <c r="E57" s="166"/>
      <c r="F57" s="166"/>
      <c r="G57" s="166">
        <f>'将来負担比率（分子）の構造'!J$51</f>
        <v>819</v>
      </c>
      <c r="H57" s="166"/>
      <c r="I57" s="166"/>
      <c r="J57" s="166">
        <f>'将来負担比率（分子）の構造'!K$51</f>
        <v>778</v>
      </c>
      <c r="K57" s="166"/>
      <c r="L57" s="166"/>
      <c r="M57" s="166">
        <f>'将来負担比率（分子）の構造'!L$51</f>
        <v>726</v>
      </c>
      <c r="N57" s="166"/>
      <c r="O57" s="166"/>
      <c r="P57" s="166">
        <f>'将来負担比率（分子）の構造'!M$51</f>
        <v>799</v>
      </c>
    </row>
    <row r="58" spans="1:16" x14ac:dyDescent="0.15">
      <c r="A58" s="166" t="s">
        <v>41</v>
      </c>
      <c r="B58" s="166"/>
      <c r="C58" s="166"/>
      <c r="D58" s="166">
        <f>'将来負担比率（分子）の構造'!I$50</f>
        <v>2756</v>
      </c>
      <c r="E58" s="166"/>
      <c r="F58" s="166"/>
      <c r="G58" s="166">
        <f>'将来負担比率（分子）の構造'!J$50</f>
        <v>3112</v>
      </c>
      <c r="H58" s="166"/>
      <c r="I58" s="166"/>
      <c r="J58" s="166">
        <f>'将来負担比率（分子）の構造'!K$50</f>
        <v>4074</v>
      </c>
      <c r="K58" s="166"/>
      <c r="L58" s="166"/>
      <c r="M58" s="166">
        <f>'将来負担比率（分子）の構造'!L$50</f>
        <v>4544</v>
      </c>
      <c r="N58" s="166"/>
      <c r="O58" s="166"/>
      <c r="P58" s="166">
        <f>'将来負担比率（分子）の構造'!M$50</f>
        <v>5564</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1435</v>
      </c>
      <c r="C62" s="166"/>
      <c r="D62" s="166"/>
      <c r="E62" s="166">
        <f>'将来負担比率（分子）の構造'!J$45</f>
        <v>1351</v>
      </c>
      <c r="F62" s="166"/>
      <c r="G62" s="166"/>
      <c r="H62" s="166">
        <f>'将来負担比率（分子）の構造'!K$45</f>
        <v>1349</v>
      </c>
      <c r="I62" s="166"/>
      <c r="J62" s="166"/>
      <c r="K62" s="166">
        <f>'将来負担比率（分子）の構造'!L$45</f>
        <v>1300</v>
      </c>
      <c r="L62" s="166"/>
      <c r="M62" s="166"/>
      <c r="N62" s="166">
        <f>'将来負担比率（分子）の構造'!M$45</f>
        <v>1312</v>
      </c>
      <c r="O62" s="166"/>
      <c r="P62" s="166"/>
    </row>
    <row r="63" spans="1:16" x14ac:dyDescent="0.15">
      <c r="A63" s="166" t="s">
        <v>34</v>
      </c>
      <c r="B63" s="166">
        <f>'将来負担比率（分子）の構造'!I$44</f>
        <v>361</v>
      </c>
      <c r="C63" s="166"/>
      <c r="D63" s="166"/>
      <c r="E63" s="166">
        <f>'将来負担比率（分子）の構造'!J$44</f>
        <v>338</v>
      </c>
      <c r="F63" s="166"/>
      <c r="G63" s="166"/>
      <c r="H63" s="166">
        <f>'将来負担比率（分子）の構造'!K$44</f>
        <v>316</v>
      </c>
      <c r="I63" s="166"/>
      <c r="J63" s="166"/>
      <c r="K63" s="166">
        <f>'将来負担比率（分子）の構造'!L$44</f>
        <v>297</v>
      </c>
      <c r="L63" s="166"/>
      <c r="M63" s="166"/>
      <c r="N63" s="166">
        <f>'将来負担比率（分子）の構造'!M$44</f>
        <v>257</v>
      </c>
      <c r="O63" s="166"/>
      <c r="P63" s="166"/>
    </row>
    <row r="64" spans="1:16" x14ac:dyDescent="0.15">
      <c r="A64" s="166" t="s">
        <v>33</v>
      </c>
      <c r="B64" s="166">
        <f>'将来負担比率（分子）の構造'!I$43</f>
        <v>4990</v>
      </c>
      <c r="C64" s="166"/>
      <c r="D64" s="166"/>
      <c r="E64" s="166">
        <f>'将来負担比率（分子）の構造'!J$43</f>
        <v>4904</v>
      </c>
      <c r="F64" s="166"/>
      <c r="G64" s="166"/>
      <c r="H64" s="166">
        <f>'将来負担比率（分子）の構造'!K$43</f>
        <v>4845</v>
      </c>
      <c r="I64" s="166"/>
      <c r="J64" s="166"/>
      <c r="K64" s="166">
        <f>'将来負担比率（分子）の構造'!L$43</f>
        <v>4756</v>
      </c>
      <c r="L64" s="166"/>
      <c r="M64" s="166"/>
      <c r="N64" s="166">
        <f>'将来負担比率（分子）の構造'!M$43</f>
        <v>4686</v>
      </c>
      <c r="O64" s="166"/>
      <c r="P64" s="166"/>
    </row>
    <row r="65" spans="1:16" x14ac:dyDescent="0.15">
      <c r="A65" s="166" t="s">
        <v>32</v>
      </c>
      <c r="B65" s="166">
        <f>'将来負担比率（分子）の構造'!I$42</f>
        <v>647</v>
      </c>
      <c r="C65" s="166"/>
      <c r="D65" s="166"/>
      <c r="E65" s="166">
        <f>'将来負担比率（分子）の構造'!J$42</f>
        <v>461</v>
      </c>
      <c r="F65" s="166"/>
      <c r="G65" s="166"/>
      <c r="H65" s="166">
        <f>'将来負担比率（分子）の構造'!K$42</f>
        <v>536</v>
      </c>
      <c r="I65" s="166"/>
      <c r="J65" s="166"/>
      <c r="K65" s="166">
        <f>'将来負担比率（分子）の構造'!L$42</f>
        <v>376</v>
      </c>
      <c r="L65" s="166"/>
      <c r="M65" s="166"/>
      <c r="N65" s="166">
        <f>'将来負担比率（分子）の構造'!M$42</f>
        <v>245</v>
      </c>
      <c r="O65" s="166"/>
      <c r="P65" s="166"/>
    </row>
    <row r="66" spans="1:16" x14ac:dyDescent="0.15">
      <c r="A66" s="166" t="s">
        <v>31</v>
      </c>
      <c r="B66" s="166">
        <f>'将来負担比率（分子）の構造'!I$41</f>
        <v>10485</v>
      </c>
      <c r="C66" s="166"/>
      <c r="D66" s="166"/>
      <c r="E66" s="166">
        <f>'将来負担比率（分子）の構造'!J$41</f>
        <v>10019</v>
      </c>
      <c r="F66" s="166"/>
      <c r="G66" s="166"/>
      <c r="H66" s="166">
        <f>'将来負担比率（分子）の構造'!K$41</f>
        <v>9624</v>
      </c>
      <c r="I66" s="166"/>
      <c r="J66" s="166"/>
      <c r="K66" s="166">
        <f>'将来負担比率（分子）の構造'!L$41</f>
        <v>9929</v>
      </c>
      <c r="L66" s="166"/>
      <c r="M66" s="166"/>
      <c r="N66" s="166">
        <f>'将来負担比率（分子）の構造'!M$41</f>
        <v>11678</v>
      </c>
      <c r="O66" s="166"/>
      <c r="P66" s="166"/>
    </row>
    <row r="67" spans="1:16" x14ac:dyDescent="0.15">
      <c r="A67" s="166" t="s">
        <v>75</v>
      </c>
      <c r="B67" s="166" t="e">
        <f>NA()</f>
        <v>#N/A</v>
      </c>
      <c r="C67" s="166">
        <f>IF(ISNUMBER('将来負担比率（分子）の構造'!I$53), IF('将来負担比率（分子）の構造'!I$53 &lt; 0, 0, '将来負担比率（分子）の構造'!I$53), NA())</f>
        <v>4900</v>
      </c>
      <c r="D67" s="166" t="e">
        <f>NA()</f>
        <v>#N/A</v>
      </c>
      <c r="E67" s="166" t="e">
        <f>NA()</f>
        <v>#N/A</v>
      </c>
      <c r="F67" s="166">
        <f>IF(ISNUMBER('将来負担比率（分子）の構造'!J$53), IF('将来負担比率（分子）の構造'!J$53 &lt; 0, 0, '将来負担比率（分子）の構造'!J$53), NA())</f>
        <v>4208</v>
      </c>
      <c r="G67" s="166" t="e">
        <f>NA()</f>
        <v>#N/A</v>
      </c>
      <c r="H67" s="166" t="e">
        <f>NA()</f>
        <v>#N/A</v>
      </c>
      <c r="I67" s="166">
        <f>IF(ISNUMBER('将来負担比率（分子）の構造'!K$53), IF('将来負担比率（分子）の構造'!K$53 &lt; 0, 0, '将来負担比率（分子）の構造'!K$53), NA())</f>
        <v>3301</v>
      </c>
      <c r="J67" s="166" t="e">
        <f>NA()</f>
        <v>#N/A</v>
      </c>
      <c r="K67" s="166" t="e">
        <f>NA()</f>
        <v>#N/A</v>
      </c>
      <c r="L67" s="166">
        <f>IF(ISNUMBER('将来負担比率（分子）の構造'!L$53), IF('将来負担比率（分子）の構造'!L$53 &lt; 0, 0, '将来負担比率（分子）の構造'!L$53), NA())</f>
        <v>2451</v>
      </c>
      <c r="M67" s="166" t="e">
        <f>NA()</f>
        <v>#N/A</v>
      </c>
      <c r="N67" s="166" t="e">
        <f>NA()</f>
        <v>#N/A</v>
      </c>
      <c r="O67" s="166">
        <f>IF(ISNUMBER('将来負担比率（分子）の構造'!M$53), IF('将来負担比率（分子）の構造'!M$53 &lt; 0, 0, '将来負担比率（分子）の構造'!M$53), NA())</f>
        <v>2588</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827</v>
      </c>
      <c r="C72" s="170">
        <f>基金残高に係る経年分析!G55</f>
        <v>650</v>
      </c>
      <c r="D72" s="170">
        <f>基金残高に係る経年分析!H55</f>
        <v>851</v>
      </c>
    </row>
    <row r="73" spans="1:16" x14ac:dyDescent="0.15">
      <c r="A73" s="169" t="s">
        <v>78</v>
      </c>
      <c r="B73" s="170">
        <f>基金残高に係る経年分析!F56</f>
        <v>1217</v>
      </c>
      <c r="C73" s="170">
        <f>基金残高に係る経年分析!G56</f>
        <v>1228</v>
      </c>
      <c r="D73" s="170">
        <f>基金残高に係る経年分析!H56</f>
        <v>1259</v>
      </c>
    </row>
    <row r="74" spans="1:16" x14ac:dyDescent="0.15">
      <c r="A74" s="169" t="s">
        <v>79</v>
      </c>
      <c r="B74" s="170">
        <f>基金残高に係る経年分析!F57</f>
        <v>1932</v>
      </c>
      <c r="C74" s="170">
        <f>基金残高に係る経年分析!G57</f>
        <v>2518</v>
      </c>
      <c r="D74" s="170">
        <f>基金残高に係る経年分析!H57</f>
        <v>3257</v>
      </c>
    </row>
  </sheetData>
  <sheetProtection algorithmName="SHA-512" hashValue="Q3uo98+fSa9/ewlY3xL2Z+lK7d14m1SvEZgeBl7cDlEogyPu6HznGXsnXsx6GLJL3C3115XMpaDA8JH9H71Ajg==" saltValue="KmKYZOwercgz5oo5RSPq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92F4-3E95-4CFA-AE35-D545092C68DE}">
  <sheetPr>
    <pageSetUpPr fitToPage="1"/>
  </sheetPr>
  <dimension ref="B1:EM50"/>
  <sheetViews>
    <sheetView showGridLines="0" zoomScale="90" zoomScaleNormal="90" workbookViewId="0">
      <selection activeCell="B47" sqref="B47:CB47"/>
    </sheetView>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213</v>
      </c>
      <c r="DI1" s="701"/>
      <c r="DJ1" s="701"/>
      <c r="DK1" s="701"/>
      <c r="DL1" s="701"/>
      <c r="DM1" s="701"/>
      <c r="DN1" s="702"/>
      <c r="DO1" s="205"/>
      <c r="DP1" s="700" t="s">
        <v>214</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703" t="s">
        <v>222</v>
      </c>
      <c r="AQ4" s="703"/>
      <c r="AR4" s="703"/>
      <c r="AS4" s="703"/>
      <c r="AT4" s="703"/>
      <c r="AU4" s="703"/>
      <c r="AV4" s="703"/>
      <c r="AW4" s="703"/>
      <c r="AX4" s="703"/>
      <c r="AY4" s="703"/>
      <c r="AZ4" s="703"/>
      <c r="BA4" s="703"/>
      <c r="BB4" s="703"/>
      <c r="BC4" s="703"/>
      <c r="BD4" s="703"/>
      <c r="BE4" s="703"/>
      <c r="BF4" s="703"/>
      <c r="BG4" s="703" t="s">
        <v>223</v>
      </c>
      <c r="BH4" s="703"/>
      <c r="BI4" s="703"/>
      <c r="BJ4" s="703"/>
      <c r="BK4" s="703"/>
      <c r="BL4" s="703"/>
      <c r="BM4" s="703"/>
      <c r="BN4" s="703"/>
      <c r="BO4" s="703" t="s">
        <v>220</v>
      </c>
      <c r="BP4" s="703"/>
      <c r="BQ4" s="703"/>
      <c r="BR4" s="703"/>
      <c r="BS4" s="703" t="s">
        <v>224</v>
      </c>
      <c r="BT4" s="703"/>
      <c r="BU4" s="703"/>
      <c r="BV4" s="703"/>
      <c r="BW4" s="703"/>
      <c r="BX4" s="703"/>
      <c r="BY4" s="703"/>
      <c r="BZ4" s="703"/>
      <c r="CA4" s="703"/>
      <c r="CB4" s="703"/>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226</v>
      </c>
      <c r="C5" s="660"/>
      <c r="D5" s="660"/>
      <c r="E5" s="660"/>
      <c r="F5" s="660"/>
      <c r="G5" s="660"/>
      <c r="H5" s="660"/>
      <c r="I5" s="660"/>
      <c r="J5" s="660"/>
      <c r="K5" s="660"/>
      <c r="L5" s="660"/>
      <c r="M5" s="660"/>
      <c r="N5" s="660"/>
      <c r="O5" s="660"/>
      <c r="P5" s="660"/>
      <c r="Q5" s="661"/>
      <c r="R5" s="656">
        <v>1937334</v>
      </c>
      <c r="S5" s="657"/>
      <c r="T5" s="657"/>
      <c r="U5" s="657"/>
      <c r="V5" s="657"/>
      <c r="W5" s="657"/>
      <c r="X5" s="657"/>
      <c r="Y5" s="687"/>
      <c r="Z5" s="698">
        <v>9.6</v>
      </c>
      <c r="AA5" s="698"/>
      <c r="AB5" s="698"/>
      <c r="AC5" s="698"/>
      <c r="AD5" s="699">
        <v>1878850</v>
      </c>
      <c r="AE5" s="699"/>
      <c r="AF5" s="699"/>
      <c r="AG5" s="699"/>
      <c r="AH5" s="699"/>
      <c r="AI5" s="699"/>
      <c r="AJ5" s="699"/>
      <c r="AK5" s="699"/>
      <c r="AL5" s="684">
        <v>29.6</v>
      </c>
      <c r="AM5" s="677"/>
      <c r="AN5" s="677"/>
      <c r="AO5" s="685"/>
      <c r="AP5" s="659" t="s">
        <v>227</v>
      </c>
      <c r="AQ5" s="660"/>
      <c r="AR5" s="660"/>
      <c r="AS5" s="660"/>
      <c r="AT5" s="660"/>
      <c r="AU5" s="660"/>
      <c r="AV5" s="660"/>
      <c r="AW5" s="660"/>
      <c r="AX5" s="660"/>
      <c r="AY5" s="660"/>
      <c r="AZ5" s="660"/>
      <c r="BA5" s="660"/>
      <c r="BB5" s="660"/>
      <c r="BC5" s="660"/>
      <c r="BD5" s="660"/>
      <c r="BE5" s="660"/>
      <c r="BF5" s="661"/>
      <c r="BG5" s="609">
        <v>1878095</v>
      </c>
      <c r="BH5" s="619"/>
      <c r="BI5" s="619"/>
      <c r="BJ5" s="619"/>
      <c r="BK5" s="619"/>
      <c r="BL5" s="619"/>
      <c r="BM5" s="619"/>
      <c r="BN5" s="620"/>
      <c r="BO5" s="623">
        <v>96.9</v>
      </c>
      <c r="BP5" s="623"/>
      <c r="BQ5" s="623"/>
      <c r="BR5" s="623"/>
      <c r="BS5" s="624">
        <v>49863</v>
      </c>
      <c r="BT5" s="624"/>
      <c r="BU5" s="624"/>
      <c r="BV5" s="624"/>
      <c r="BW5" s="624"/>
      <c r="BX5" s="624"/>
      <c r="BY5" s="624"/>
      <c r="BZ5" s="624"/>
      <c r="CA5" s="624"/>
      <c r="CB5" s="681"/>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x14ac:dyDescent="0.15">
      <c r="B6" s="590" t="s">
        <v>231</v>
      </c>
      <c r="C6" s="591"/>
      <c r="D6" s="591"/>
      <c r="E6" s="591"/>
      <c r="F6" s="591"/>
      <c r="G6" s="591"/>
      <c r="H6" s="591"/>
      <c r="I6" s="591"/>
      <c r="J6" s="591"/>
      <c r="K6" s="591"/>
      <c r="L6" s="591"/>
      <c r="M6" s="591"/>
      <c r="N6" s="591"/>
      <c r="O6" s="591"/>
      <c r="P6" s="591"/>
      <c r="Q6" s="592"/>
      <c r="R6" s="609">
        <v>161469</v>
      </c>
      <c r="S6" s="619"/>
      <c r="T6" s="619"/>
      <c r="U6" s="619"/>
      <c r="V6" s="619"/>
      <c r="W6" s="619"/>
      <c r="X6" s="619"/>
      <c r="Y6" s="620"/>
      <c r="Z6" s="623">
        <v>0.8</v>
      </c>
      <c r="AA6" s="623"/>
      <c r="AB6" s="623"/>
      <c r="AC6" s="623"/>
      <c r="AD6" s="624">
        <v>161469</v>
      </c>
      <c r="AE6" s="624"/>
      <c r="AF6" s="624"/>
      <c r="AG6" s="624"/>
      <c r="AH6" s="624"/>
      <c r="AI6" s="624"/>
      <c r="AJ6" s="624"/>
      <c r="AK6" s="624"/>
      <c r="AL6" s="612">
        <v>2.5</v>
      </c>
      <c r="AM6" s="621"/>
      <c r="AN6" s="621"/>
      <c r="AO6" s="625"/>
      <c r="AP6" s="590" t="s">
        <v>232</v>
      </c>
      <c r="AQ6" s="591"/>
      <c r="AR6" s="591"/>
      <c r="AS6" s="591"/>
      <c r="AT6" s="591"/>
      <c r="AU6" s="591"/>
      <c r="AV6" s="591"/>
      <c r="AW6" s="591"/>
      <c r="AX6" s="591"/>
      <c r="AY6" s="591"/>
      <c r="AZ6" s="591"/>
      <c r="BA6" s="591"/>
      <c r="BB6" s="591"/>
      <c r="BC6" s="591"/>
      <c r="BD6" s="591"/>
      <c r="BE6" s="591"/>
      <c r="BF6" s="592"/>
      <c r="BG6" s="609">
        <v>1878095</v>
      </c>
      <c r="BH6" s="619"/>
      <c r="BI6" s="619"/>
      <c r="BJ6" s="619"/>
      <c r="BK6" s="619"/>
      <c r="BL6" s="619"/>
      <c r="BM6" s="619"/>
      <c r="BN6" s="620"/>
      <c r="BO6" s="623">
        <v>96.9</v>
      </c>
      <c r="BP6" s="623"/>
      <c r="BQ6" s="623"/>
      <c r="BR6" s="623"/>
      <c r="BS6" s="624">
        <v>49863</v>
      </c>
      <c r="BT6" s="624"/>
      <c r="BU6" s="624"/>
      <c r="BV6" s="624"/>
      <c r="BW6" s="624"/>
      <c r="BX6" s="624"/>
      <c r="BY6" s="624"/>
      <c r="BZ6" s="624"/>
      <c r="CA6" s="624"/>
      <c r="CB6" s="681"/>
      <c r="CD6" s="659" t="s">
        <v>233</v>
      </c>
      <c r="CE6" s="660"/>
      <c r="CF6" s="660"/>
      <c r="CG6" s="660"/>
      <c r="CH6" s="660"/>
      <c r="CI6" s="660"/>
      <c r="CJ6" s="660"/>
      <c r="CK6" s="660"/>
      <c r="CL6" s="660"/>
      <c r="CM6" s="660"/>
      <c r="CN6" s="660"/>
      <c r="CO6" s="660"/>
      <c r="CP6" s="660"/>
      <c r="CQ6" s="661"/>
      <c r="CR6" s="609">
        <v>107440</v>
      </c>
      <c r="CS6" s="619"/>
      <c r="CT6" s="619"/>
      <c r="CU6" s="619"/>
      <c r="CV6" s="619"/>
      <c r="CW6" s="619"/>
      <c r="CX6" s="619"/>
      <c r="CY6" s="620"/>
      <c r="CZ6" s="684">
        <v>0.5</v>
      </c>
      <c r="DA6" s="677"/>
      <c r="DB6" s="677"/>
      <c r="DC6" s="688"/>
      <c r="DD6" s="615" t="s">
        <v>128</v>
      </c>
      <c r="DE6" s="619"/>
      <c r="DF6" s="619"/>
      <c r="DG6" s="619"/>
      <c r="DH6" s="619"/>
      <c r="DI6" s="619"/>
      <c r="DJ6" s="619"/>
      <c r="DK6" s="619"/>
      <c r="DL6" s="619"/>
      <c r="DM6" s="619"/>
      <c r="DN6" s="619"/>
      <c r="DO6" s="619"/>
      <c r="DP6" s="620"/>
      <c r="DQ6" s="615">
        <v>107440</v>
      </c>
      <c r="DR6" s="619"/>
      <c r="DS6" s="619"/>
      <c r="DT6" s="619"/>
      <c r="DU6" s="619"/>
      <c r="DV6" s="619"/>
      <c r="DW6" s="619"/>
      <c r="DX6" s="619"/>
      <c r="DY6" s="619"/>
      <c r="DZ6" s="619"/>
      <c r="EA6" s="619"/>
      <c r="EB6" s="619"/>
      <c r="EC6" s="632"/>
    </row>
    <row r="7" spans="2:143" ht="11.25" customHeight="1" x14ac:dyDescent="0.15">
      <c r="B7" s="590" t="s">
        <v>234</v>
      </c>
      <c r="C7" s="591"/>
      <c r="D7" s="591"/>
      <c r="E7" s="591"/>
      <c r="F7" s="591"/>
      <c r="G7" s="591"/>
      <c r="H7" s="591"/>
      <c r="I7" s="591"/>
      <c r="J7" s="591"/>
      <c r="K7" s="591"/>
      <c r="L7" s="591"/>
      <c r="M7" s="591"/>
      <c r="N7" s="591"/>
      <c r="O7" s="591"/>
      <c r="P7" s="591"/>
      <c r="Q7" s="592"/>
      <c r="R7" s="609">
        <v>1027</v>
      </c>
      <c r="S7" s="619"/>
      <c r="T7" s="619"/>
      <c r="U7" s="619"/>
      <c r="V7" s="619"/>
      <c r="W7" s="619"/>
      <c r="X7" s="619"/>
      <c r="Y7" s="620"/>
      <c r="Z7" s="623">
        <v>0</v>
      </c>
      <c r="AA7" s="623"/>
      <c r="AB7" s="623"/>
      <c r="AC7" s="623"/>
      <c r="AD7" s="624">
        <v>1027</v>
      </c>
      <c r="AE7" s="624"/>
      <c r="AF7" s="624"/>
      <c r="AG7" s="624"/>
      <c r="AH7" s="624"/>
      <c r="AI7" s="624"/>
      <c r="AJ7" s="624"/>
      <c r="AK7" s="624"/>
      <c r="AL7" s="612">
        <v>0</v>
      </c>
      <c r="AM7" s="621"/>
      <c r="AN7" s="621"/>
      <c r="AO7" s="625"/>
      <c r="AP7" s="590" t="s">
        <v>235</v>
      </c>
      <c r="AQ7" s="591"/>
      <c r="AR7" s="591"/>
      <c r="AS7" s="591"/>
      <c r="AT7" s="591"/>
      <c r="AU7" s="591"/>
      <c r="AV7" s="591"/>
      <c r="AW7" s="591"/>
      <c r="AX7" s="591"/>
      <c r="AY7" s="591"/>
      <c r="AZ7" s="591"/>
      <c r="BA7" s="591"/>
      <c r="BB7" s="591"/>
      <c r="BC7" s="591"/>
      <c r="BD7" s="591"/>
      <c r="BE7" s="591"/>
      <c r="BF7" s="592"/>
      <c r="BG7" s="609">
        <v>896133</v>
      </c>
      <c r="BH7" s="619"/>
      <c r="BI7" s="619"/>
      <c r="BJ7" s="619"/>
      <c r="BK7" s="619"/>
      <c r="BL7" s="619"/>
      <c r="BM7" s="619"/>
      <c r="BN7" s="620"/>
      <c r="BO7" s="623">
        <v>46.3</v>
      </c>
      <c r="BP7" s="623"/>
      <c r="BQ7" s="623"/>
      <c r="BR7" s="623"/>
      <c r="BS7" s="624">
        <v>49863</v>
      </c>
      <c r="BT7" s="624"/>
      <c r="BU7" s="624"/>
      <c r="BV7" s="624"/>
      <c r="BW7" s="624"/>
      <c r="BX7" s="624"/>
      <c r="BY7" s="624"/>
      <c r="BZ7" s="624"/>
      <c r="CA7" s="624"/>
      <c r="CB7" s="681"/>
      <c r="CD7" s="590" t="s">
        <v>236</v>
      </c>
      <c r="CE7" s="591"/>
      <c r="CF7" s="591"/>
      <c r="CG7" s="591"/>
      <c r="CH7" s="591"/>
      <c r="CI7" s="591"/>
      <c r="CJ7" s="591"/>
      <c r="CK7" s="591"/>
      <c r="CL7" s="591"/>
      <c r="CM7" s="591"/>
      <c r="CN7" s="591"/>
      <c r="CO7" s="591"/>
      <c r="CP7" s="591"/>
      <c r="CQ7" s="592"/>
      <c r="CR7" s="609">
        <v>4919686</v>
      </c>
      <c r="CS7" s="619"/>
      <c r="CT7" s="619"/>
      <c r="CU7" s="619"/>
      <c r="CV7" s="619"/>
      <c r="CW7" s="619"/>
      <c r="CX7" s="619"/>
      <c r="CY7" s="620"/>
      <c r="CZ7" s="623">
        <v>25</v>
      </c>
      <c r="DA7" s="623"/>
      <c r="DB7" s="623"/>
      <c r="DC7" s="623"/>
      <c r="DD7" s="615">
        <v>350427</v>
      </c>
      <c r="DE7" s="619"/>
      <c r="DF7" s="619"/>
      <c r="DG7" s="619"/>
      <c r="DH7" s="619"/>
      <c r="DI7" s="619"/>
      <c r="DJ7" s="619"/>
      <c r="DK7" s="619"/>
      <c r="DL7" s="619"/>
      <c r="DM7" s="619"/>
      <c r="DN7" s="619"/>
      <c r="DO7" s="619"/>
      <c r="DP7" s="620"/>
      <c r="DQ7" s="615">
        <v>1558936</v>
      </c>
      <c r="DR7" s="619"/>
      <c r="DS7" s="619"/>
      <c r="DT7" s="619"/>
      <c r="DU7" s="619"/>
      <c r="DV7" s="619"/>
      <c r="DW7" s="619"/>
      <c r="DX7" s="619"/>
      <c r="DY7" s="619"/>
      <c r="DZ7" s="619"/>
      <c r="EA7" s="619"/>
      <c r="EB7" s="619"/>
      <c r="EC7" s="632"/>
    </row>
    <row r="8" spans="2:143" ht="11.25" customHeight="1" x14ac:dyDescent="0.15">
      <c r="B8" s="590" t="s">
        <v>237</v>
      </c>
      <c r="C8" s="591"/>
      <c r="D8" s="591"/>
      <c r="E8" s="591"/>
      <c r="F8" s="591"/>
      <c r="G8" s="591"/>
      <c r="H8" s="591"/>
      <c r="I8" s="591"/>
      <c r="J8" s="591"/>
      <c r="K8" s="591"/>
      <c r="L8" s="591"/>
      <c r="M8" s="591"/>
      <c r="N8" s="591"/>
      <c r="O8" s="591"/>
      <c r="P8" s="591"/>
      <c r="Q8" s="592"/>
      <c r="R8" s="609">
        <v>5262</v>
      </c>
      <c r="S8" s="619"/>
      <c r="T8" s="619"/>
      <c r="U8" s="619"/>
      <c r="V8" s="619"/>
      <c r="W8" s="619"/>
      <c r="X8" s="619"/>
      <c r="Y8" s="620"/>
      <c r="Z8" s="623">
        <v>0</v>
      </c>
      <c r="AA8" s="623"/>
      <c r="AB8" s="623"/>
      <c r="AC8" s="623"/>
      <c r="AD8" s="624">
        <v>5262</v>
      </c>
      <c r="AE8" s="624"/>
      <c r="AF8" s="624"/>
      <c r="AG8" s="624"/>
      <c r="AH8" s="624"/>
      <c r="AI8" s="624"/>
      <c r="AJ8" s="624"/>
      <c r="AK8" s="624"/>
      <c r="AL8" s="612">
        <v>0.1</v>
      </c>
      <c r="AM8" s="621"/>
      <c r="AN8" s="621"/>
      <c r="AO8" s="625"/>
      <c r="AP8" s="590" t="s">
        <v>238</v>
      </c>
      <c r="AQ8" s="591"/>
      <c r="AR8" s="591"/>
      <c r="AS8" s="591"/>
      <c r="AT8" s="591"/>
      <c r="AU8" s="591"/>
      <c r="AV8" s="591"/>
      <c r="AW8" s="591"/>
      <c r="AX8" s="591"/>
      <c r="AY8" s="591"/>
      <c r="AZ8" s="591"/>
      <c r="BA8" s="591"/>
      <c r="BB8" s="591"/>
      <c r="BC8" s="591"/>
      <c r="BD8" s="591"/>
      <c r="BE8" s="591"/>
      <c r="BF8" s="592"/>
      <c r="BG8" s="609">
        <v>27011</v>
      </c>
      <c r="BH8" s="619"/>
      <c r="BI8" s="619"/>
      <c r="BJ8" s="619"/>
      <c r="BK8" s="619"/>
      <c r="BL8" s="619"/>
      <c r="BM8" s="619"/>
      <c r="BN8" s="620"/>
      <c r="BO8" s="623">
        <v>1.4</v>
      </c>
      <c r="BP8" s="623"/>
      <c r="BQ8" s="623"/>
      <c r="BR8" s="623"/>
      <c r="BS8" s="624" t="s">
        <v>128</v>
      </c>
      <c r="BT8" s="624"/>
      <c r="BU8" s="624"/>
      <c r="BV8" s="624"/>
      <c r="BW8" s="624"/>
      <c r="BX8" s="624"/>
      <c r="BY8" s="624"/>
      <c r="BZ8" s="624"/>
      <c r="CA8" s="624"/>
      <c r="CB8" s="681"/>
      <c r="CD8" s="590" t="s">
        <v>239</v>
      </c>
      <c r="CE8" s="591"/>
      <c r="CF8" s="591"/>
      <c r="CG8" s="591"/>
      <c r="CH8" s="591"/>
      <c r="CI8" s="591"/>
      <c r="CJ8" s="591"/>
      <c r="CK8" s="591"/>
      <c r="CL8" s="591"/>
      <c r="CM8" s="591"/>
      <c r="CN8" s="591"/>
      <c r="CO8" s="591"/>
      <c r="CP8" s="591"/>
      <c r="CQ8" s="592"/>
      <c r="CR8" s="609">
        <v>2800878</v>
      </c>
      <c r="CS8" s="619"/>
      <c r="CT8" s="619"/>
      <c r="CU8" s="619"/>
      <c r="CV8" s="619"/>
      <c r="CW8" s="619"/>
      <c r="CX8" s="619"/>
      <c r="CY8" s="620"/>
      <c r="CZ8" s="623">
        <v>14.2</v>
      </c>
      <c r="DA8" s="623"/>
      <c r="DB8" s="623"/>
      <c r="DC8" s="623"/>
      <c r="DD8" s="615">
        <v>6259</v>
      </c>
      <c r="DE8" s="619"/>
      <c r="DF8" s="619"/>
      <c r="DG8" s="619"/>
      <c r="DH8" s="619"/>
      <c r="DI8" s="619"/>
      <c r="DJ8" s="619"/>
      <c r="DK8" s="619"/>
      <c r="DL8" s="619"/>
      <c r="DM8" s="619"/>
      <c r="DN8" s="619"/>
      <c r="DO8" s="619"/>
      <c r="DP8" s="620"/>
      <c r="DQ8" s="615">
        <v>1303511</v>
      </c>
      <c r="DR8" s="619"/>
      <c r="DS8" s="619"/>
      <c r="DT8" s="619"/>
      <c r="DU8" s="619"/>
      <c r="DV8" s="619"/>
      <c r="DW8" s="619"/>
      <c r="DX8" s="619"/>
      <c r="DY8" s="619"/>
      <c r="DZ8" s="619"/>
      <c r="EA8" s="619"/>
      <c r="EB8" s="619"/>
      <c r="EC8" s="632"/>
    </row>
    <row r="9" spans="2:143" ht="11.25" customHeight="1" x14ac:dyDescent="0.15">
      <c r="B9" s="590" t="s">
        <v>240</v>
      </c>
      <c r="C9" s="591"/>
      <c r="D9" s="591"/>
      <c r="E9" s="591"/>
      <c r="F9" s="591"/>
      <c r="G9" s="591"/>
      <c r="H9" s="591"/>
      <c r="I9" s="591"/>
      <c r="J9" s="591"/>
      <c r="K9" s="591"/>
      <c r="L9" s="591"/>
      <c r="M9" s="591"/>
      <c r="N9" s="591"/>
      <c r="O9" s="591"/>
      <c r="P9" s="591"/>
      <c r="Q9" s="592"/>
      <c r="R9" s="609">
        <v>6410</v>
      </c>
      <c r="S9" s="619"/>
      <c r="T9" s="619"/>
      <c r="U9" s="619"/>
      <c r="V9" s="619"/>
      <c r="W9" s="619"/>
      <c r="X9" s="619"/>
      <c r="Y9" s="620"/>
      <c r="Z9" s="623">
        <v>0</v>
      </c>
      <c r="AA9" s="623"/>
      <c r="AB9" s="623"/>
      <c r="AC9" s="623"/>
      <c r="AD9" s="624">
        <v>6410</v>
      </c>
      <c r="AE9" s="624"/>
      <c r="AF9" s="624"/>
      <c r="AG9" s="624"/>
      <c r="AH9" s="624"/>
      <c r="AI9" s="624"/>
      <c r="AJ9" s="624"/>
      <c r="AK9" s="624"/>
      <c r="AL9" s="612">
        <v>0.1</v>
      </c>
      <c r="AM9" s="621"/>
      <c r="AN9" s="621"/>
      <c r="AO9" s="625"/>
      <c r="AP9" s="590" t="s">
        <v>241</v>
      </c>
      <c r="AQ9" s="591"/>
      <c r="AR9" s="591"/>
      <c r="AS9" s="591"/>
      <c r="AT9" s="591"/>
      <c r="AU9" s="591"/>
      <c r="AV9" s="591"/>
      <c r="AW9" s="591"/>
      <c r="AX9" s="591"/>
      <c r="AY9" s="591"/>
      <c r="AZ9" s="591"/>
      <c r="BA9" s="591"/>
      <c r="BB9" s="591"/>
      <c r="BC9" s="591"/>
      <c r="BD9" s="591"/>
      <c r="BE9" s="591"/>
      <c r="BF9" s="592"/>
      <c r="BG9" s="609">
        <v>674562</v>
      </c>
      <c r="BH9" s="619"/>
      <c r="BI9" s="619"/>
      <c r="BJ9" s="619"/>
      <c r="BK9" s="619"/>
      <c r="BL9" s="619"/>
      <c r="BM9" s="619"/>
      <c r="BN9" s="620"/>
      <c r="BO9" s="623">
        <v>34.799999999999997</v>
      </c>
      <c r="BP9" s="623"/>
      <c r="BQ9" s="623"/>
      <c r="BR9" s="623"/>
      <c r="BS9" s="624" t="s">
        <v>128</v>
      </c>
      <c r="BT9" s="624"/>
      <c r="BU9" s="624"/>
      <c r="BV9" s="624"/>
      <c r="BW9" s="624"/>
      <c r="BX9" s="624"/>
      <c r="BY9" s="624"/>
      <c r="BZ9" s="624"/>
      <c r="CA9" s="624"/>
      <c r="CB9" s="681"/>
      <c r="CD9" s="590" t="s">
        <v>242</v>
      </c>
      <c r="CE9" s="591"/>
      <c r="CF9" s="591"/>
      <c r="CG9" s="591"/>
      <c r="CH9" s="591"/>
      <c r="CI9" s="591"/>
      <c r="CJ9" s="591"/>
      <c r="CK9" s="591"/>
      <c r="CL9" s="591"/>
      <c r="CM9" s="591"/>
      <c r="CN9" s="591"/>
      <c r="CO9" s="591"/>
      <c r="CP9" s="591"/>
      <c r="CQ9" s="592"/>
      <c r="CR9" s="609">
        <v>838508</v>
      </c>
      <c r="CS9" s="619"/>
      <c r="CT9" s="619"/>
      <c r="CU9" s="619"/>
      <c r="CV9" s="619"/>
      <c r="CW9" s="619"/>
      <c r="CX9" s="619"/>
      <c r="CY9" s="620"/>
      <c r="CZ9" s="623">
        <v>4.3</v>
      </c>
      <c r="DA9" s="623"/>
      <c r="DB9" s="623"/>
      <c r="DC9" s="623"/>
      <c r="DD9" s="615" t="s">
        <v>128</v>
      </c>
      <c r="DE9" s="619"/>
      <c r="DF9" s="619"/>
      <c r="DG9" s="619"/>
      <c r="DH9" s="619"/>
      <c r="DI9" s="619"/>
      <c r="DJ9" s="619"/>
      <c r="DK9" s="619"/>
      <c r="DL9" s="619"/>
      <c r="DM9" s="619"/>
      <c r="DN9" s="619"/>
      <c r="DO9" s="619"/>
      <c r="DP9" s="620"/>
      <c r="DQ9" s="615">
        <v>560857</v>
      </c>
      <c r="DR9" s="619"/>
      <c r="DS9" s="619"/>
      <c r="DT9" s="619"/>
      <c r="DU9" s="619"/>
      <c r="DV9" s="619"/>
      <c r="DW9" s="619"/>
      <c r="DX9" s="619"/>
      <c r="DY9" s="619"/>
      <c r="DZ9" s="619"/>
      <c r="EA9" s="619"/>
      <c r="EB9" s="619"/>
      <c r="EC9" s="632"/>
    </row>
    <row r="10" spans="2:143" ht="11.25" customHeight="1" x14ac:dyDescent="0.15">
      <c r="B10" s="590" t="s">
        <v>243</v>
      </c>
      <c r="C10" s="591"/>
      <c r="D10" s="591"/>
      <c r="E10" s="591"/>
      <c r="F10" s="591"/>
      <c r="G10" s="591"/>
      <c r="H10" s="591"/>
      <c r="I10" s="591"/>
      <c r="J10" s="591"/>
      <c r="K10" s="591"/>
      <c r="L10" s="591"/>
      <c r="M10" s="591"/>
      <c r="N10" s="591"/>
      <c r="O10" s="591"/>
      <c r="P10" s="591"/>
      <c r="Q10" s="592"/>
      <c r="R10" s="609" t="s">
        <v>128</v>
      </c>
      <c r="S10" s="619"/>
      <c r="T10" s="619"/>
      <c r="U10" s="619"/>
      <c r="V10" s="619"/>
      <c r="W10" s="619"/>
      <c r="X10" s="619"/>
      <c r="Y10" s="620"/>
      <c r="Z10" s="623" t="s">
        <v>128</v>
      </c>
      <c r="AA10" s="623"/>
      <c r="AB10" s="623"/>
      <c r="AC10" s="623"/>
      <c r="AD10" s="624" t="s">
        <v>128</v>
      </c>
      <c r="AE10" s="624"/>
      <c r="AF10" s="624"/>
      <c r="AG10" s="624"/>
      <c r="AH10" s="624"/>
      <c r="AI10" s="624"/>
      <c r="AJ10" s="624"/>
      <c r="AK10" s="624"/>
      <c r="AL10" s="612" t="s">
        <v>128</v>
      </c>
      <c r="AM10" s="621"/>
      <c r="AN10" s="621"/>
      <c r="AO10" s="625"/>
      <c r="AP10" s="590" t="s">
        <v>244</v>
      </c>
      <c r="AQ10" s="591"/>
      <c r="AR10" s="591"/>
      <c r="AS10" s="591"/>
      <c r="AT10" s="591"/>
      <c r="AU10" s="591"/>
      <c r="AV10" s="591"/>
      <c r="AW10" s="591"/>
      <c r="AX10" s="591"/>
      <c r="AY10" s="591"/>
      <c r="AZ10" s="591"/>
      <c r="BA10" s="591"/>
      <c r="BB10" s="591"/>
      <c r="BC10" s="591"/>
      <c r="BD10" s="591"/>
      <c r="BE10" s="591"/>
      <c r="BF10" s="592"/>
      <c r="BG10" s="609">
        <v>47391</v>
      </c>
      <c r="BH10" s="619"/>
      <c r="BI10" s="619"/>
      <c r="BJ10" s="619"/>
      <c r="BK10" s="619"/>
      <c r="BL10" s="619"/>
      <c r="BM10" s="619"/>
      <c r="BN10" s="620"/>
      <c r="BO10" s="623">
        <v>2.4</v>
      </c>
      <c r="BP10" s="623"/>
      <c r="BQ10" s="623"/>
      <c r="BR10" s="623"/>
      <c r="BS10" s="624">
        <v>7898</v>
      </c>
      <c r="BT10" s="624"/>
      <c r="BU10" s="624"/>
      <c r="BV10" s="624"/>
      <c r="BW10" s="624"/>
      <c r="BX10" s="624"/>
      <c r="BY10" s="624"/>
      <c r="BZ10" s="624"/>
      <c r="CA10" s="624"/>
      <c r="CB10" s="681"/>
      <c r="CD10" s="590" t="s">
        <v>245</v>
      </c>
      <c r="CE10" s="591"/>
      <c r="CF10" s="591"/>
      <c r="CG10" s="591"/>
      <c r="CH10" s="591"/>
      <c r="CI10" s="591"/>
      <c r="CJ10" s="591"/>
      <c r="CK10" s="591"/>
      <c r="CL10" s="591"/>
      <c r="CM10" s="591"/>
      <c r="CN10" s="591"/>
      <c r="CO10" s="591"/>
      <c r="CP10" s="591"/>
      <c r="CQ10" s="592"/>
      <c r="CR10" s="609">
        <v>9106</v>
      </c>
      <c r="CS10" s="619"/>
      <c r="CT10" s="619"/>
      <c r="CU10" s="619"/>
      <c r="CV10" s="619"/>
      <c r="CW10" s="619"/>
      <c r="CX10" s="619"/>
      <c r="CY10" s="620"/>
      <c r="CZ10" s="623">
        <v>0</v>
      </c>
      <c r="DA10" s="623"/>
      <c r="DB10" s="623"/>
      <c r="DC10" s="623"/>
      <c r="DD10" s="615" t="s">
        <v>128</v>
      </c>
      <c r="DE10" s="619"/>
      <c r="DF10" s="619"/>
      <c r="DG10" s="619"/>
      <c r="DH10" s="619"/>
      <c r="DI10" s="619"/>
      <c r="DJ10" s="619"/>
      <c r="DK10" s="619"/>
      <c r="DL10" s="619"/>
      <c r="DM10" s="619"/>
      <c r="DN10" s="619"/>
      <c r="DO10" s="619"/>
      <c r="DP10" s="620"/>
      <c r="DQ10" s="615">
        <v>9106</v>
      </c>
      <c r="DR10" s="619"/>
      <c r="DS10" s="619"/>
      <c r="DT10" s="619"/>
      <c r="DU10" s="619"/>
      <c r="DV10" s="619"/>
      <c r="DW10" s="619"/>
      <c r="DX10" s="619"/>
      <c r="DY10" s="619"/>
      <c r="DZ10" s="619"/>
      <c r="EA10" s="619"/>
      <c r="EB10" s="619"/>
      <c r="EC10" s="632"/>
    </row>
    <row r="11" spans="2:143" ht="11.25" customHeight="1" x14ac:dyDescent="0.15">
      <c r="B11" s="590" t="s">
        <v>246</v>
      </c>
      <c r="C11" s="591"/>
      <c r="D11" s="591"/>
      <c r="E11" s="591"/>
      <c r="F11" s="591"/>
      <c r="G11" s="591"/>
      <c r="H11" s="591"/>
      <c r="I11" s="591"/>
      <c r="J11" s="591"/>
      <c r="K11" s="591"/>
      <c r="L11" s="591"/>
      <c r="M11" s="591"/>
      <c r="N11" s="591"/>
      <c r="O11" s="591"/>
      <c r="P11" s="591"/>
      <c r="Q11" s="592"/>
      <c r="R11" s="609">
        <v>408354</v>
      </c>
      <c r="S11" s="619"/>
      <c r="T11" s="619"/>
      <c r="U11" s="619"/>
      <c r="V11" s="619"/>
      <c r="W11" s="619"/>
      <c r="X11" s="619"/>
      <c r="Y11" s="620"/>
      <c r="Z11" s="612">
        <v>2</v>
      </c>
      <c r="AA11" s="621"/>
      <c r="AB11" s="621"/>
      <c r="AC11" s="622"/>
      <c r="AD11" s="615">
        <v>408354</v>
      </c>
      <c r="AE11" s="619"/>
      <c r="AF11" s="619"/>
      <c r="AG11" s="619"/>
      <c r="AH11" s="619"/>
      <c r="AI11" s="619"/>
      <c r="AJ11" s="619"/>
      <c r="AK11" s="620"/>
      <c r="AL11" s="612">
        <v>6.4</v>
      </c>
      <c r="AM11" s="621"/>
      <c r="AN11" s="621"/>
      <c r="AO11" s="625"/>
      <c r="AP11" s="590" t="s">
        <v>247</v>
      </c>
      <c r="AQ11" s="591"/>
      <c r="AR11" s="591"/>
      <c r="AS11" s="591"/>
      <c r="AT11" s="591"/>
      <c r="AU11" s="591"/>
      <c r="AV11" s="591"/>
      <c r="AW11" s="591"/>
      <c r="AX11" s="591"/>
      <c r="AY11" s="591"/>
      <c r="AZ11" s="591"/>
      <c r="BA11" s="591"/>
      <c r="BB11" s="591"/>
      <c r="BC11" s="591"/>
      <c r="BD11" s="591"/>
      <c r="BE11" s="591"/>
      <c r="BF11" s="592"/>
      <c r="BG11" s="609">
        <v>147169</v>
      </c>
      <c r="BH11" s="619"/>
      <c r="BI11" s="619"/>
      <c r="BJ11" s="619"/>
      <c r="BK11" s="619"/>
      <c r="BL11" s="619"/>
      <c r="BM11" s="619"/>
      <c r="BN11" s="620"/>
      <c r="BO11" s="623">
        <v>7.6</v>
      </c>
      <c r="BP11" s="623"/>
      <c r="BQ11" s="623"/>
      <c r="BR11" s="623"/>
      <c r="BS11" s="624">
        <v>41965</v>
      </c>
      <c r="BT11" s="624"/>
      <c r="BU11" s="624"/>
      <c r="BV11" s="624"/>
      <c r="BW11" s="624"/>
      <c r="BX11" s="624"/>
      <c r="BY11" s="624"/>
      <c r="BZ11" s="624"/>
      <c r="CA11" s="624"/>
      <c r="CB11" s="681"/>
      <c r="CD11" s="590" t="s">
        <v>248</v>
      </c>
      <c r="CE11" s="591"/>
      <c r="CF11" s="591"/>
      <c r="CG11" s="591"/>
      <c r="CH11" s="591"/>
      <c r="CI11" s="591"/>
      <c r="CJ11" s="591"/>
      <c r="CK11" s="591"/>
      <c r="CL11" s="591"/>
      <c r="CM11" s="591"/>
      <c r="CN11" s="591"/>
      <c r="CO11" s="591"/>
      <c r="CP11" s="591"/>
      <c r="CQ11" s="592"/>
      <c r="CR11" s="609">
        <v>686161</v>
      </c>
      <c r="CS11" s="619"/>
      <c r="CT11" s="619"/>
      <c r="CU11" s="619"/>
      <c r="CV11" s="619"/>
      <c r="CW11" s="619"/>
      <c r="CX11" s="619"/>
      <c r="CY11" s="620"/>
      <c r="CZ11" s="623">
        <v>3.5</v>
      </c>
      <c r="DA11" s="623"/>
      <c r="DB11" s="623"/>
      <c r="DC11" s="623"/>
      <c r="DD11" s="615">
        <v>64228</v>
      </c>
      <c r="DE11" s="619"/>
      <c r="DF11" s="619"/>
      <c r="DG11" s="619"/>
      <c r="DH11" s="619"/>
      <c r="DI11" s="619"/>
      <c r="DJ11" s="619"/>
      <c r="DK11" s="619"/>
      <c r="DL11" s="619"/>
      <c r="DM11" s="619"/>
      <c r="DN11" s="619"/>
      <c r="DO11" s="619"/>
      <c r="DP11" s="620"/>
      <c r="DQ11" s="615">
        <v>299930</v>
      </c>
      <c r="DR11" s="619"/>
      <c r="DS11" s="619"/>
      <c r="DT11" s="619"/>
      <c r="DU11" s="619"/>
      <c r="DV11" s="619"/>
      <c r="DW11" s="619"/>
      <c r="DX11" s="619"/>
      <c r="DY11" s="619"/>
      <c r="DZ11" s="619"/>
      <c r="EA11" s="619"/>
      <c r="EB11" s="619"/>
      <c r="EC11" s="632"/>
    </row>
    <row r="12" spans="2:143" ht="11.25" customHeight="1" x14ac:dyDescent="0.15">
      <c r="B12" s="590" t="s">
        <v>249</v>
      </c>
      <c r="C12" s="591"/>
      <c r="D12" s="591"/>
      <c r="E12" s="591"/>
      <c r="F12" s="591"/>
      <c r="G12" s="591"/>
      <c r="H12" s="591"/>
      <c r="I12" s="591"/>
      <c r="J12" s="591"/>
      <c r="K12" s="591"/>
      <c r="L12" s="591"/>
      <c r="M12" s="591"/>
      <c r="N12" s="591"/>
      <c r="O12" s="591"/>
      <c r="P12" s="591"/>
      <c r="Q12" s="592"/>
      <c r="R12" s="609">
        <v>25044</v>
      </c>
      <c r="S12" s="619"/>
      <c r="T12" s="619"/>
      <c r="U12" s="619"/>
      <c r="V12" s="619"/>
      <c r="W12" s="619"/>
      <c r="X12" s="619"/>
      <c r="Y12" s="620"/>
      <c r="Z12" s="623">
        <v>0.1</v>
      </c>
      <c r="AA12" s="623"/>
      <c r="AB12" s="623"/>
      <c r="AC12" s="623"/>
      <c r="AD12" s="624">
        <v>25044</v>
      </c>
      <c r="AE12" s="624"/>
      <c r="AF12" s="624"/>
      <c r="AG12" s="624"/>
      <c r="AH12" s="624"/>
      <c r="AI12" s="624"/>
      <c r="AJ12" s="624"/>
      <c r="AK12" s="624"/>
      <c r="AL12" s="612">
        <v>0.4</v>
      </c>
      <c r="AM12" s="621"/>
      <c r="AN12" s="621"/>
      <c r="AO12" s="625"/>
      <c r="AP12" s="590" t="s">
        <v>250</v>
      </c>
      <c r="AQ12" s="591"/>
      <c r="AR12" s="591"/>
      <c r="AS12" s="591"/>
      <c r="AT12" s="591"/>
      <c r="AU12" s="591"/>
      <c r="AV12" s="591"/>
      <c r="AW12" s="591"/>
      <c r="AX12" s="591"/>
      <c r="AY12" s="591"/>
      <c r="AZ12" s="591"/>
      <c r="BA12" s="591"/>
      <c r="BB12" s="591"/>
      <c r="BC12" s="591"/>
      <c r="BD12" s="591"/>
      <c r="BE12" s="591"/>
      <c r="BF12" s="592"/>
      <c r="BG12" s="609">
        <v>812135</v>
      </c>
      <c r="BH12" s="619"/>
      <c r="BI12" s="619"/>
      <c r="BJ12" s="619"/>
      <c r="BK12" s="619"/>
      <c r="BL12" s="619"/>
      <c r="BM12" s="619"/>
      <c r="BN12" s="620"/>
      <c r="BO12" s="623">
        <v>41.9</v>
      </c>
      <c r="BP12" s="623"/>
      <c r="BQ12" s="623"/>
      <c r="BR12" s="623"/>
      <c r="BS12" s="624" t="s">
        <v>128</v>
      </c>
      <c r="BT12" s="624"/>
      <c r="BU12" s="624"/>
      <c r="BV12" s="624"/>
      <c r="BW12" s="624"/>
      <c r="BX12" s="624"/>
      <c r="BY12" s="624"/>
      <c r="BZ12" s="624"/>
      <c r="CA12" s="624"/>
      <c r="CB12" s="681"/>
      <c r="CD12" s="590" t="s">
        <v>251</v>
      </c>
      <c r="CE12" s="591"/>
      <c r="CF12" s="591"/>
      <c r="CG12" s="591"/>
      <c r="CH12" s="591"/>
      <c r="CI12" s="591"/>
      <c r="CJ12" s="591"/>
      <c r="CK12" s="591"/>
      <c r="CL12" s="591"/>
      <c r="CM12" s="591"/>
      <c r="CN12" s="591"/>
      <c r="CO12" s="591"/>
      <c r="CP12" s="591"/>
      <c r="CQ12" s="592"/>
      <c r="CR12" s="609">
        <v>129105</v>
      </c>
      <c r="CS12" s="619"/>
      <c r="CT12" s="619"/>
      <c r="CU12" s="619"/>
      <c r="CV12" s="619"/>
      <c r="CW12" s="619"/>
      <c r="CX12" s="619"/>
      <c r="CY12" s="620"/>
      <c r="CZ12" s="623">
        <v>0.7</v>
      </c>
      <c r="DA12" s="623"/>
      <c r="DB12" s="623"/>
      <c r="DC12" s="623"/>
      <c r="DD12" s="615">
        <v>1243</v>
      </c>
      <c r="DE12" s="619"/>
      <c r="DF12" s="619"/>
      <c r="DG12" s="619"/>
      <c r="DH12" s="619"/>
      <c r="DI12" s="619"/>
      <c r="DJ12" s="619"/>
      <c r="DK12" s="619"/>
      <c r="DL12" s="619"/>
      <c r="DM12" s="619"/>
      <c r="DN12" s="619"/>
      <c r="DO12" s="619"/>
      <c r="DP12" s="620"/>
      <c r="DQ12" s="615">
        <v>107890</v>
      </c>
      <c r="DR12" s="619"/>
      <c r="DS12" s="619"/>
      <c r="DT12" s="619"/>
      <c r="DU12" s="619"/>
      <c r="DV12" s="619"/>
      <c r="DW12" s="619"/>
      <c r="DX12" s="619"/>
      <c r="DY12" s="619"/>
      <c r="DZ12" s="619"/>
      <c r="EA12" s="619"/>
      <c r="EB12" s="619"/>
      <c r="EC12" s="632"/>
    </row>
    <row r="13" spans="2:143" ht="11.25" customHeight="1" x14ac:dyDescent="0.15">
      <c r="B13" s="590" t="s">
        <v>252</v>
      </c>
      <c r="C13" s="591"/>
      <c r="D13" s="591"/>
      <c r="E13" s="591"/>
      <c r="F13" s="591"/>
      <c r="G13" s="591"/>
      <c r="H13" s="591"/>
      <c r="I13" s="591"/>
      <c r="J13" s="591"/>
      <c r="K13" s="591"/>
      <c r="L13" s="591"/>
      <c r="M13" s="591"/>
      <c r="N13" s="591"/>
      <c r="O13" s="591"/>
      <c r="P13" s="591"/>
      <c r="Q13" s="592"/>
      <c r="R13" s="609" t="s">
        <v>128</v>
      </c>
      <c r="S13" s="619"/>
      <c r="T13" s="619"/>
      <c r="U13" s="619"/>
      <c r="V13" s="619"/>
      <c r="W13" s="619"/>
      <c r="X13" s="619"/>
      <c r="Y13" s="620"/>
      <c r="Z13" s="623" t="s">
        <v>128</v>
      </c>
      <c r="AA13" s="623"/>
      <c r="AB13" s="623"/>
      <c r="AC13" s="623"/>
      <c r="AD13" s="624" t="s">
        <v>128</v>
      </c>
      <c r="AE13" s="624"/>
      <c r="AF13" s="624"/>
      <c r="AG13" s="624"/>
      <c r="AH13" s="624"/>
      <c r="AI13" s="624"/>
      <c r="AJ13" s="624"/>
      <c r="AK13" s="624"/>
      <c r="AL13" s="612" t="s">
        <v>128</v>
      </c>
      <c r="AM13" s="621"/>
      <c r="AN13" s="621"/>
      <c r="AO13" s="625"/>
      <c r="AP13" s="590" t="s">
        <v>253</v>
      </c>
      <c r="AQ13" s="591"/>
      <c r="AR13" s="591"/>
      <c r="AS13" s="591"/>
      <c r="AT13" s="591"/>
      <c r="AU13" s="591"/>
      <c r="AV13" s="591"/>
      <c r="AW13" s="591"/>
      <c r="AX13" s="591"/>
      <c r="AY13" s="591"/>
      <c r="AZ13" s="591"/>
      <c r="BA13" s="591"/>
      <c r="BB13" s="591"/>
      <c r="BC13" s="591"/>
      <c r="BD13" s="591"/>
      <c r="BE13" s="591"/>
      <c r="BF13" s="592"/>
      <c r="BG13" s="609">
        <v>809249</v>
      </c>
      <c r="BH13" s="619"/>
      <c r="BI13" s="619"/>
      <c r="BJ13" s="619"/>
      <c r="BK13" s="619"/>
      <c r="BL13" s="619"/>
      <c r="BM13" s="619"/>
      <c r="BN13" s="620"/>
      <c r="BO13" s="623">
        <v>41.8</v>
      </c>
      <c r="BP13" s="623"/>
      <c r="BQ13" s="623"/>
      <c r="BR13" s="623"/>
      <c r="BS13" s="624" t="s">
        <v>128</v>
      </c>
      <c r="BT13" s="624"/>
      <c r="BU13" s="624"/>
      <c r="BV13" s="624"/>
      <c r="BW13" s="624"/>
      <c r="BX13" s="624"/>
      <c r="BY13" s="624"/>
      <c r="BZ13" s="624"/>
      <c r="CA13" s="624"/>
      <c r="CB13" s="681"/>
      <c r="CD13" s="590" t="s">
        <v>254</v>
      </c>
      <c r="CE13" s="591"/>
      <c r="CF13" s="591"/>
      <c r="CG13" s="591"/>
      <c r="CH13" s="591"/>
      <c r="CI13" s="591"/>
      <c r="CJ13" s="591"/>
      <c r="CK13" s="591"/>
      <c r="CL13" s="591"/>
      <c r="CM13" s="591"/>
      <c r="CN13" s="591"/>
      <c r="CO13" s="591"/>
      <c r="CP13" s="591"/>
      <c r="CQ13" s="592"/>
      <c r="CR13" s="609">
        <v>3857866</v>
      </c>
      <c r="CS13" s="619"/>
      <c r="CT13" s="619"/>
      <c r="CU13" s="619"/>
      <c r="CV13" s="619"/>
      <c r="CW13" s="619"/>
      <c r="CX13" s="619"/>
      <c r="CY13" s="620"/>
      <c r="CZ13" s="623">
        <v>19.600000000000001</v>
      </c>
      <c r="DA13" s="623"/>
      <c r="DB13" s="623"/>
      <c r="DC13" s="623"/>
      <c r="DD13" s="615">
        <v>607660</v>
      </c>
      <c r="DE13" s="619"/>
      <c r="DF13" s="619"/>
      <c r="DG13" s="619"/>
      <c r="DH13" s="619"/>
      <c r="DI13" s="619"/>
      <c r="DJ13" s="619"/>
      <c r="DK13" s="619"/>
      <c r="DL13" s="619"/>
      <c r="DM13" s="619"/>
      <c r="DN13" s="619"/>
      <c r="DO13" s="619"/>
      <c r="DP13" s="620"/>
      <c r="DQ13" s="615">
        <v>1562778</v>
      </c>
      <c r="DR13" s="619"/>
      <c r="DS13" s="619"/>
      <c r="DT13" s="619"/>
      <c r="DU13" s="619"/>
      <c r="DV13" s="619"/>
      <c r="DW13" s="619"/>
      <c r="DX13" s="619"/>
      <c r="DY13" s="619"/>
      <c r="DZ13" s="619"/>
      <c r="EA13" s="619"/>
      <c r="EB13" s="619"/>
      <c r="EC13" s="632"/>
    </row>
    <row r="14" spans="2:143" ht="11.25" customHeight="1" x14ac:dyDescent="0.15">
      <c r="B14" s="590" t="s">
        <v>255</v>
      </c>
      <c r="C14" s="591"/>
      <c r="D14" s="591"/>
      <c r="E14" s="591"/>
      <c r="F14" s="591"/>
      <c r="G14" s="591"/>
      <c r="H14" s="591"/>
      <c r="I14" s="591"/>
      <c r="J14" s="591"/>
      <c r="K14" s="591"/>
      <c r="L14" s="591"/>
      <c r="M14" s="591"/>
      <c r="N14" s="591"/>
      <c r="O14" s="591"/>
      <c r="P14" s="591"/>
      <c r="Q14" s="592"/>
      <c r="R14" s="609" t="s">
        <v>128</v>
      </c>
      <c r="S14" s="619"/>
      <c r="T14" s="619"/>
      <c r="U14" s="619"/>
      <c r="V14" s="619"/>
      <c r="W14" s="619"/>
      <c r="X14" s="619"/>
      <c r="Y14" s="620"/>
      <c r="Z14" s="623" t="s">
        <v>128</v>
      </c>
      <c r="AA14" s="623"/>
      <c r="AB14" s="623"/>
      <c r="AC14" s="623"/>
      <c r="AD14" s="624" t="s">
        <v>128</v>
      </c>
      <c r="AE14" s="624"/>
      <c r="AF14" s="624"/>
      <c r="AG14" s="624"/>
      <c r="AH14" s="624"/>
      <c r="AI14" s="624"/>
      <c r="AJ14" s="624"/>
      <c r="AK14" s="624"/>
      <c r="AL14" s="612" t="s">
        <v>128</v>
      </c>
      <c r="AM14" s="621"/>
      <c r="AN14" s="621"/>
      <c r="AO14" s="625"/>
      <c r="AP14" s="590" t="s">
        <v>256</v>
      </c>
      <c r="AQ14" s="591"/>
      <c r="AR14" s="591"/>
      <c r="AS14" s="591"/>
      <c r="AT14" s="591"/>
      <c r="AU14" s="591"/>
      <c r="AV14" s="591"/>
      <c r="AW14" s="591"/>
      <c r="AX14" s="591"/>
      <c r="AY14" s="591"/>
      <c r="AZ14" s="591"/>
      <c r="BA14" s="591"/>
      <c r="BB14" s="591"/>
      <c r="BC14" s="591"/>
      <c r="BD14" s="591"/>
      <c r="BE14" s="591"/>
      <c r="BF14" s="592"/>
      <c r="BG14" s="609">
        <v>47681</v>
      </c>
      <c r="BH14" s="619"/>
      <c r="BI14" s="619"/>
      <c r="BJ14" s="619"/>
      <c r="BK14" s="619"/>
      <c r="BL14" s="619"/>
      <c r="BM14" s="619"/>
      <c r="BN14" s="620"/>
      <c r="BO14" s="623">
        <v>2.5</v>
      </c>
      <c r="BP14" s="623"/>
      <c r="BQ14" s="623"/>
      <c r="BR14" s="623"/>
      <c r="BS14" s="624" t="s">
        <v>128</v>
      </c>
      <c r="BT14" s="624"/>
      <c r="BU14" s="624"/>
      <c r="BV14" s="624"/>
      <c r="BW14" s="624"/>
      <c r="BX14" s="624"/>
      <c r="BY14" s="624"/>
      <c r="BZ14" s="624"/>
      <c r="CA14" s="624"/>
      <c r="CB14" s="681"/>
      <c r="CD14" s="590" t="s">
        <v>257</v>
      </c>
      <c r="CE14" s="591"/>
      <c r="CF14" s="591"/>
      <c r="CG14" s="591"/>
      <c r="CH14" s="591"/>
      <c r="CI14" s="591"/>
      <c r="CJ14" s="591"/>
      <c r="CK14" s="591"/>
      <c r="CL14" s="591"/>
      <c r="CM14" s="591"/>
      <c r="CN14" s="591"/>
      <c r="CO14" s="591"/>
      <c r="CP14" s="591"/>
      <c r="CQ14" s="592"/>
      <c r="CR14" s="609">
        <v>480816</v>
      </c>
      <c r="CS14" s="619"/>
      <c r="CT14" s="619"/>
      <c r="CU14" s="619"/>
      <c r="CV14" s="619"/>
      <c r="CW14" s="619"/>
      <c r="CX14" s="619"/>
      <c r="CY14" s="620"/>
      <c r="CZ14" s="623">
        <v>2.4</v>
      </c>
      <c r="DA14" s="623"/>
      <c r="DB14" s="623"/>
      <c r="DC14" s="623"/>
      <c r="DD14" s="615" t="s">
        <v>128</v>
      </c>
      <c r="DE14" s="619"/>
      <c r="DF14" s="619"/>
      <c r="DG14" s="619"/>
      <c r="DH14" s="619"/>
      <c r="DI14" s="619"/>
      <c r="DJ14" s="619"/>
      <c r="DK14" s="619"/>
      <c r="DL14" s="619"/>
      <c r="DM14" s="619"/>
      <c r="DN14" s="619"/>
      <c r="DO14" s="619"/>
      <c r="DP14" s="620"/>
      <c r="DQ14" s="615">
        <v>480816</v>
      </c>
      <c r="DR14" s="619"/>
      <c r="DS14" s="619"/>
      <c r="DT14" s="619"/>
      <c r="DU14" s="619"/>
      <c r="DV14" s="619"/>
      <c r="DW14" s="619"/>
      <c r="DX14" s="619"/>
      <c r="DY14" s="619"/>
      <c r="DZ14" s="619"/>
      <c r="EA14" s="619"/>
      <c r="EB14" s="619"/>
      <c r="EC14" s="632"/>
    </row>
    <row r="15" spans="2:143" ht="11.25" customHeight="1" x14ac:dyDescent="0.15">
      <c r="B15" s="590" t="s">
        <v>258</v>
      </c>
      <c r="C15" s="591"/>
      <c r="D15" s="591"/>
      <c r="E15" s="591"/>
      <c r="F15" s="591"/>
      <c r="G15" s="591"/>
      <c r="H15" s="591"/>
      <c r="I15" s="591"/>
      <c r="J15" s="591"/>
      <c r="K15" s="591"/>
      <c r="L15" s="591"/>
      <c r="M15" s="591"/>
      <c r="N15" s="591"/>
      <c r="O15" s="591"/>
      <c r="P15" s="591"/>
      <c r="Q15" s="592"/>
      <c r="R15" s="609" t="s">
        <v>128</v>
      </c>
      <c r="S15" s="619"/>
      <c r="T15" s="619"/>
      <c r="U15" s="619"/>
      <c r="V15" s="619"/>
      <c r="W15" s="619"/>
      <c r="X15" s="619"/>
      <c r="Y15" s="620"/>
      <c r="Z15" s="623" t="s">
        <v>128</v>
      </c>
      <c r="AA15" s="623"/>
      <c r="AB15" s="623"/>
      <c r="AC15" s="623"/>
      <c r="AD15" s="624" t="s">
        <v>128</v>
      </c>
      <c r="AE15" s="624"/>
      <c r="AF15" s="624"/>
      <c r="AG15" s="624"/>
      <c r="AH15" s="624"/>
      <c r="AI15" s="624"/>
      <c r="AJ15" s="624"/>
      <c r="AK15" s="624"/>
      <c r="AL15" s="612" t="s">
        <v>128</v>
      </c>
      <c r="AM15" s="621"/>
      <c r="AN15" s="621"/>
      <c r="AO15" s="625"/>
      <c r="AP15" s="590" t="s">
        <v>259</v>
      </c>
      <c r="AQ15" s="591"/>
      <c r="AR15" s="591"/>
      <c r="AS15" s="591"/>
      <c r="AT15" s="591"/>
      <c r="AU15" s="591"/>
      <c r="AV15" s="591"/>
      <c r="AW15" s="591"/>
      <c r="AX15" s="591"/>
      <c r="AY15" s="591"/>
      <c r="AZ15" s="591"/>
      <c r="BA15" s="591"/>
      <c r="BB15" s="591"/>
      <c r="BC15" s="591"/>
      <c r="BD15" s="591"/>
      <c r="BE15" s="591"/>
      <c r="BF15" s="592"/>
      <c r="BG15" s="609">
        <v>122146</v>
      </c>
      <c r="BH15" s="619"/>
      <c r="BI15" s="619"/>
      <c r="BJ15" s="619"/>
      <c r="BK15" s="619"/>
      <c r="BL15" s="619"/>
      <c r="BM15" s="619"/>
      <c r="BN15" s="620"/>
      <c r="BO15" s="623">
        <v>6.3</v>
      </c>
      <c r="BP15" s="623"/>
      <c r="BQ15" s="623"/>
      <c r="BR15" s="623"/>
      <c r="BS15" s="624" t="s">
        <v>128</v>
      </c>
      <c r="BT15" s="624"/>
      <c r="BU15" s="624"/>
      <c r="BV15" s="624"/>
      <c r="BW15" s="624"/>
      <c r="BX15" s="624"/>
      <c r="BY15" s="624"/>
      <c r="BZ15" s="624"/>
      <c r="CA15" s="624"/>
      <c r="CB15" s="681"/>
      <c r="CD15" s="590" t="s">
        <v>260</v>
      </c>
      <c r="CE15" s="591"/>
      <c r="CF15" s="591"/>
      <c r="CG15" s="591"/>
      <c r="CH15" s="591"/>
      <c r="CI15" s="591"/>
      <c r="CJ15" s="591"/>
      <c r="CK15" s="591"/>
      <c r="CL15" s="591"/>
      <c r="CM15" s="591"/>
      <c r="CN15" s="591"/>
      <c r="CO15" s="591"/>
      <c r="CP15" s="591"/>
      <c r="CQ15" s="592"/>
      <c r="CR15" s="609">
        <v>4850934</v>
      </c>
      <c r="CS15" s="619"/>
      <c r="CT15" s="619"/>
      <c r="CU15" s="619"/>
      <c r="CV15" s="619"/>
      <c r="CW15" s="619"/>
      <c r="CX15" s="619"/>
      <c r="CY15" s="620"/>
      <c r="CZ15" s="623">
        <v>24.6</v>
      </c>
      <c r="DA15" s="623"/>
      <c r="DB15" s="623"/>
      <c r="DC15" s="623"/>
      <c r="DD15" s="615">
        <v>4124669</v>
      </c>
      <c r="DE15" s="619"/>
      <c r="DF15" s="619"/>
      <c r="DG15" s="619"/>
      <c r="DH15" s="619"/>
      <c r="DI15" s="619"/>
      <c r="DJ15" s="619"/>
      <c r="DK15" s="619"/>
      <c r="DL15" s="619"/>
      <c r="DM15" s="619"/>
      <c r="DN15" s="619"/>
      <c r="DO15" s="619"/>
      <c r="DP15" s="620"/>
      <c r="DQ15" s="615">
        <v>627584</v>
      </c>
      <c r="DR15" s="619"/>
      <c r="DS15" s="619"/>
      <c r="DT15" s="619"/>
      <c r="DU15" s="619"/>
      <c r="DV15" s="619"/>
      <c r="DW15" s="619"/>
      <c r="DX15" s="619"/>
      <c r="DY15" s="619"/>
      <c r="DZ15" s="619"/>
      <c r="EA15" s="619"/>
      <c r="EB15" s="619"/>
      <c r="EC15" s="632"/>
    </row>
    <row r="16" spans="2:143" ht="11.25" customHeight="1" x14ac:dyDescent="0.15">
      <c r="B16" s="590" t="s">
        <v>261</v>
      </c>
      <c r="C16" s="591"/>
      <c r="D16" s="591"/>
      <c r="E16" s="591"/>
      <c r="F16" s="591"/>
      <c r="G16" s="591"/>
      <c r="H16" s="591"/>
      <c r="I16" s="591"/>
      <c r="J16" s="591"/>
      <c r="K16" s="591"/>
      <c r="L16" s="591"/>
      <c r="M16" s="591"/>
      <c r="N16" s="591"/>
      <c r="O16" s="591"/>
      <c r="P16" s="591"/>
      <c r="Q16" s="592"/>
      <c r="R16" s="609">
        <v>10706</v>
      </c>
      <c r="S16" s="619"/>
      <c r="T16" s="619"/>
      <c r="U16" s="619"/>
      <c r="V16" s="619"/>
      <c r="W16" s="619"/>
      <c r="X16" s="619"/>
      <c r="Y16" s="620"/>
      <c r="Z16" s="623">
        <v>0.1</v>
      </c>
      <c r="AA16" s="623"/>
      <c r="AB16" s="623"/>
      <c r="AC16" s="623"/>
      <c r="AD16" s="624">
        <v>10706</v>
      </c>
      <c r="AE16" s="624"/>
      <c r="AF16" s="624"/>
      <c r="AG16" s="624"/>
      <c r="AH16" s="624"/>
      <c r="AI16" s="624"/>
      <c r="AJ16" s="624"/>
      <c r="AK16" s="624"/>
      <c r="AL16" s="612">
        <v>0.2</v>
      </c>
      <c r="AM16" s="621"/>
      <c r="AN16" s="621"/>
      <c r="AO16" s="625"/>
      <c r="AP16" s="590" t="s">
        <v>262</v>
      </c>
      <c r="AQ16" s="591"/>
      <c r="AR16" s="591"/>
      <c r="AS16" s="591"/>
      <c r="AT16" s="591"/>
      <c r="AU16" s="591"/>
      <c r="AV16" s="591"/>
      <c r="AW16" s="591"/>
      <c r="AX16" s="591"/>
      <c r="AY16" s="591"/>
      <c r="AZ16" s="591"/>
      <c r="BA16" s="591"/>
      <c r="BB16" s="591"/>
      <c r="BC16" s="591"/>
      <c r="BD16" s="591"/>
      <c r="BE16" s="591"/>
      <c r="BF16" s="592"/>
      <c r="BG16" s="609" t="s">
        <v>128</v>
      </c>
      <c r="BH16" s="619"/>
      <c r="BI16" s="619"/>
      <c r="BJ16" s="619"/>
      <c r="BK16" s="619"/>
      <c r="BL16" s="619"/>
      <c r="BM16" s="619"/>
      <c r="BN16" s="620"/>
      <c r="BO16" s="623" t="s">
        <v>128</v>
      </c>
      <c r="BP16" s="623"/>
      <c r="BQ16" s="623"/>
      <c r="BR16" s="623"/>
      <c r="BS16" s="624" t="s">
        <v>128</v>
      </c>
      <c r="BT16" s="624"/>
      <c r="BU16" s="624"/>
      <c r="BV16" s="624"/>
      <c r="BW16" s="624"/>
      <c r="BX16" s="624"/>
      <c r="BY16" s="624"/>
      <c r="BZ16" s="624"/>
      <c r="CA16" s="624"/>
      <c r="CB16" s="681"/>
      <c r="CD16" s="590" t="s">
        <v>263</v>
      </c>
      <c r="CE16" s="591"/>
      <c r="CF16" s="591"/>
      <c r="CG16" s="591"/>
      <c r="CH16" s="591"/>
      <c r="CI16" s="591"/>
      <c r="CJ16" s="591"/>
      <c r="CK16" s="591"/>
      <c r="CL16" s="591"/>
      <c r="CM16" s="591"/>
      <c r="CN16" s="591"/>
      <c r="CO16" s="591"/>
      <c r="CP16" s="591"/>
      <c r="CQ16" s="592"/>
      <c r="CR16" s="609" t="s">
        <v>128</v>
      </c>
      <c r="CS16" s="619"/>
      <c r="CT16" s="619"/>
      <c r="CU16" s="619"/>
      <c r="CV16" s="619"/>
      <c r="CW16" s="619"/>
      <c r="CX16" s="619"/>
      <c r="CY16" s="620"/>
      <c r="CZ16" s="623" t="s">
        <v>128</v>
      </c>
      <c r="DA16" s="623"/>
      <c r="DB16" s="623"/>
      <c r="DC16" s="623"/>
      <c r="DD16" s="615" t="s">
        <v>128</v>
      </c>
      <c r="DE16" s="619"/>
      <c r="DF16" s="619"/>
      <c r="DG16" s="619"/>
      <c r="DH16" s="619"/>
      <c r="DI16" s="619"/>
      <c r="DJ16" s="619"/>
      <c r="DK16" s="619"/>
      <c r="DL16" s="619"/>
      <c r="DM16" s="619"/>
      <c r="DN16" s="619"/>
      <c r="DO16" s="619"/>
      <c r="DP16" s="620"/>
      <c r="DQ16" s="615" t="s">
        <v>128</v>
      </c>
      <c r="DR16" s="619"/>
      <c r="DS16" s="619"/>
      <c r="DT16" s="619"/>
      <c r="DU16" s="619"/>
      <c r="DV16" s="619"/>
      <c r="DW16" s="619"/>
      <c r="DX16" s="619"/>
      <c r="DY16" s="619"/>
      <c r="DZ16" s="619"/>
      <c r="EA16" s="619"/>
      <c r="EB16" s="619"/>
      <c r="EC16" s="632"/>
    </row>
    <row r="17" spans="2:133" ht="11.25" customHeight="1" x14ac:dyDescent="0.15">
      <c r="B17" s="590" t="s">
        <v>264</v>
      </c>
      <c r="C17" s="591"/>
      <c r="D17" s="591"/>
      <c r="E17" s="591"/>
      <c r="F17" s="591"/>
      <c r="G17" s="591"/>
      <c r="H17" s="591"/>
      <c r="I17" s="591"/>
      <c r="J17" s="591"/>
      <c r="K17" s="591"/>
      <c r="L17" s="591"/>
      <c r="M17" s="591"/>
      <c r="N17" s="591"/>
      <c r="O17" s="591"/>
      <c r="P17" s="591"/>
      <c r="Q17" s="592"/>
      <c r="R17" s="609">
        <v>47640</v>
      </c>
      <c r="S17" s="619"/>
      <c r="T17" s="619"/>
      <c r="U17" s="619"/>
      <c r="V17" s="619"/>
      <c r="W17" s="619"/>
      <c r="X17" s="619"/>
      <c r="Y17" s="620"/>
      <c r="Z17" s="623">
        <v>0.2</v>
      </c>
      <c r="AA17" s="623"/>
      <c r="AB17" s="623"/>
      <c r="AC17" s="623"/>
      <c r="AD17" s="624">
        <v>47640</v>
      </c>
      <c r="AE17" s="624"/>
      <c r="AF17" s="624"/>
      <c r="AG17" s="624"/>
      <c r="AH17" s="624"/>
      <c r="AI17" s="624"/>
      <c r="AJ17" s="624"/>
      <c r="AK17" s="624"/>
      <c r="AL17" s="612">
        <v>0.8</v>
      </c>
      <c r="AM17" s="621"/>
      <c r="AN17" s="621"/>
      <c r="AO17" s="625"/>
      <c r="AP17" s="590" t="s">
        <v>265</v>
      </c>
      <c r="AQ17" s="591"/>
      <c r="AR17" s="591"/>
      <c r="AS17" s="591"/>
      <c r="AT17" s="591"/>
      <c r="AU17" s="591"/>
      <c r="AV17" s="591"/>
      <c r="AW17" s="591"/>
      <c r="AX17" s="591"/>
      <c r="AY17" s="591"/>
      <c r="AZ17" s="591"/>
      <c r="BA17" s="591"/>
      <c r="BB17" s="591"/>
      <c r="BC17" s="591"/>
      <c r="BD17" s="591"/>
      <c r="BE17" s="591"/>
      <c r="BF17" s="592"/>
      <c r="BG17" s="609" t="s">
        <v>128</v>
      </c>
      <c r="BH17" s="619"/>
      <c r="BI17" s="619"/>
      <c r="BJ17" s="619"/>
      <c r="BK17" s="619"/>
      <c r="BL17" s="619"/>
      <c r="BM17" s="619"/>
      <c r="BN17" s="620"/>
      <c r="BO17" s="623" t="s">
        <v>128</v>
      </c>
      <c r="BP17" s="623"/>
      <c r="BQ17" s="623"/>
      <c r="BR17" s="623"/>
      <c r="BS17" s="624" t="s">
        <v>128</v>
      </c>
      <c r="BT17" s="624"/>
      <c r="BU17" s="624"/>
      <c r="BV17" s="624"/>
      <c r="BW17" s="624"/>
      <c r="BX17" s="624"/>
      <c r="BY17" s="624"/>
      <c r="BZ17" s="624"/>
      <c r="CA17" s="624"/>
      <c r="CB17" s="681"/>
      <c r="CD17" s="590" t="s">
        <v>266</v>
      </c>
      <c r="CE17" s="591"/>
      <c r="CF17" s="591"/>
      <c r="CG17" s="591"/>
      <c r="CH17" s="591"/>
      <c r="CI17" s="591"/>
      <c r="CJ17" s="591"/>
      <c r="CK17" s="591"/>
      <c r="CL17" s="591"/>
      <c r="CM17" s="591"/>
      <c r="CN17" s="591"/>
      <c r="CO17" s="591"/>
      <c r="CP17" s="591"/>
      <c r="CQ17" s="592"/>
      <c r="CR17" s="609">
        <v>1019313</v>
      </c>
      <c r="CS17" s="619"/>
      <c r="CT17" s="619"/>
      <c r="CU17" s="619"/>
      <c r="CV17" s="619"/>
      <c r="CW17" s="619"/>
      <c r="CX17" s="619"/>
      <c r="CY17" s="620"/>
      <c r="CZ17" s="623">
        <v>5.2</v>
      </c>
      <c r="DA17" s="623"/>
      <c r="DB17" s="623"/>
      <c r="DC17" s="623"/>
      <c r="DD17" s="615" t="s">
        <v>128</v>
      </c>
      <c r="DE17" s="619"/>
      <c r="DF17" s="619"/>
      <c r="DG17" s="619"/>
      <c r="DH17" s="619"/>
      <c r="DI17" s="619"/>
      <c r="DJ17" s="619"/>
      <c r="DK17" s="619"/>
      <c r="DL17" s="619"/>
      <c r="DM17" s="619"/>
      <c r="DN17" s="619"/>
      <c r="DO17" s="619"/>
      <c r="DP17" s="620"/>
      <c r="DQ17" s="615">
        <v>979206</v>
      </c>
      <c r="DR17" s="619"/>
      <c r="DS17" s="619"/>
      <c r="DT17" s="619"/>
      <c r="DU17" s="619"/>
      <c r="DV17" s="619"/>
      <c r="DW17" s="619"/>
      <c r="DX17" s="619"/>
      <c r="DY17" s="619"/>
      <c r="DZ17" s="619"/>
      <c r="EA17" s="619"/>
      <c r="EB17" s="619"/>
      <c r="EC17" s="632"/>
    </row>
    <row r="18" spans="2:133" ht="11.25" customHeight="1" x14ac:dyDescent="0.15">
      <c r="B18" s="590" t="s">
        <v>267</v>
      </c>
      <c r="C18" s="591"/>
      <c r="D18" s="591"/>
      <c r="E18" s="591"/>
      <c r="F18" s="591"/>
      <c r="G18" s="591"/>
      <c r="H18" s="591"/>
      <c r="I18" s="591"/>
      <c r="J18" s="591"/>
      <c r="K18" s="591"/>
      <c r="L18" s="591"/>
      <c r="M18" s="591"/>
      <c r="N18" s="591"/>
      <c r="O18" s="591"/>
      <c r="P18" s="591"/>
      <c r="Q18" s="592"/>
      <c r="R18" s="609">
        <v>116175</v>
      </c>
      <c r="S18" s="619"/>
      <c r="T18" s="619"/>
      <c r="U18" s="619"/>
      <c r="V18" s="619"/>
      <c r="W18" s="619"/>
      <c r="X18" s="619"/>
      <c r="Y18" s="620"/>
      <c r="Z18" s="623">
        <v>0.6</v>
      </c>
      <c r="AA18" s="623"/>
      <c r="AB18" s="623"/>
      <c r="AC18" s="623"/>
      <c r="AD18" s="624">
        <v>113831</v>
      </c>
      <c r="AE18" s="624"/>
      <c r="AF18" s="624"/>
      <c r="AG18" s="624"/>
      <c r="AH18" s="624"/>
      <c r="AI18" s="624"/>
      <c r="AJ18" s="624"/>
      <c r="AK18" s="624"/>
      <c r="AL18" s="612">
        <v>1.7999999523162842</v>
      </c>
      <c r="AM18" s="621"/>
      <c r="AN18" s="621"/>
      <c r="AO18" s="625"/>
      <c r="AP18" s="590" t="s">
        <v>268</v>
      </c>
      <c r="AQ18" s="591"/>
      <c r="AR18" s="591"/>
      <c r="AS18" s="591"/>
      <c r="AT18" s="591"/>
      <c r="AU18" s="591"/>
      <c r="AV18" s="591"/>
      <c r="AW18" s="591"/>
      <c r="AX18" s="591"/>
      <c r="AY18" s="591"/>
      <c r="AZ18" s="591"/>
      <c r="BA18" s="591"/>
      <c r="BB18" s="591"/>
      <c r="BC18" s="591"/>
      <c r="BD18" s="591"/>
      <c r="BE18" s="591"/>
      <c r="BF18" s="592"/>
      <c r="BG18" s="609" t="s">
        <v>128</v>
      </c>
      <c r="BH18" s="619"/>
      <c r="BI18" s="619"/>
      <c r="BJ18" s="619"/>
      <c r="BK18" s="619"/>
      <c r="BL18" s="619"/>
      <c r="BM18" s="619"/>
      <c r="BN18" s="620"/>
      <c r="BO18" s="623" t="s">
        <v>128</v>
      </c>
      <c r="BP18" s="623"/>
      <c r="BQ18" s="623"/>
      <c r="BR18" s="623"/>
      <c r="BS18" s="624" t="s">
        <v>128</v>
      </c>
      <c r="BT18" s="624"/>
      <c r="BU18" s="624"/>
      <c r="BV18" s="624"/>
      <c r="BW18" s="624"/>
      <c r="BX18" s="624"/>
      <c r="BY18" s="624"/>
      <c r="BZ18" s="624"/>
      <c r="CA18" s="624"/>
      <c r="CB18" s="681"/>
      <c r="CD18" s="590" t="s">
        <v>269</v>
      </c>
      <c r="CE18" s="591"/>
      <c r="CF18" s="591"/>
      <c r="CG18" s="591"/>
      <c r="CH18" s="591"/>
      <c r="CI18" s="591"/>
      <c r="CJ18" s="591"/>
      <c r="CK18" s="591"/>
      <c r="CL18" s="591"/>
      <c r="CM18" s="591"/>
      <c r="CN18" s="591"/>
      <c r="CO18" s="591"/>
      <c r="CP18" s="591"/>
      <c r="CQ18" s="592"/>
      <c r="CR18" s="609" t="s">
        <v>128</v>
      </c>
      <c r="CS18" s="619"/>
      <c r="CT18" s="619"/>
      <c r="CU18" s="619"/>
      <c r="CV18" s="619"/>
      <c r="CW18" s="619"/>
      <c r="CX18" s="619"/>
      <c r="CY18" s="620"/>
      <c r="CZ18" s="623" t="s">
        <v>128</v>
      </c>
      <c r="DA18" s="623"/>
      <c r="DB18" s="623"/>
      <c r="DC18" s="623"/>
      <c r="DD18" s="615" t="s">
        <v>128</v>
      </c>
      <c r="DE18" s="619"/>
      <c r="DF18" s="619"/>
      <c r="DG18" s="619"/>
      <c r="DH18" s="619"/>
      <c r="DI18" s="619"/>
      <c r="DJ18" s="619"/>
      <c r="DK18" s="619"/>
      <c r="DL18" s="619"/>
      <c r="DM18" s="619"/>
      <c r="DN18" s="619"/>
      <c r="DO18" s="619"/>
      <c r="DP18" s="620"/>
      <c r="DQ18" s="615" t="s">
        <v>128</v>
      </c>
      <c r="DR18" s="619"/>
      <c r="DS18" s="619"/>
      <c r="DT18" s="619"/>
      <c r="DU18" s="619"/>
      <c r="DV18" s="619"/>
      <c r="DW18" s="619"/>
      <c r="DX18" s="619"/>
      <c r="DY18" s="619"/>
      <c r="DZ18" s="619"/>
      <c r="EA18" s="619"/>
      <c r="EB18" s="619"/>
      <c r="EC18" s="632"/>
    </row>
    <row r="19" spans="2:133" ht="11.25" customHeight="1" x14ac:dyDescent="0.15">
      <c r="B19" s="590" t="s">
        <v>270</v>
      </c>
      <c r="C19" s="591"/>
      <c r="D19" s="591"/>
      <c r="E19" s="591"/>
      <c r="F19" s="591"/>
      <c r="G19" s="591"/>
      <c r="H19" s="591"/>
      <c r="I19" s="591"/>
      <c r="J19" s="591"/>
      <c r="K19" s="591"/>
      <c r="L19" s="591"/>
      <c r="M19" s="591"/>
      <c r="N19" s="591"/>
      <c r="O19" s="591"/>
      <c r="P19" s="591"/>
      <c r="Q19" s="592"/>
      <c r="R19" s="609">
        <v>4516</v>
      </c>
      <c r="S19" s="619"/>
      <c r="T19" s="619"/>
      <c r="U19" s="619"/>
      <c r="V19" s="619"/>
      <c r="W19" s="619"/>
      <c r="X19" s="619"/>
      <c r="Y19" s="620"/>
      <c r="Z19" s="623">
        <v>0</v>
      </c>
      <c r="AA19" s="623"/>
      <c r="AB19" s="623"/>
      <c r="AC19" s="623"/>
      <c r="AD19" s="624">
        <v>4516</v>
      </c>
      <c r="AE19" s="624"/>
      <c r="AF19" s="624"/>
      <c r="AG19" s="624"/>
      <c r="AH19" s="624"/>
      <c r="AI19" s="624"/>
      <c r="AJ19" s="624"/>
      <c r="AK19" s="624"/>
      <c r="AL19" s="612">
        <v>0.1</v>
      </c>
      <c r="AM19" s="621"/>
      <c r="AN19" s="621"/>
      <c r="AO19" s="625"/>
      <c r="AP19" s="590" t="s">
        <v>271</v>
      </c>
      <c r="AQ19" s="591"/>
      <c r="AR19" s="591"/>
      <c r="AS19" s="591"/>
      <c r="AT19" s="591"/>
      <c r="AU19" s="591"/>
      <c r="AV19" s="591"/>
      <c r="AW19" s="591"/>
      <c r="AX19" s="591"/>
      <c r="AY19" s="591"/>
      <c r="AZ19" s="591"/>
      <c r="BA19" s="591"/>
      <c r="BB19" s="591"/>
      <c r="BC19" s="591"/>
      <c r="BD19" s="591"/>
      <c r="BE19" s="591"/>
      <c r="BF19" s="592"/>
      <c r="BG19" s="609">
        <v>59239</v>
      </c>
      <c r="BH19" s="619"/>
      <c r="BI19" s="619"/>
      <c r="BJ19" s="619"/>
      <c r="BK19" s="619"/>
      <c r="BL19" s="619"/>
      <c r="BM19" s="619"/>
      <c r="BN19" s="620"/>
      <c r="BO19" s="623">
        <v>3.1</v>
      </c>
      <c r="BP19" s="623"/>
      <c r="BQ19" s="623"/>
      <c r="BR19" s="623"/>
      <c r="BS19" s="624" t="s">
        <v>128</v>
      </c>
      <c r="BT19" s="624"/>
      <c r="BU19" s="624"/>
      <c r="BV19" s="624"/>
      <c r="BW19" s="624"/>
      <c r="BX19" s="624"/>
      <c r="BY19" s="624"/>
      <c r="BZ19" s="624"/>
      <c r="CA19" s="624"/>
      <c r="CB19" s="681"/>
      <c r="CD19" s="590" t="s">
        <v>272</v>
      </c>
      <c r="CE19" s="591"/>
      <c r="CF19" s="591"/>
      <c r="CG19" s="591"/>
      <c r="CH19" s="591"/>
      <c r="CI19" s="591"/>
      <c r="CJ19" s="591"/>
      <c r="CK19" s="591"/>
      <c r="CL19" s="591"/>
      <c r="CM19" s="591"/>
      <c r="CN19" s="591"/>
      <c r="CO19" s="591"/>
      <c r="CP19" s="591"/>
      <c r="CQ19" s="592"/>
      <c r="CR19" s="609" t="s">
        <v>128</v>
      </c>
      <c r="CS19" s="619"/>
      <c r="CT19" s="619"/>
      <c r="CU19" s="619"/>
      <c r="CV19" s="619"/>
      <c r="CW19" s="619"/>
      <c r="CX19" s="619"/>
      <c r="CY19" s="620"/>
      <c r="CZ19" s="623" t="s">
        <v>128</v>
      </c>
      <c r="DA19" s="623"/>
      <c r="DB19" s="623"/>
      <c r="DC19" s="623"/>
      <c r="DD19" s="615" t="s">
        <v>128</v>
      </c>
      <c r="DE19" s="619"/>
      <c r="DF19" s="619"/>
      <c r="DG19" s="619"/>
      <c r="DH19" s="619"/>
      <c r="DI19" s="619"/>
      <c r="DJ19" s="619"/>
      <c r="DK19" s="619"/>
      <c r="DL19" s="619"/>
      <c r="DM19" s="619"/>
      <c r="DN19" s="619"/>
      <c r="DO19" s="619"/>
      <c r="DP19" s="620"/>
      <c r="DQ19" s="615" t="s">
        <v>128</v>
      </c>
      <c r="DR19" s="619"/>
      <c r="DS19" s="619"/>
      <c r="DT19" s="619"/>
      <c r="DU19" s="619"/>
      <c r="DV19" s="619"/>
      <c r="DW19" s="619"/>
      <c r="DX19" s="619"/>
      <c r="DY19" s="619"/>
      <c r="DZ19" s="619"/>
      <c r="EA19" s="619"/>
      <c r="EB19" s="619"/>
      <c r="EC19" s="632"/>
    </row>
    <row r="20" spans="2:133" ht="11.25" customHeight="1" x14ac:dyDescent="0.15">
      <c r="B20" s="590" t="s">
        <v>273</v>
      </c>
      <c r="C20" s="591"/>
      <c r="D20" s="591"/>
      <c r="E20" s="591"/>
      <c r="F20" s="591"/>
      <c r="G20" s="591"/>
      <c r="H20" s="591"/>
      <c r="I20" s="591"/>
      <c r="J20" s="591"/>
      <c r="K20" s="591"/>
      <c r="L20" s="591"/>
      <c r="M20" s="591"/>
      <c r="N20" s="591"/>
      <c r="O20" s="591"/>
      <c r="P20" s="591"/>
      <c r="Q20" s="592"/>
      <c r="R20" s="609">
        <v>2975</v>
      </c>
      <c r="S20" s="619"/>
      <c r="T20" s="619"/>
      <c r="U20" s="619"/>
      <c r="V20" s="619"/>
      <c r="W20" s="619"/>
      <c r="X20" s="619"/>
      <c r="Y20" s="620"/>
      <c r="Z20" s="623">
        <v>0</v>
      </c>
      <c r="AA20" s="623"/>
      <c r="AB20" s="623"/>
      <c r="AC20" s="623"/>
      <c r="AD20" s="624">
        <v>2975</v>
      </c>
      <c r="AE20" s="624"/>
      <c r="AF20" s="624"/>
      <c r="AG20" s="624"/>
      <c r="AH20" s="624"/>
      <c r="AI20" s="624"/>
      <c r="AJ20" s="624"/>
      <c r="AK20" s="624"/>
      <c r="AL20" s="612">
        <v>0</v>
      </c>
      <c r="AM20" s="621"/>
      <c r="AN20" s="621"/>
      <c r="AO20" s="625"/>
      <c r="AP20" s="590" t="s">
        <v>274</v>
      </c>
      <c r="AQ20" s="591"/>
      <c r="AR20" s="591"/>
      <c r="AS20" s="591"/>
      <c r="AT20" s="591"/>
      <c r="AU20" s="591"/>
      <c r="AV20" s="591"/>
      <c r="AW20" s="591"/>
      <c r="AX20" s="591"/>
      <c r="AY20" s="591"/>
      <c r="AZ20" s="591"/>
      <c r="BA20" s="591"/>
      <c r="BB20" s="591"/>
      <c r="BC20" s="591"/>
      <c r="BD20" s="591"/>
      <c r="BE20" s="591"/>
      <c r="BF20" s="592"/>
      <c r="BG20" s="609">
        <v>59239</v>
      </c>
      <c r="BH20" s="619"/>
      <c r="BI20" s="619"/>
      <c r="BJ20" s="619"/>
      <c r="BK20" s="619"/>
      <c r="BL20" s="619"/>
      <c r="BM20" s="619"/>
      <c r="BN20" s="620"/>
      <c r="BO20" s="623">
        <v>3.1</v>
      </c>
      <c r="BP20" s="623"/>
      <c r="BQ20" s="623"/>
      <c r="BR20" s="623"/>
      <c r="BS20" s="624" t="s">
        <v>128</v>
      </c>
      <c r="BT20" s="624"/>
      <c r="BU20" s="624"/>
      <c r="BV20" s="624"/>
      <c r="BW20" s="624"/>
      <c r="BX20" s="624"/>
      <c r="BY20" s="624"/>
      <c r="BZ20" s="624"/>
      <c r="CA20" s="624"/>
      <c r="CB20" s="681"/>
      <c r="CD20" s="590" t="s">
        <v>275</v>
      </c>
      <c r="CE20" s="591"/>
      <c r="CF20" s="591"/>
      <c r="CG20" s="591"/>
      <c r="CH20" s="591"/>
      <c r="CI20" s="591"/>
      <c r="CJ20" s="591"/>
      <c r="CK20" s="591"/>
      <c r="CL20" s="591"/>
      <c r="CM20" s="591"/>
      <c r="CN20" s="591"/>
      <c r="CO20" s="591"/>
      <c r="CP20" s="591"/>
      <c r="CQ20" s="592"/>
      <c r="CR20" s="609">
        <v>19699813</v>
      </c>
      <c r="CS20" s="619"/>
      <c r="CT20" s="619"/>
      <c r="CU20" s="619"/>
      <c r="CV20" s="619"/>
      <c r="CW20" s="619"/>
      <c r="CX20" s="619"/>
      <c r="CY20" s="620"/>
      <c r="CZ20" s="623">
        <v>100</v>
      </c>
      <c r="DA20" s="623"/>
      <c r="DB20" s="623"/>
      <c r="DC20" s="623"/>
      <c r="DD20" s="615">
        <v>5154486</v>
      </c>
      <c r="DE20" s="619"/>
      <c r="DF20" s="619"/>
      <c r="DG20" s="619"/>
      <c r="DH20" s="619"/>
      <c r="DI20" s="619"/>
      <c r="DJ20" s="619"/>
      <c r="DK20" s="619"/>
      <c r="DL20" s="619"/>
      <c r="DM20" s="619"/>
      <c r="DN20" s="619"/>
      <c r="DO20" s="619"/>
      <c r="DP20" s="620"/>
      <c r="DQ20" s="615">
        <v>7598054</v>
      </c>
      <c r="DR20" s="619"/>
      <c r="DS20" s="619"/>
      <c r="DT20" s="619"/>
      <c r="DU20" s="619"/>
      <c r="DV20" s="619"/>
      <c r="DW20" s="619"/>
      <c r="DX20" s="619"/>
      <c r="DY20" s="619"/>
      <c r="DZ20" s="619"/>
      <c r="EA20" s="619"/>
      <c r="EB20" s="619"/>
      <c r="EC20" s="632"/>
    </row>
    <row r="21" spans="2:133" ht="11.25" customHeight="1" x14ac:dyDescent="0.15">
      <c r="B21" s="590" t="s">
        <v>276</v>
      </c>
      <c r="C21" s="591"/>
      <c r="D21" s="591"/>
      <c r="E21" s="591"/>
      <c r="F21" s="591"/>
      <c r="G21" s="591"/>
      <c r="H21" s="591"/>
      <c r="I21" s="591"/>
      <c r="J21" s="591"/>
      <c r="K21" s="591"/>
      <c r="L21" s="591"/>
      <c r="M21" s="591"/>
      <c r="N21" s="591"/>
      <c r="O21" s="591"/>
      <c r="P21" s="591"/>
      <c r="Q21" s="592"/>
      <c r="R21" s="609">
        <v>1015</v>
      </c>
      <c r="S21" s="619"/>
      <c r="T21" s="619"/>
      <c r="U21" s="619"/>
      <c r="V21" s="619"/>
      <c r="W21" s="619"/>
      <c r="X21" s="619"/>
      <c r="Y21" s="620"/>
      <c r="Z21" s="623">
        <v>0</v>
      </c>
      <c r="AA21" s="623"/>
      <c r="AB21" s="623"/>
      <c r="AC21" s="623"/>
      <c r="AD21" s="624">
        <v>1015</v>
      </c>
      <c r="AE21" s="624"/>
      <c r="AF21" s="624"/>
      <c r="AG21" s="624"/>
      <c r="AH21" s="624"/>
      <c r="AI21" s="624"/>
      <c r="AJ21" s="624"/>
      <c r="AK21" s="624"/>
      <c r="AL21" s="612">
        <v>0</v>
      </c>
      <c r="AM21" s="621"/>
      <c r="AN21" s="621"/>
      <c r="AO21" s="625"/>
      <c r="AP21" s="590" t="s">
        <v>277</v>
      </c>
      <c r="AQ21" s="682"/>
      <c r="AR21" s="682"/>
      <c r="AS21" s="682"/>
      <c r="AT21" s="682"/>
      <c r="AU21" s="682"/>
      <c r="AV21" s="682"/>
      <c r="AW21" s="682"/>
      <c r="AX21" s="682"/>
      <c r="AY21" s="682"/>
      <c r="AZ21" s="682"/>
      <c r="BA21" s="682"/>
      <c r="BB21" s="682"/>
      <c r="BC21" s="682"/>
      <c r="BD21" s="682"/>
      <c r="BE21" s="682"/>
      <c r="BF21" s="683"/>
      <c r="BG21" s="609">
        <v>755</v>
      </c>
      <c r="BH21" s="619"/>
      <c r="BI21" s="619"/>
      <c r="BJ21" s="619"/>
      <c r="BK21" s="619"/>
      <c r="BL21" s="619"/>
      <c r="BM21" s="619"/>
      <c r="BN21" s="620"/>
      <c r="BO21" s="623">
        <v>0</v>
      </c>
      <c r="BP21" s="623"/>
      <c r="BQ21" s="623"/>
      <c r="BR21" s="623"/>
      <c r="BS21" s="624" t="s">
        <v>128</v>
      </c>
      <c r="BT21" s="624"/>
      <c r="BU21" s="624"/>
      <c r="BV21" s="624"/>
      <c r="BW21" s="624"/>
      <c r="BX21" s="624"/>
      <c r="BY21" s="624"/>
      <c r="BZ21" s="624"/>
      <c r="CA21" s="624"/>
      <c r="CB21" s="681"/>
      <c r="CD21" s="593"/>
      <c r="CE21" s="594"/>
      <c r="CF21" s="594"/>
      <c r="CG21" s="594"/>
      <c r="CH21" s="594"/>
      <c r="CI21" s="594"/>
      <c r="CJ21" s="594"/>
      <c r="CK21" s="594"/>
      <c r="CL21" s="594"/>
      <c r="CM21" s="594"/>
      <c r="CN21" s="594"/>
      <c r="CO21" s="594"/>
      <c r="CP21" s="594"/>
      <c r="CQ21" s="595"/>
      <c r="CR21" s="696"/>
      <c r="CS21" s="693"/>
      <c r="CT21" s="693"/>
      <c r="CU21" s="693"/>
      <c r="CV21" s="693"/>
      <c r="CW21" s="693"/>
      <c r="CX21" s="693"/>
      <c r="CY21" s="694"/>
      <c r="CZ21" s="697"/>
      <c r="DA21" s="697"/>
      <c r="DB21" s="697"/>
      <c r="DC21" s="697"/>
      <c r="DD21" s="692"/>
      <c r="DE21" s="693"/>
      <c r="DF21" s="693"/>
      <c r="DG21" s="693"/>
      <c r="DH21" s="693"/>
      <c r="DI21" s="693"/>
      <c r="DJ21" s="693"/>
      <c r="DK21" s="693"/>
      <c r="DL21" s="693"/>
      <c r="DM21" s="693"/>
      <c r="DN21" s="693"/>
      <c r="DO21" s="693"/>
      <c r="DP21" s="694"/>
      <c r="DQ21" s="692"/>
      <c r="DR21" s="693"/>
      <c r="DS21" s="693"/>
      <c r="DT21" s="693"/>
      <c r="DU21" s="693"/>
      <c r="DV21" s="693"/>
      <c r="DW21" s="693"/>
      <c r="DX21" s="693"/>
      <c r="DY21" s="693"/>
      <c r="DZ21" s="693"/>
      <c r="EA21" s="693"/>
      <c r="EB21" s="693"/>
      <c r="EC21" s="695"/>
    </row>
    <row r="22" spans="2:133" ht="11.25" customHeight="1" x14ac:dyDescent="0.15">
      <c r="B22" s="665" t="s">
        <v>278</v>
      </c>
      <c r="C22" s="666"/>
      <c r="D22" s="666"/>
      <c r="E22" s="666"/>
      <c r="F22" s="666"/>
      <c r="G22" s="666"/>
      <c r="H22" s="666"/>
      <c r="I22" s="666"/>
      <c r="J22" s="666"/>
      <c r="K22" s="666"/>
      <c r="L22" s="666"/>
      <c r="M22" s="666"/>
      <c r="N22" s="666"/>
      <c r="O22" s="666"/>
      <c r="P22" s="666"/>
      <c r="Q22" s="667"/>
      <c r="R22" s="609">
        <v>107669</v>
      </c>
      <c r="S22" s="619"/>
      <c r="T22" s="619"/>
      <c r="U22" s="619"/>
      <c r="V22" s="619"/>
      <c r="W22" s="619"/>
      <c r="X22" s="619"/>
      <c r="Y22" s="620"/>
      <c r="Z22" s="623">
        <v>0.5</v>
      </c>
      <c r="AA22" s="623"/>
      <c r="AB22" s="623"/>
      <c r="AC22" s="623"/>
      <c r="AD22" s="624">
        <v>105325</v>
      </c>
      <c r="AE22" s="624"/>
      <c r="AF22" s="624"/>
      <c r="AG22" s="624"/>
      <c r="AH22" s="624"/>
      <c r="AI22" s="624"/>
      <c r="AJ22" s="624"/>
      <c r="AK22" s="624"/>
      <c r="AL22" s="612">
        <v>1.7000000476837158</v>
      </c>
      <c r="AM22" s="621"/>
      <c r="AN22" s="621"/>
      <c r="AO22" s="625"/>
      <c r="AP22" s="590" t="s">
        <v>279</v>
      </c>
      <c r="AQ22" s="682"/>
      <c r="AR22" s="682"/>
      <c r="AS22" s="682"/>
      <c r="AT22" s="682"/>
      <c r="AU22" s="682"/>
      <c r="AV22" s="682"/>
      <c r="AW22" s="682"/>
      <c r="AX22" s="682"/>
      <c r="AY22" s="682"/>
      <c r="AZ22" s="682"/>
      <c r="BA22" s="682"/>
      <c r="BB22" s="682"/>
      <c r="BC22" s="682"/>
      <c r="BD22" s="682"/>
      <c r="BE22" s="682"/>
      <c r="BF22" s="683"/>
      <c r="BG22" s="609" t="s">
        <v>128</v>
      </c>
      <c r="BH22" s="619"/>
      <c r="BI22" s="619"/>
      <c r="BJ22" s="619"/>
      <c r="BK22" s="619"/>
      <c r="BL22" s="619"/>
      <c r="BM22" s="619"/>
      <c r="BN22" s="620"/>
      <c r="BO22" s="623" t="s">
        <v>128</v>
      </c>
      <c r="BP22" s="623"/>
      <c r="BQ22" s="623"/>
      <c r="BR22" s="623"/>
      <c r="BS22" s="624" t="s">
        <v>128</v>
      </c>
      <c r="BT22" s="624"/>
      <c r="BU22" s="624"/>
      <c r="BV22" s="624"/>
      <c r="BW22" s="624"/>
      <c r="BX22" s="624"/>
      <c r="BY22" s="624"/>
      <c r="BZ22" s="624"/>
      <c r="CA22" s="624"/>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590" t="s">
        <v>281</v>
      </c>
      <c r="C23" s="591"/>
      <c r="D23" s="591"/>
      <c r="E23" s="591"/>
      <c r="F23" s="591"/>
      <c r="G23" s="591"/>
      <c r="H23" s="591"/>
      <c r="I23" s="591"/>
      <c r="J23" s="591"/>
      <c r="K23" s="591"/>
      <c r="L23" s="591"/>
      <c r="M23" s="591"/>
      <c r="N23" s="591"/>
      <c r="O23" s="591"/>
      <c r="P23" s="591"/>
      <c r="Q23" s="592"/>
      <c r="R23" s="609">
        <v>4017570</v>
      </c>
      <c r="S23" s="619"/>
      <c r="T23" s="619"/>
      <c r="U23" s="619"/>
      <c r="V23" s="619"/>
      <c r="W23" s="619"/>
      <c r="X23" s="619"/>
      <c r="Y23" s="620"/>
      <c r="Z23" s="623">
        <v>20</v>
      </c>
      <c r="AA23" s="623"/>
      <c r="AB23" s="623"/>
      <c r="AC23" s="623"/>
      <c r="AD23" s="624">
        <v>3670327</v>
      </c>
      <c r="AE23" s="624"/>
      <c r="AF23" s="624"/>
      <c r="AG23" s="624"/>
      <c r="AH23" s="624"/>
      <c r="AI23" s="624"/>
      <c r="AJ23" s="624"/>
      <c r="AK23" s="624"/>
      <c r="AL23" s="612">
        <v>57.9</v>
      </c>
      <c r="AM23" s="621"/>
      <c r="AN23" s="621"/>
      <c r="AO23" s="625"/>
      <c r="AP23" s="590" t="s">
        <v>282</v>
      </c>
      <c r="AQ23" s="682"/>
      <c r="AR23" s="682"/>
      <c r="AS23" s="682"/>
      <c r="AT23" s="682"/>
      <c r="AU23" s="682"/>
      <c r="AV23" s="682"/>
      <c r="AW23" s="682"/>
      <c r="AX23" s="682"/>
      <c r="AY23" s="682"/>
      <c r="AZ23" s="682"/>
      <c r="BA23" s="682"/>
      <c r="BB23" s="682"/>
      <c r="BC23" s="682"/>
      <c r="BD23" s="682"/>
      <c r="BE23" s="682"/>
      <c r="BF23" s="683"/>
      <c r="BG23" s="609">
        <v>58484</v>
      </c>
      <c r="BH23" s="619"/>
      <c r="BI23" s="619"/>
      <c r="BJ23" s="619"/>
      <c r="BK23" s="619"/>
      <c r="BL23" s="619"/>
      <c r="BM23" s="619"/>
      <c r="BN23" s="620"/>
      <c r="BO23" s="623">
        <v>3</v>
      </c>
      <c r="BP23" s="623"/>
      <c r="BQ23" s="623"/>
      <c r="BR23" s="623"/>
      <c r="BS23" s="624" t="s">
        <v>128</v>
      </c>
      <c r="BT23" s="624"/>
      <c r="BU23" s="624"/>
      <c r="BV23" s="624"/>
      <c r="BW23" s="624"/>
      <c r="BX23" s="624"/>
      <c r="BY23" s="624"/>
      <c r="BZ23" s="624"/>
      <c r="CA23" s="624"/>
      <c r="CB23" s="681"/>
      <c r="CD23" s="662" t="s">
        <v>222</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89" t="s">
        <v>286</v>
      </c>
      <c r="DM23" s="690"/>
      <c r="DN23" s="690"/>
      <c r="DO23" s="690"/>
      <c r="DP23" s="690"/>
      <c r="DQ23" s="690"/>
      <c r="DR23" s="690"/>
      <c r="DS23" s="690"/>
      <c r="DT23" s="690"/>
      <c r="DU23" s="690"/>
      <c r="DV23" s="691"/>
      <c r="DW23" s="662" t="s">
        <v>287</v>
      </c>
      <c r="DX23" s="663"/>
      <c r="DY23" s="663"/>
      <c r="DZ23" s="663"/>
      <c r="EA23" s="663"/>
      <c r="EB23" s="663"/>
      <c r="EC23" s="664"/>
    </row>
    <row r="24" spans="2:133" ht="11.25" customHeight="1" x14ac:dyDescent="0.15">
      <c r="B24" s="590" t="s">
        <v>288</v>
      </c>
      <c r="C24" s="591"/>
      <c r="D24" s="591"/>
      <c r="E24" s="591"/>
      <c r="F24" s="591"/>
      <c r="G24" s="591"/>
      <c r="H24" s="591"/>
      <c r="I24" s="591"/>
      <c r="J24" s="591"/>
      <c r="K24" s="591"/>
      <c r="L24" s="591"/>
      <c r="M24" s="591"/>
      <c r="N24" s="591"/>
      <c r="O24" s="591"/>
      <c r="P24" s="591"/>
      <c r="Q24" s="592"/>
      <c r="R24" s="609">
        <v>3670327</v>
      </c>
      <c r="S24" s="619"/>
      <c r="T24" s="619"/>
      <c r="U24" s="619"/>
      <c r="V24" s="619"/>
      <c r="W24" s="619"/>
      <c r="X24" s="619"/>
      <c r="Y24" s="620"/>
      <c r="Z24" s="623">
        <v>18.2</v>
      </c>
      <c r="AA24" s="623"/>
      <c r="AB24" s="623"/>
      <c r="AC24" s="623"/>
      <c r="AD24" s="624">
        <v>3670327</v>
      </c>
      <c r="AE24" s="624"/>
      <c r="AF24" s="624"/>
      <c r="AG24" s="624"/>
      <c r="AH24" s="624"/>
      <c r="AI24" s="624"/>
      <c r="AJ24" s="624"/>
      <c r="AK24" s="624"/>
      <c r="AL24" s="612">
        <v>57.9</v>
      </c>
      <c r="AM24" s="621"/>
      <c r="AN24" s="621"/>
      <c r="AO24" s="625"/>
      <c r="AP24" s="590" t="s">
        <v>289</v>
      </c>
      <c r="AQ24" s="682"/>
      <c r="AR24" s="682"/>
      <c r="AS24" s="682"/>
      <c r="AT24" s="682"/>
      <c r="AU24" s="682"/>
      <c r="AV24" s="682"/>
      <c r="AW24" s="682"/>
      <c r="AX24" s="682"/>
      <c r="AY24" s="682"/>
      <c r="AZ24" s="682"/>
      <c r="BA24" s="682"/>
      <c r="BB24" s="682"/>
      <c r="BC24" s="682"/>
      <c r="BD24" s="682"/>
      <c r="BE24" s="682"/>
      <c r="BF24" s="683"/>
      <c r="BG24" s="609" t="s">
        <v>128</v>
      </c>
      <c r="BH24" s="619"/>
      <c r="BI24" s="619"/>
      <c r="BJ24" s="619"/>
      <c r="BK24" s="619"/>
      <c r="BL24" s="619"/>
      <c r="BM24" s="619"/>
      <c r="BN24" s="620"/>
      <c r="BO24" s="623" t="s">
        <v>128</v>
      </c>
      <c r="BP24" s="623"/>
      <c r="BQ24" s="623"/>
      <c r="BR24" s="623"/>
      <c r="BS24" s="624" t="s">
        <v>128</v>
      </c>
      <c r="BT24" s="624"/>
      <c r="BU24" s="624"/>
      <c r="BV24" s="624"/>
      <c r="BW24" s="624"/>
      <c r="BX24" s="624"/>
      <c r="BY24" s="624"/>
      <c r="BZ24" s="624"/>
      <c r="CA24" s="624"/>
      <c r="CB24" s="681"/>
      <c r="CD24" s="659" t="s">
        <v>290</v>
      </c>
      <c r="CE24" s="660"/>
      <c r="CF24" s="660"/>
      <c r="CG24" s="660"/>
      <c r="CH24" s="660"/>
      <c r="CI24" s="660"/>
      <c r="CJ24" s="660"/>
      <c r="CK24" s="660"/>
      <c r="CL24" s="660"/>
      <c r="CM24" s="660"/>
      <c r="CN24" s="660"/>
      <c r="CO24" s="660"/>
      <c r="CP24" s="660"/>
      <c r="CQ24" s="661"/>
      <c r="CR24" s="656">
        <v>3878522</v>
      </c>
      <c r="CS24" s="657"/>
      <c r="CT24" s="657"/>
      <c r="CU24" s="657"/>
      <c r="CV24" s="657"/>
      <c r="CW24" s="657"/>
      <c r="CX24" s="657"/>
      <c r="CY24" s="687"/>
      <c r="CZ24" s="684">
        <v>19.7</v>
      </c>
      <c r="DA24" s="677"/>
      <c r="DB24" s="677"/>
      <c r="DC24" s="688"/>
      <c r="DD24" s="686">
        <v>2676300</v>
      </c>
      <c r="DE24" s="657"/>
      <c r="DF24" s="657"/>
      <c r="DG24" s="657"/>
      <c r="DH24" s="657"/>
      <c r="DI24" s="657"/>
      <c r="DJ24" s="657"/>
      <c r="DK24" s="687"/>
      <c r="DL24" s="686">
        <v>2654127</v>
      </c>
      <c r="DM24" s="657"/>
      <c r="DN24" s="657"/>
      <c r="DO24" s="657"/>
      <c r="DP24" s="657"/>
      <c r="DQ24" s="657"/>
      <c r="DR24" s="657"/>
      <c r="DS24" s="657"/>
      <c r="DT24" s="657"/>
      <c r="DU24" s="657"/>
      <c r="DV24" s="687"/>
      <c r="DW24" s="684">
        <v>40.1</v>
      </c>
      <c r="DX24" s="677"/>
      <c r="DY24" s="677"/>
      <c r="DZ24" s="677"/>
      <c r="EA24" s="677"/>
      <c r="EB24" s="677"/>
      <c r="EC24" s="685"/>
    </row>
    <row r="25" spans="2:133" ht="11.25" customHeight="1" x14ac:dyDescent="0.15">
      <c r="B25" s="590" t="s">
        <v>291</v>
      </c>
      <c r="C25" s="591"/>
      <c r="D25" s="591"/>
      <c r="E25" s="591"/>
      <c r="F25" s="591"/>
      <c r="G25" s="591"/>
      <c r="H25" s="591"/>
      <c r="I25" s="591"/>
      <c r="J25" s="591"/>
      <c r="K25" s="591"/>
      <c r="L25" s="591"/>
      <c r="M25" s="591"/>
      <c r="N25" s="591"/>
      <c r="O25" s="591"/>
      <c r="P25" s="591"/>
      <c r="Q25" s="592"/>
      <c r="R25" s="609">
        <v>347243</v>
      </c>
      <c r="S25" s="619"/>
      <c r="T25" s="619"/>
      <c r="U25" s="619"/>
      <c r="V25" s="619"/>
      <c r="W25" s="619"/>
      <c r="X25" s="619"/>
      <c r="Y25" s="620"/>
      <c r="Z25" s="623">
        <v>1.7</v>
      </c>
      <c r="AA25" s="623"/>
      <c r="AB25" s="623"/>
      <c r="AC25" s="623"/>
      <c r="AD25" s="624" t="s">
        <v>128</v>
      </c>
      <c r="AE25" s="624"/>
      <c r="AF25" s="624"/>
      <c r="AG25" s="624"/>
      <c r="AH25" s="624"/>
      <c r="AI25" s="624"/>
      <c r="AJ25" s="624"/>
      <c r="AK25" s="624"/>
      <c r="AL25" s="612" t="s">
        <v>128</v>
      </c>
      <c r="AM25" s="621"/>
      <c r="AN25" s="621"/>
      <c r="AO25" s="625"/>
      <c r="AP25" s="590" t="s">
        <v>292</v>
      </c>
      <c r="AQ25" s="682"/>
      <c r="AR25" s="682"/>
      <c r="AS25" s="682"/>
      <c r="AT25" s="682"/>
      <c r="AU25" s="682"/>
      <c r="AV25" s="682"/>
      <c r="AW25" s="682"/>
      <c r="AX25" s="682"/>
      <c r="AY25" s="682"/>
      <c r="AZ25" s="682"/>
      <c r="BA25" s="682"/>
      <c r="BB25" s="682"/>
      <c r="BC25" s="682"/>
      <c r="BD25" s="682"/>
      <c r="BE25" s="682"/>
      <c r="BF25" s="683"/>
      <c r="BG25" s="609" t="s">
        <v>128</v>
      </c>
      <c r="BH25" s="619"/>
      <c r="BI25" s="619"/>
      <c r="BJ25" s="619"/>
      <c r="BK25" s="619"/>
      <c r="BL25" s="619"/>
      <c r="BM25" s="619"/>
      <c r="BN25" s="620"/>
      <c r="BO25" s="623" t="s">
        <v>128</v>
      </c>
      <c r="BP25" s="623"/>
      <c r="BQ25" s="623"/>
      <c r="BR25" s="623"/>
      <c r="BS25" s="624" t="s">
        <v>128</v>
      </c>
      <c r="BT25" s="624"/>
      <c r="BU25" s="624"/>
      <c r="BV25" s="624"/>
      <c r="BW25" s="624"/>
      <c r="BX25" s="624"/>
      <c r="BY25" s="624"/>
      <c r="BZ25" s="624"/>
      <c r="CA25" s="624"/>
      <c r="CB25" s="681"/>
      <c r="CD25" s="590" t="s">
        <v>293</v>
      </c>
      <c r="CE25" s="591"/>
      <c r="CF25" s="591"/>
      <c r="CG25" s="591"/>
      <c r="CH25" s="591"/>
      <c r="CI25" s="591"/>
      <c r="CJ25" s="591"/>
      <c r="CK25" s="591"/>
      <c r="CL25" s="591"/>
      <c r="CM25" s="591"/>
      <c r="CN25" s="591"/>
      <c r="CO25" s="591"/>
      <c r="CP25" s="591"/>
      <c r="CQ25" s="592"/>
      <c r="CR25" s="609">
        <v>1608694</v>
      </c>
      <c r="CS25" s="610"/>
      <c r="CT25" s="610"/>
      <c r="CU25" s="610"/>
      <c r="CV25" s="610"/>
      <c r="CW25" s="610"/>
      <c r="CX25" s="610"/>
      <c r="CY25" s="611"/>
      <c r="CZ25" s="612">
        <v>8.1999999999999993</v>
      </c>
      <c r="DA25" s="613"/>
      <c r="DB25" s="613"/>
      <c r="DC25" s="614"/>
      <c r="DD25" s="615">
        <v>1445146</v>
      </c>
      <c r="DE25" s="610"/>
      <c r="DF25" s="610"/>
      <c r="DG25" s="610"/>
      <c r="DH25" s="610"/>
      <c r="DI25" s="610"/>
      <c r="DJ25" s="610"/>
      <c r="DK25" s="611"/>
      <c r="DL25" s="615">
        <v>1430375</v>
      </c>
      <c r="DM25" s="610"/>
      <c r="DN25" s="610"/>
      <c r="DO25" s="610"/>
      <c r="DP25" s="610"/>
      <c r="DQ25" s="610"/>
      <c r="DR25" s="610"/>
      <c r="DS25" s="610"/>
      <c r="DT25" s="610"/>
      <c r="DU25" s="610"/>
      <c r="DV25" s="611"/>
      <c r="DW25" s="612">
        <v>21.6</v>
      </c>
      <c r="DX25" s="613"/>
      <c r="DY25" s="613"/>
      <c r="DZ25" s="613"/>
      <c r="EA25" s="613"/>
      <c r="EB25" s="613"/>
      <c r="EC25" s="644"/>
    </row>
    <row r="26" spans="2:133" ht="11.25" customHeight="1" x14ac:dyDescent="0.15">
      <c r="B26" s="590" t="s">
        <v>294</v>
      </c>
      <c r="C26" s="591"/>
      <c r="D26" s="591"/>
      <c r="E26" s="591"/>
      <c r="F26" s="591"/>
      <c r="G26" s="591"/>
      <c r="H26" s="591"/>
      <c r="I26" s="591"/>
      <c r="J26" s="591"/>
      <c r="K26" s="591"/>
      <c r="L26" s="591"/>
      <c r="M26" s="591"/>
      <c r="N26" s="591"/>
      <c r="O26" s="591"/>
      <c r="P26" s="591"/>
      <c r="Q26" s="592"/>
      <c r="R26" s="609" t="s">
        <v>128</v>
      </c>
      <c r="S26" s="619"/>
      <c r="T26" s="619"/>
      <c r="U26" s="619"/>
      <c r="V26" s="619"/>
      <c r="W26" s="619"/>
      <c r="X26" s="619"/>
      <c r="Y26" s="620"/>
      <c r="Z26" s="623" t="s">
        <v>128</v>
      </c>
      <c r="AA26" s="623"/>
      <c r="AB26" s="623"/>
      <c r="AC26" s="623"/>
      <c r="AD26" s="624" t="s">
        <v>128</v>
      </c>
      <c r="AE26" s="624"/>
      <c r="AF26" s="624"/>
      <c r="AG26" s="624"/>
      <c r="AH26" s="624"/>
      <c r="AI26" s="624"/>
      <c r="AJ26" s="624"/>
      <c r="AK26" s="624"/>
      <c r="AL26" s="612" t="s">
        <v>128</v>
      </c>
      <c r="AM26" s="621"/>
      <c r="AN26" s="621"/>
      <c r="AO26" s="625"/>
      <c r="AP26" s="590" t="s">
        <v>295</v>
      </c>
      <c r="AQ26" s="682"/>
      <c r="AR26" s="682"/>
      <c r="AS26" s="682"/>
      <c r="AT26" s="682"/>
      <c r="AU26" s="682"/>
      <c r="AV26" s="682"/>
      <c r="AW26" s="682"/>
      <c r="AX26" s="682"/>
      <c r="AY26" s="682"/>
      <c r="AZ26" s="682"/>
      <c r="BA26" s="682"/>
      <c r="BB26" s="682"/>
      <c r="BC26" s="682"/>
      <c r="BD26" s="682"/>
      <c r="BE26" s="682"/>
      <c r="BF26" s="683"/>
      <c r="BG26" s="609" t="s">
        <v>128</v>
      </c>
      <c r="BH26" s="619"/>
      <c r="BI26" s="619"/>
      <c r="BJ26" s="619"/>
      <c r="BK26" s="619"/>
      <c r="BL26" s="619"/>
      <c r="BM26" s="619"/>
      <c r="BN26" s="620"/>
      <c r="BO26" s="623" t="s">
        <v>128</v>
      </c>
      <c r="BP26" s="623"/>
      <c r="BQ26" s="623"/>
      <c r="BR26" s="623"/>
      <c r="BS26" s="624" t="s">
        <v>128</v>
      </c>
      <c r="BT26" s="624"/>
      <c r="BU26" s="624"/>
      <c r="BV26" s="624"/>
      <c r="BW26" s="624"/>
      <c r="BX26" s="624"/>
      <c r="BY26" s="624"/>
      <c r="BZ26" s="624"/>
      <c r="CA26" s="624"/>
      <c r="CB26" s="681"/>
      <c r="CD26" s="590" t="s">
        <v>296</v>
      </c>
      <c r="CE26" s="591"/>
      <c r="CF26" s="591"/>
      <c r="CG26" s="591"/>
      <c r="CH26" s="591"/>
      <c r="CI26" s="591"/>
      <c r="CJ26" s="591"/>
      <c r="CK26" s="591"/>
      <c r="CL26" s="591"/>
      <c r="CM26" s="591"/>
      <c r="CN26" s="591"/>
      <c r="CO26" s="591"/>
      <c r="CP26" s="591"/>
      <c r="CQ26" s="592"/>
      <c r="CR26" s="609">
        <v>950521</v>
      </c>
      <c r="CS26" s="619"/>
      <c r="CT26" s="619"/>
      <c r="CU26" s="619"/>
      <c r="CV26" s="619"/>
      <c r="CW26" s="619"/>
      <c r="CX26" s="619"/>
      <c r="CY26" s="620"/>
      <c r="CZ26" s="612">
        <v>4.8</v>
      </c>
      <c r="DA26" s="613"/>
      <c r="DB26" s="613"/>
      <c r="DC26" s="614"/>
      <c r="DD26" s="615">
        <v>887648</v>
      </c>
      <c r="DE26" s="619"/>
      <c r="DF26" s="619"/>
      <c r="DG26" s="619"/>
      <c r="DH26" s="619"/>
      <c r="DI26" s="619"/>
      <c r="DJ26" s="619"/>
      <c r="DK26" s="620"/>
      <c r="DL26" s="615" t="s">
        <v>128</v>
      </c>
      <c r="DM26" s="619"/>
      <c r="DN26" s="619"/>
      <c r="DO26" s="619"/>
      <c r="DP26" s="619"/>
      <c r="DQ26" s="619"/>
      <c r="DR26" s="619"/>
      <c r="DS26" s="619"/>
      <c r="DT26" s="619"/>
      <c r="DU26" s="619"/>
      <c r="DV26" s="620"/>
      <c r="DW26" s="612" t="s">
        <v>128</v>
      </c>
      <c r="DX26" s="613"/>
      <c r="DY26" s="613"/>
      <c r="DZ26" s="613"/>
      <c r="EA26" s="613"/>
      <c r="EB26" s="613"/>
      <c r="EC26" s="644"/>
    </row>
    <row r="27" spans="2:133" ht="11.25" customHeight="1" x14ac:dyDescent="0.15">
      <c r="B27" s="590" t="s">
        <v>297</v>
      </c>
      <c r="C27" s="591"/>
      <c r="D27" s="591"/>
      <c r="E27" s="591"/>
      <c r="F27" s="591"/>
      <c r="G27" s="591"/>
      <c r="H27" s="591"/>
      <c r="I27" s="591"/>
      <c r="J27" s="591"/>
      <c r="K27" s="591"/>
      <c r="L27" s="591"/>
      <c r="M27" s="591"/>
      <c r="N27" s="591"/>
      <c r="O27" s="591"/>
      <c r="P27" s="591"/>
      <c r="Q27" s="592"/>
      <c r="R27" s="609">
        <v>6736991</v>
      </c>
      <c r="S27" s="619"/>
      <c r="T27" s="619"/>
      <c r="U27" s="619"/>
      <c r="V27" s="619"/>
      <c r="W27" s="619"/>
      <c r="X27" s="619"/>
      <c r="Y27" s="620"/>
      <c r="Z27" s="623">
        <v>33.5</v>
      </c>
      <c r="AA27" s="623"/>
      <c r="AB27" s="623"/>
      <c r="AC27" s="623"/>
      <c r="AD27" s="624">
        <v>6328920</v>
      </c>
      <c r="AE27" s="624"/>
      <c r="AF27" s="624"/>
      <c r="AG27" s="624"/>
      <c r="AH27" s="624"/>
      <c r="AI27" s="624"/>
      <c r="AJ27" s="624"/>
      <c r="AK27" s="624"/>
      <c r="AL27" s="612">
        <v>99.800003051757813</v>
      </c>
      <c r="AM27" s="621"/>
      <c r="AN27" s="621"/>
      <c r="AO27" s="625"/>
      <c r="AP27" s="590" t="s">
        <v>298</v>
      </c>
      <c r="AQ27" s="591"/>
      <c r="AR27" s="591"/>
      <c r="AS27" s="591"/>
      <c r="AT27" s="591"/>
      <c r="AU27" s="591"/>
      <c r="AV27" s="591"/>
      <c r="AW27" s="591"/>
      <c r="AX27" s="591"/>
      <c r="AY27" s="591"/>
      <c r="AZ27" s="591"/>
      <c r="BA27" s="591"/>
      <c r="BB27" s="591"/>
      <c r="BC27" s="591"/>
      <c r="BD27" s="591"/>
      <c r="BE27" s="591"/>
      <c r="BF27" s="592"/>
      <c r="BG27" s="609">
        <v>1937334</v>
      </c>
      <c r="BH27" s="619"/>
      <c r="BI27" s="619"/>
      <c r="BJ27" s="619"/>
      <c r="BK27" s="619"/>
      <c r="BL27" s="619"/>
      <c r="BM27" s="619"/>
      <c r="BN27" s="620"/>
      <c r="BO27" s="623">
        <v>100</v>
      </c>
      <c r="BP27" s="623"/>
      <c r="BQ27" s="623"/>
      <c r="BR27" s="623"/>
      <c r="BS27" s="624">
        <v>49863</v>
      </c>
      <c r="BT27" s="624"/>
      <c r="BU27" s="624"/>
      <c r="BV27" s="624"/>
      <c r="BW27" s="624"/>
      <c r="BX27" s="624"/>
      <c r="BY27" s="624"/>
      <c r="BZ27" s="624"/>
      <c r="CA27" s="624"/>
      <c r="CB27" s="681"/>
      <c r="CD27" s="590" t="s">
        <v>299</v>
      </c>
      <c r="CE27" s="591"/>
      <c r="CF27" s="591"/>
      <c r="CG27" s="591"/>
      <c r="CH27" s="591"/>
      <c r="CI27" s="591"/>
      <c r="CJ27" s="591"/>
      <c r="CK27" s="591"/>
      <c r="CL27" s="591"/>
      <c r="CM27" s="591"/>
      <c r="CN27" s="591"/>
      <c r="CO27" s="591"/>
      <c r="CP27" s="591"/>
      <c r="CQ27" s="592"/>
      <c r="CR27" s="609">
        <v>1250515</v>
      </c>
      <c r="CS27" s="610"/>
      <c r="CT27" s="610"/>
      <c r="CU27" s="610"/>
      <c r="CV27" s="610"/>
      <c r="CW27" s="610"/>
      <c r="CX27" s="610"/>
      <c r="CY27" s="611"/>
      <c r="CZ27" s="612">
        <v>6.3</v>
      </c>
      <c r="DA27" s="613"/>
      <c r="DB27" s="613"/>
      <c r="DC27" s="614"/>
      <c r="DD27" s="615">
        <v>251948</v>
      </c>
      <c r="DE27" s="610"/>
      <c r="DF27" s="610"/>
      <c r="DG27" s="610"/>
      <c r="DH27" s="610"/>
      <c r="DI27" s="610"/>
      <c r="DJ27" s="610"/>
      <c r="DK27" s="611"/>
      <c r="DL27" s="615">
        <v>244546</v>
      </c>
      <c r="DM27" s="610"/>
      <c r="DN27" s="610"/>
      <c r="DO27" s="610"/>
      <c r="DP27" s="610"/>
      <c r="DQ27" s="610"/>
      <c r="DR27" s="610"/>
      <c r="DS27" s="610"/>
      <c r="DT27" s="610"/>
      <c r="DU27" s="610"/>
      <c r="DV27" s="611"/>
      <c r="DW27" s="612">
        <v>3.7</v>
      </c>
      <c r="DX27" s="613"/>
      <c r="DY27" s="613"/>
      <c r="DZ27" s="613"/>
      <c r="EA27" s="613"/>
      <c r="EB27" s="613"/>
      <c r="EC27" s="644"/>
    </row>
    <row r="28" spans="2:133" ht="11.25" customHeight="1" x14ac:dyDescent="0.15">
      <c r="B28" s="590" t="s">
        <v>300</v>
      </c>
      <c r="C28" s="591"/>
      <c r="D28" s="591"/>
      <c r="E28" s="591"/>
      <c r="F28" s="591"/>
      <c r="G28" s="591"/>
      <c r="H28" s="591"/>
      <c r="I28" s="591"/>
      <c r="J28" s="591"/>
      <c r="K28" s="591"/>
      <c r="L28" s="591"/>
      <c r="M28" s="591"/>
      <c r="N28" s="591"/>
      <c r="O28" s="591"/>
      <c r="P28" s="591"/>
      <c r="Q28" s="592"/>
      <c r="R28" s="609">
        <v>2569</v>
      </c>
      <c r="S28" s="619"/>
      <c r="T28" s="619"/>
      <c r="U28" s="619"/>
      <c r="V28" s="619"/>
      <c r="W28" s="619"/>
      <c r="X28" s="619"/>
      <c r="Y28" s="620"/>
      <c r="Z28" s="623">
        <v>0</v>
      </c>
      <c r="AA28" s="623"/>
      <c r="AB28" s="623"/>
      <c r="AC28" s="623"/>
      <c r="AD28" s="624">
        <v>2569</v>
      </c>
      <c r="AE28" s="624"/>
      <c r="AF28" s="624"/>
      <c r="AG28" s="624"/>
      <c r="AH28" s="624"/>
      <c r="AI28" s="624"/>
      <c r="AJ28" s="624"/>
      <c r="AK28" s="624"/>
      <c r="AL28" s="612">
        <v>0</v>
      </c>
      <c r="AM28" s="621"/>
      <c r="AN28" s="621"/>
      <c r="AO28" s="625"/>
      <c r="AP28" s="590"/>
      <c r="AQ28" s="591"/>
      <c r="AR28" s="591"/>
      <c r="AS28" s="591"/>
      <c r="AT28" s="591"/>
      <c r="AU28" s="591"/>
      <c r="AV28" s="591"/>
      <c r="AW28" s="591"/>
      <c r="AX28" s="591"/>
      <c r="AY28" s="591"/>
      <c r="AZ28" s="591"/>
      <c r="BA28" s="591"/>
      <c r="BB28" s="591"/>
      <c r="BC28" s="591"/>
      <c r="BD28" s="591"/>
      <c r="BE28" s="591"/>
      <c r="BF28" s="592"/>
      <c r="BG28" s="609"/>
      <c r="BH28" s="619"/>
      <c r="BI28" s="619"/>
      <c r="BJ28" s="619"/>
      <c r="BK28" s="619"/>
      <c r="BL28" s="619"/>
      <c r="BM28" s="619"/>
      <c r="BN28" s="620"/>
      <c r="BO28" s="623"/>
      <c r="BP28" s="623"/>
      <c r="BQ28" s="623"/>
      <c r="BR28" s="623"/>
      <c r="BS28" s="615"/>
      <c r="BT28" s="619"/>
      <c r="BU28" s="619"/>
      <c r="BV28" s="619"/>
      <c r="BW28" s="619"/>
      <c r="BX28" s="619"/>
      <c r="BY28" s="619"/>
      <c r="BZ28" s="619"/>
      <c r="CA28" s="619"/>
      <c r="CB28" s="632"/>
      <c r="CD28" s="590" t="s">
        <v>301</v>
      </c>
      <c r="CE28" s="591"/>
      <c r="CF28" s="591"/>
      <c r="CG28" s="591"/>
      <c r="CH28" s="591"/>
      <c r="CI28" s="591"/>
      <c r="CJ28" s="591"/>
      <c r="CK28" s="591"/>
      <c r="CL28" s="591"/>
      <c r="CM28" s="591"/>
      <c r="CN28" s="591"/>
      <c r="CO28" s="591"/>
      <c r="CP28" s="591"/>
      <c r="CQ28" s="592"/>
      <c r="CR28" s="609">
        <v>1019313</v>
      </c>
      <c r="CS28" s="619"/>
      <c r="CT28" s="619"/>
      <c r="CU28" s="619"/>
      <c r="CV28" s="619"/>
      <c r="CW28" s="619"/>
      <c r="CX28" s="619"/>
      <c r="CY28" s="620"/>
      <c r="CZ28" s="612">
        <v>5.2</v>
      </c>
      <c r="DA28" s="613"/>
      <c r="DB28" s="613"/>
      <c r="DC28" s="614"/>
      <c r="DD28" s="615">
        <v>979206</v>
      </c>
      <c r="DE28" s="619"/>
      <c r="DF28" s="619"/>
      <c r="DG28" s="619"/>
      <c r="DH28" s="619"/>
      <c r="DI28" s="619"/>
      <c r="DJ28" s="619"/>
      <c r="DK28" s="620"/>
      <c r="DL28" s="615">
        <v>979206</v>
      </c>
      <c r="DM28" s="619"/>
      <c r="DN28" s="619"/>
      <c r="DO28" s="619"/>
      <c r="DP28" s="619"/>
      <c r="DQ28" s="619"/>
      <c r="DR28" s="619"/>
      <c r="DS28" s="619"/>
      <c r="DT28" s="619"/>
      <c r="DU28" s="619"/>
      <c r="DV28" s="620"/>
      <c r="DW28" s="612">
        <v>14.8</v>
      </c>
      <c r="DX28" s="613"/>
      <c r="DY28" s="613"/>
      <c r="DZ28" s="613"/>
      <c r="EA28" s="613"/>
      <c r="EB28" s="613"/>
      <c r="EC28" s="644"/>
    </row>
    <row r="29" spans="2:133" ht="11.25" customHeight="1" x14ac:dyDescent="0.15">
      <c r="B29" s="590" t="s">
        <v>302</v>
      </c>
      <c r="C29" s="591"/>
      <c r="D29" s="591"/>
      <c r="E29" s="591"/>
      <c r="F29" s="591"/>
      <c r="G29" s="591"/>
      <c r="H29" s="591"/>
      <c r="I29" s="591"/>
      <c r="J29" s="591"/>
      <c r="K29" s="591"/>
      <c r="L29" s="591"/>
      <c r="M29" s="591"/>
      <c r="N29" s="591"/>
      <c r="O29" s="591"/>
      <c r="P29" s="591"/>
      <c r="Q29" s="592"/>
      <c r="R29" s="609">
        <v>50691</v>
      </c>
      <c r="S29" s="619"/>
      <c r="T29" s="619"/>
      <c r="U29" s="619"/>
      <c r="V29" s="619"/>
      <c r="W29" s="619"/>
      <c r="X29" s="619"/>
      <c r="Y29" s="620"/>
      <c r="Z29" s="623">
        <v>0.3</v>
      </c>
      <c r="AA29" s="623"/>
      <c r="AB29" s="623"/>
      <c r="AC29" s="623"/>
      <c r="AD29" s="624" t="s">
        <v>128</v>
      </c>
      <c r="AE29" s="624"/>
      <c r="AF29" s="624"/>
      <c r="AG29" s="624"/>
      <c r="AH29" s="624"/>
      <c r="AI29" s="624"/>
      <c r="AJ29" s="624"/>
      <c r="AK29" s="624"/>
      <c r="AL29" s="612" t="s">
        <v>128</v>
      </c>
      <c r="AM29" s="621"/>
      <c r="AN29" s="621"/>
      <c r="AO29" s="625"/>
      <c r="AP29" s="593"/>
      <c r="AQ29" s="594"/>
      <c r="AR29" s="594"/>
      <c r="AS29" s="594"/>
      <c r="AT29" s="594"/>
      <c r="AU29" s="594"/>
      <c r="AV29" s="594"/>
      <c r="AW29" s="594"/>
      <c r="AX29" s="594"/>
      <c r="AY29" s="594"/>
      <c r="AZ29" s="594"/>
      <c r="BA29" s="594"/>
      <c r="BB29" s="594"/>
      <c r="BC29" s="594"/>
      <c r="BD29" s="594"/>
      <c r="BE29" s="594"/>
      <c r="BF29" s="595"/>
      <c r="BG29" s="609"/>
      <c r="BH29" s="619"/>
      <c r="BI29" s="619"/>
      <c r="BJ29" s="619"/>
      <c r="BK29" s="619"/>
      <c r="BL29" s="619"/>
      <c r="BM29" s="619"/>
      <c r="BN29" s="620"/>
      <c r="BO29" s="623"/>
      <c r="BP29" s="623"/>
      <c r="BQ29" s="623"/>
      <c r="BR29" s="623"/>
      <c r="BS29" s="624"/>
      <c r="BT29" s="624"/>
      <c r="BU29" s="624"/>
      <c r="BV29" s="624"/>
      <c r="BW29" s="624"/>
      <c r="BX29" s="624"/>
      <c r="BY29" s="624"/>
      <c r="BZ29" s="624"/>
      <c r="CA29" s="624"/>
      <c r="CB29" s="681"/>
      <c r="CD29" s="638" t="s">
        <v>303</v>
      </c>
      <c r="CE29" s="639"/>
      <c r="CF29" s="590" t="s">
        <v>70</v>
      </c>
      <c r="CG29" s="591"/>
      <c r="CH29" s="591"/>
      <c r="CI29" s="591"/>
      <c r="CJ29" s="591"/>
      <c r="CK29" s="591"/>
      <c r="CL29" s="591"/>
      <c r="CM29" s="591"/>
      <c r="CN29" s="591"/>
      <c r="CO29" s="591"/>
      <c r="CP29" s="591"/>
      <c r="CQ29" s="592"/>
      <c r="CR29" s="609">
        <v>1017876</v>
      </c>
      <c r="CS29" s="610"/>
      <c r="CT29" s="610"/>
      <c r="CU29" s="610"/>
      <c r="CV29" s="610"/>
      <c r="CW29" s="610"/>
      <c r="CX29" s="610"/>
      <c r="CY29" s="611"/>
      <c r="CZ29" s="612">
        <v>5.2</v>
      </c>
      <c r="DA29" s="613"/>
      <c r="DB29" s="613"/>
      <c r="DC29" s="614"/>
      <c r="DD29" s="615">
        <v>977769</v>
      </c>
      <c r="DE29" s="610"/>
      <c r="DF29" s="610"/>
      <c r="DG29" s="610"/>
      <c r="DH29" s="610"/>
      <c r="DI29" s="610"/>
      <c r="DJ29" s="610"/>
      <c r="DK29" s="611"/>
      <c r="DL29" s="615">
        <v>977769</v>
      </c>
      <c r="DM29" s="610"/>
      <c r="DN29" s="610"/>
      <c r="DO29" s="610"/>
      <c r="DP29" s="610"/>
      <c r="DQ29" s="610"/>
      <c r="DR29" s="610"/>
      <c r="DS29" s="610"/>
      <c r="DT29" s="610"/>
      <c r="DU29" s="610"/>
      <c r="DV29" s="611"/>
      <c r="DW29" s="612">
        <v>14.8</v>
      </c>
      <c r="DX29" s="613"/>
      <c r="DY29" s="613"/>
      <c r="DZ29" s="613"/>
      <c r="EA29" s="613"/>
      <c r="EB29" s="613"/>
      <c r="EC29" s="644"/>
    </row>
    <row r="30" spans="2:133" ht="11.25" customHeight="1" x14ac:dyDescent="0.15">
      <c r="B30" s="590" t="s">
        <v>304</v>
      </c>
      <c r="C30" s="591"/>
      <c r="D30" s="591"/>
      <c r="E30" s="591"/>
      <c r="F30" s="591"/>
      <c r="G30" s="591"/>
      <c r="H30" s="591"/>
      <c r="I30" s="591"/>
      <c r="J30" s="591"/>
      <c r="K30" s="591"/>
      <c r="L30" s="591"/>
      <c r="M30" s="591"/>
      <c r="N30" s="591"/>
      <c r="O30" s="591"/>
      <c r="P30" s="591"/>
      <c r="Q30" s="592"/>
      <c r="R30" s="609">
        <v>62324</v>
      </c>
      <c r="S30" s="619"/>
      <c r="T30" s="619"/>
      <c r="U30" s="619"/>
      <c r="V30" s="619"/>
      <c r="W30" s="619"/>
      <c r="X30" s="619"/>
      <c r="Y30" s="620"/>
      <c r="Z30" s="623">
        <v>0.3</v>
      </c>
      <c r="AA30" s="623"/>
      <c r="AB30" s="623"/>
      <c r="AC30" s="623"/>
      <c r="AD30" s="624" t="s">
        <v>128</v>
      </c>
      <c r="AE30" s="624"/>
      <c r="AF30" s="624"/>
      <c r="AG30" s="624"/>
      <c r="AH30" s="624"/>
      <c r="AI30" s="624"/>
      <c r="AJ30" s="624"/>
      <c r="AK30" s="624"/>
      <c r="AL30" s="612" t="s">
        <v>128</v>
      </c>
      <c r="AM30" s="621"/>
      <c r="AN30" s="621"/>
      <c r="AO30" s="625"/>
      <c r="AP30" s="662" t="s">
        <v>222</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40"/>
      <c r="CE30" s="641"/>
      <c r="CF30" s="590" t="s">
        <v>307</v>
      </c>
      <c r="CG30" s="591"/>
      <c r="CH30" s="591"/>
      <c r="CI30" s="591"/>
      <c r="CJ30" s="591"/>
      <c r="CK30" s="591"/>
      <c r="CL30" s="591"/>
      <c r="CM30" s="591"/>
      <c r="CN30" s="591"/>
      <c r="CO30" s="591"/>
      <c r="CP30" s="591"/>
      <c r="CQ30" s="592"/>
      <c r="CR30" s="609">
        <v>958703</v>
      </c>
      <c r="CS30" s="619"/>
      <c r="CT30" s="619"/>
      <c r="CU30" s="619"/>
      <c r="CV30" s="619"/>
      <c r="CW30" s="619"/>
      <c r="CX30" s="619"/>
      <c r="CY30" s="620"/>
      <c r="CZ30" s="612">
        <v>4.9000000000000004</v>
      </c>
      <c r="DA30" s="613"/>
      <c r="DB30" s="613"/>
      <c r="DC30" s="614"/>
      <c r="DD30" s="615">
        <v>918643</v>
      </c>
      <c r="DE30" s="619"/>
      <c r="DF30" s="619"/>
      <c r="DG30" s="619"/>
      <c r="DH30" s="619"/>
      <c r="DI30" s="619"/>
      <c r="DJ30" s="619"/>
      <c r="DK30" s="620"/>
      <c r="DL30" s="615">
        <v>918643</v>
      </c>
      <c r="DM30" s="619"/>
      <c r="DN30" s="619"/>
      <c r="DO30" s="619"/>
      <c r="DP30" s="619"/>
      <c r="DQ30" s="619"/>
      <c r="DR30" s="619"/>
      <c r="DS30" s="619"/>
      <c r="DT30" s="619"/>
      <c r="DU30" s="619"/>
      <c r="DV30" s="620"/>
      <c r="DW30" s="612">
        <v>13.9</v>
      </c>
      <c r="DX30" s="613"/>
      <c r="DY30" s="613"/>
      <c r="DZ30" s="613"/>
      <c r="EA30" s="613"/>
      <c r="EB30" s="613"/>
      <c r="EC30" s="644"/>
    </row>
    <row r="31" spans="2:133" ht="11.25" customHeight="1" x14ac:dyDescent="0.15">
      <c r="B31" s="590" t="s">
        <v>308</v>
      </c>
      <c r="C31" s="591"/>
      <c r="D31" s="591"/>
      <c r="E31" s="591"/>
      <c r="F31" s="591"/>
      <c r="G31" s="591"/>
      <c r="H31" s="591"/>
      <c r="I31" s="591"/>
      <c r="J31" s="591"/>
      <c r="K31" s="591"/>
      <c r="L31" s="591"/>
      <c r="M31" s="591"/>
      <c r="N31" s="591"/>
      <c r="O31" s="591"/>
      <c r="P31" s="591"/>
      <c r="Q31" s="592"/>
      <c r="R31" s="609">
        <v>68783</v>
      </c>
      <c r="S31" s="619"/>
      <c r="T31" s="619"/>
      <c r="U31" s="619"/>
      <c r="V31" s="619"/>
      <c r="W31" s="619"/>
      <c r="X31" s="619"/>
      <c r="Y31" s="620"/>
      <c r="Z31" s="623">
        <v>0.3</v>
      </c>
      <c r="AA31" s="623"/>
      <c r="AB31" s="623"/>
      <c r="AC31" s="623"/>
      <c r="AD31" s="624" t="s">
        <v>128</v>
      </c>
      <c r="AE31" s="624"/>
      <c r="AF31" s="624"/>
      <c r="AG31" s="624"/>
      <c r="AH31" s="624"/>
      <c r="AI31" s="624"/>
      <c r="AJ31" s="624"/>
      <c r="AK31" s="624"/>
      <c r="AL31" s="612" t="s">
        <v>128</v>
      </c>
      <c r="AM31" s="621"/>
      <c r="AN31" s="621"/>
      <c r="AO31" s="625"/>
      <c r="AP31" s="669" t="s">
        <v>309</v>
      </c>
      <c r="AQ31" s="670"/>
      <c r="AR31" s="670"/>
      <c r="AS31" s="670"/>
      <c r="AT31" s="671" t="s">
        <v>310</v>
      </c>
      <c r="AU31" s="209"/>
      <c r="AV31" s="209"/>
      <c r="AW31" s="209"/>
      <c r="AX31" s="659" t="s">
        <v>187</v>
      </c>
      <c r="AY31" s="660"/>
      <c r="AZ31" s="660"/>
      <c r="BA31" s="660"/>
      <c r="BB31" s="660"/>
      <c r="BC31" s="660"/>
      <c r="BD31" s="660"/>
      <c r="BE31" s="660"/>
      <c r="BF31" s="661"/>
      <c r="BG31" s="675">
        <v>99.1</v>
      </c>
      <c r="BH31" s="676"/>
      <c r="BI31" s="676"/>
      <c r="BJ31" s="676"/>
      <c r="BK31" s="676"/>
      <c r="BL31" s="676"/>
      <c r="BM31" s="677">
        <v>96.9</v>
      </c>
      <c r="BN31" s="676"/>
      <c r="BO31" s="676"/>
      <c r="BP31" s="676"/>
      <c r="BQ31" s="678"/>
      <c r="BR31" s="675">
        <v>96</v>
      </c>
      <c r="BS31" s="676"/>
      <c r="BT31" s="676"/>
      <c r="BU31" s="676"/>
      <c r="BV31" s="676"/>
      <c r="BW31" s="676"/>
      <c r="BX31" s="677">
        <v>93.6</v>
      </c>
      <c r="BY31" s="676"/>
      <c r="BZ31" s="676"/>
      <c r="CA31" s="676"/>
      <c r="CB31" s="678"/>
      <c r="CD31" s="640"/>
      <c r="CE31" s="641"/>
      <c r="CF31" s="590" t="s">
        <v>311</v>
      </c>
      <c r="CG31" s="591"/>
      <c r="CH31" s="591"/>
      <c r="CI31" s="591"/>
      <c r="CJ31" s="591"/>
      <c r="CK31" s="591"/>
      <c r="CL31" s="591"/>
      <c r="CM31" s="591"/>
      <c r="CN31" s="591"/>
      <c r="CO31" s="591"/>
      <c r="CP31" s="591"/>
      <c r="CQ31" s="592"/>
      <c r="CR31" s="609">
        <v>59173</v>
      </c>
      <c r="CS31" s="610"/>
      <c r="CT31" s="610"/>
      <c r="CU31" s="610"/>
      <c r="CV31" s="610"/>
      <c r="CW31" s="610"/>
      <c r="CX31" s="610"/>
      <c r="CY31" s="611"/>
      <c r="CZ31" s="612">
        <v>0.3</v>
      </c>
      <c r="DA31" s="613"/>
      <c r="DB31" s="613"/>
      <c r="DC31" s="614"/>
      <c r="DD31" s="615">
        <v>59126</v>
      </c>
      <c r="DE31" s="610"/>
      <c r="DF31" s="610"/>
      <c r="DG31" s="610"/>
      <c r="DH31" s="610"/>
      <c r="DI31" s="610"/>
      <c r="DJ31" s="610"/>
      <c r="DK31" s="611"/>
      <c r="DL31" s="615">
        <v>59126</v>
      </c>
      <c r="DM31" s="610"/>
      <c r="DN31" s="610"/>
      <c r="DO31" s="610"/>
      <c r="DP31" s="610"/>
      <c r="DQ31" s="610"/>
      <c r="DR31" s="610"/>
      <c r="DS31" s="610"/>
      <c r="DT31" s="610"/>
      <c r="DU31" s="610"/>
      <c r="DV31" s="611"/>
      <c r="DW31" s="612">
        <v>0.9</v>
      </c>
      <c r="DX31" s="613"/>
      <c r="DY31" s="613"/>
      <c r="DZ31" s="613"/>
      <c r="EA31" s="613"/>
      <c r="EB31" s="613"/>
      <c r="EC31" s="644"/>
    </row>
    <row r="32" spans="2:133" ht="11.25" customHeight="1" x14ac:dyDescent="0.15">
      <c r="B32" s="590" t="s">
        <v>312</v>
      </c>
      <c r="C32" s="591"/>
      <c r="D32" s="591"/>
      <c r="E32" s="591"/>
      <c r="F32" s="591"/>
      <c r="G32" s="591"/>
      <c r="H32" s="591"/>
      <c r="I32" s="591"/>
      <c r="J32" s="591"/>
      <c r="K32" s="591"/>
      <c r="L32" s="591"/>
      <c r="M32" s="591"/>
      <c r="N32" s="591"/>
      <c r="O32" s="591"/>
      <c r="P32" s="591"/>
      <c r="Q32" s="592"/>
      <c r="R32" s="609">
        <v>4103177</v>
      </c>
      <c r="S32" s="619"/>
      <c r="T32" s="619"/>
      <c r="U32" s="619"/>
      <c r="V32" s="619"/>
      <c r="W32" s="619"/>
      <c r="X32" s="619"/>
      <c r="Y32" s="620"/>
      <c r="Z32" s="623">
        <v>20.399999999999999</v>
      </c>
      <c r="AA32" s="623"/>
      <c r="AB32" s="623"/>
      <c r="AC32" s="623"/>
      <c r="AD32" s="624" t="s">
        <v>128</v>
      </c>
      <c r="AE32" s="624"/>
      <c r="AF32" s="624"/>
      <c r="AG32" s="624"/>
      <c r="AH32" s="624"/>
      <c r="AI32" s="624"/>
      <c r="AJ32" s="624"/>
      <c r="AK32" s="624"/>
      <c r="AL32" s="612" t="s">
        <v>128</v>
      </c>
      <c r="AM32" s="621"/>
      <c r="AN32" s="621"/>
      <c r="AO32" s="625"/>
      <c r="AP32" s="645"/>
      <c r="AQ32" s="646"/>
      <c r="AR32" s="646"/>
      <c r="AS32" s="646"/>
      <c r="AT32" s="672"/>
      <c r="AU32" s="205" t="s">
        <v>313</v>
      </c>
      <c r="AX32" s="590" t="s">
        <v>314</v>
      </c>
      <c r="AY32" s="591"/>
      <c r="AZ32" s="591"/>
      <c r="BA32" s="591"/>
      <c r="BB32" s="591"/>
      <c r="BC32" s="591"/>
      <c r="BD32" s="591"/>
      <c r="BE32" s="591"/>
      <c r="BF32" s="592"/>
      <c r="BG32" s="674">
        <v>99.4</v>
      </c>
      <c r="BH32" s="610"/>
      <c r="BI32" s="610"/>
      <c r="BJ32" s="610"/>
      <c r="BK32" s="610"/>
      <c r="BL32" s="610"/>
      <c r="BM32" s="621">
        <v>98.6</v>
      </c>
      <c r="BN32" s="610"/>
      <c r="BO32" s="610"/>
      <c r="BP32" s="610"/>
      <c r="BQ32" s="631"/>
      <c r="BR32" s="674">
        <v>99.2</v>
      </c>
      <c r="BS32" s="610"/>
      <c r="BT32" s="610"/>
      <c r="BU32" s="610"/>
      <c r="BV32" s="610"/>
      <c r="BW32" s="610"/>
      <c r="BX32" s="621">
        <v>98.1</v>
      </c>
      <c r="BY32" s="610"/>
      <c r="BZ32" s="610"/>
      <c r="CA32" s="610"/>
      <c r="CB32" s="631"/>
      <c r="CD32" s="642"/>
      <c r="CE32" s="643"/>
      <c r="CF32" s="590" t="s">
        <v>315</v>
      </c>
      <c r="CG32" s="591"/>
      <c r="CH32" s="591"/>
      <c r="CI32" s="591"/>
      <c r="CJ32" s="591"/>
      <c r="CK32" s="591"/>
      <c r="CL32" s="591"/>
      <c r="CM32" s="591"/>
      <c r="CN32" s="591"/>
      <c r="CO32" s="591"/>
      <c r="CP32" s="591"/>
      <c r="CQ32" s="592"/>
      <c r="CR32" s="609">
        <v>1437</v>
      </c>
      <c r="CS32" s="619"/>
      <c r="CT32" s="619"/>
      <c r="CU32" s="619"/>
      <c r="CV32" s="619"/>
      <c r="CW32" s="619"/>
      <c r="CX32" s="619"/>
      <c r="CY32" s="620"/>
      <c r="CZ32" s="612">
        <v>0</v>
      </c>
      <c r="DA32" s="613"/>
      <c r="DB32" s="613"/>
      <c r="DC32" s="614"/>
      <c r="DD32" s="615">
        <v>1437</v>
      </c>
      <c r="DE32" s="619"/>
      <c r="DF32" s="619"/>
      <c r="DG32" s="619"/>
      <c r="DH32" s="619"/>
      <c r="DI32" s="619"/>
      <c r="DJ32" s="619"/>
      <c r="DK32" s="620"/>
      <c r="DL32" s="615">
        <v>1437</v>
      </c>
      <c r="DM32" s="619"/>
      <c r="DN32" s="619"/>
      <c r="DO32" s="619"/>
      <c r="DP32" s="619"/>
      <c r="DQ32" s="619"/>
      <c r="DR32" s="619"/>
      <c r="DS32" s="619"/>
      <c r="DT32" s="619"/>
      <c r="DU32" s="619"/>
      <c r="DV32" s="620"/>
      <c r="DW32" s="612">
        <v>0</v>
      </c>
      <c r="DX32" s="613"/>
      <c r="DY32" s="613"/>
      <c r="DZ32" s="613"/>
      <c r="EA32" s="613"/>
      <c r="EB32" s="613"/>
      <c r="EC32" s="644"/>
    </row>
    <row r="33" spans="2:133" ht="11.25" customHeight="1" x14ac:dyDescent="0.15">
      <c r="B33" s="665" t="s">
        <v>316</v>
      </c>
      <c r="C33" s="666"/>
      <c r="D33" s="666"/>
      <c r="E33" s="666"/>
      <c r="F33" s="666"/>
      <c r="G33" s="666"/>
      <c r="H33" s="666"/>
      <c r="I33" s="666"/>
      <c r="J33" s="666"/>
      <c r="K33" s="666"/>
      <c r="L33" s="666"/>
      <c r="M33" s="666"/>
      <c r="N33" s="666"/>
      <c r="O33" s="666"/>
      <c r="P33" s="666"/>
      <c r="Q33" s="667"/>
      <c r="R33" s="609">
        <v>8162</v>
      </c>
      <c r="S33" s="619"/>
      <c r="T33" s="619"/>
      <c r="U33" s="619"/>
      <c r="V33" s="619"/>
      <c r="W33" s="619"/>
      <c r="X33" s="619"/>
      <c r="Y33" s="620"/>
      <c r="Z33" s="623">
        <v>0</v>
      </c>
      <c r="AA33" s="623"/>
      <c r="AB33" s="623"/>
      <c r="AC33" s="623"/>
      <c r="AD33" s="624">
        <v>8162</v>
      </c>
      <c r="AE33" s="624"/>
      <c r="AF33" s="624"/>
      <c r="AG33" s="624"/>
      <c r="AH33" s="624"/>
      <c r="AI33" s="624"/>
      <c r="AJ33" s="624"/>
      <c r="AK33" s="624"/>
      <c r="AL33" s="612">
        <v>0.1</v>
      </c>
      <c r="AM33" s="621"/>
      <c r="AN33" s="621"/>
      <c r="AO33" s="625"/>
      <c r="AP33" s="647"/>
      <c r="AQ33" s="648"/>
      <c r="AR33" s="648"/>
      <c r="AS33" s="648"/>
      <c r="AT33" s="673"/>
      <c r="AU33" s="210"/>
      <c r="AV33" s="210"/>
      <c r="AW33" s="210"/>
      <c r="AX33" s="593" t="s">
        <v>317</v>
      </c>
      <c r="AY33" s="594"/>
      <c r="AZ33" s="594"/>
      <c r="BA33" s="594"/>
      <c r="BB33" s="594"/>
      <c r="BC33" s="594"/>
      <c r="BD33" s="594"/>
      <c r="BE33" s="594"/>
      <c r="BF33" s="595"/>
      <c r="BG33" s="668">
        <v>98.6</v>
      </c>
      <c r="BH33" s="597"/>
      <c r="BI33" s="597"/>
      <c r="BJ33" s="597"/>
      <c r="BK33" s="597"/>
      <c r="BL33" s="597"/>
      <c r="BM33" s="636">
        <v>94.5</v>
      </c>
      <c r="BN33" s="597"/>
      <c r="BO33" s="597"/>
      <c r="BP33" s="597"/>
      <c r="BQ33" s="627"/>
      <c r="BR33" s="668">
        <v>92.4</v>
      </c>
      <c r="BS33" s="597"/>
      <c r="BT33" s="597"/>
      <c r="BU33" s="597"/>
      <c r="BV33" s="597"/>
      <c r="BW33" s="597"/>
      <c r="BX33" s="636">
        <v>88.6</v>
      </c>
      <c r="BY33" s="597"/>
      <c r="BZ33" s="597"/>
      <c r="CA33" s="597"/>
      <c r="CB33" s="627"/>
      <c r="CD33" s="590" t="s">
        <v>318</v>
      </c>
      <c r="CE33" s="591"/>
      <c r="CF33" s="591"/>
      <c r="CG33" s="591"/>
      <c r="CH33" s="591"/>
      <c r="CI33" s="591"/>
      <c r="CJ33" s="591"/>
      <c r="CK33" s="591"/>
      <c r="CL33" s="591"/>
      <c r="CM33" s="591"/>
      <c r="CN33" s="591"/>
      <c r="CO33" s="591"/>
      <c r="CP33" s="591"/>
      <c r="CQ33" s="592"/>
      <c r="CR33" s="609">
        <v>10666805</v>
      </c>
      <c r="CS33" s="610"/>
      <c r="CT33" s="610"/>
      <c r="CU33" s="610"/>
      <c r="CV33" s="610"/>
      <c r="CW33" s="610"/>
      <c r="CX33" s="610"/>
      <c r="CY33" s="611"/>
      <c r="CZ33" s="612">
        <v>54.1</v>
      </c>
      <c r="DA33" s="613"/>
      <c r="DB33" s="613"/>
      <c r="DC33" s="614"/>
      <c r="DD33" s="615">
        <v>4635749</v>
      </c>
      <c r="DE33" s="610"/>
      <c r="DF33" s="610"/>
      <c r="DG33" s="610"/>
      <c r="DH33" s="610"/>
      <c r="DI33" s="610"/>
      <c r="DJ33" s="610"/>
      <c r="DK33" s="611"/>
      <c r="DL33" s="615">
        <v>3231820</v>
      </c>
      <c r="DM33" s="610"/>
      <c r="DN33" s="610"/>
      <c r="DO33" s="610"/>
      <c r="DP33" s="610"/>
      <c r="DQ33" s="610"/>
      <c r="DR33" s="610"/>
      <c r="DS33" s="610"/>
      <c r="DT33" s="610"/>
      <c r="DU33" s="610"/>
      <c r="DV33" s="611"/>
      <c r="DW33" s="612">
        <v>48.9</v>
      </c>
      <c r="DX33" s="613"/>
      <c r="DY33" s="613"/>
      <c r="DZ33" s="613"/>
      <c r="EA33" s="613"/>
      <c r="EB33" s="613"/>
      <c r="EC33" s="644"/>
    </row>
    <row r="34" spans="2:133" ht="11.25" customHeight="1" x14ac:dyDescent="0.15">
      <c r="B34" s="590" t="s">
        <v>319</v>
      </c>
      <c r="C34" s="591"/>
      <c r="D34" s="591"/>
      <c r="E34" s="591"/>
      <c r="F34" s="591"/>
      <c r="G34" s="591"/>
      <c r="H34" s="591"/>
      <c r="I34" s="591"/>
      <c r="J34" s="591"/>
      <c r="K34" s="591"/>
      <c r="L34" s="591"/>
      <c r="M34" s="591"/>
      <c r="N34" s="591"/>
      <c r="O34" s="591"/>
      <c r="P34" s="591"/>
      <c r="Q34" s="592"/>
      <c r="R34" s="609">
        <v>726055</v>
      </c>
      <c r="S34" s="619"/>
      <c r="T34" s="619"/>
      <c r="U34" s="619"/>
      <c r="V34" s="619"/>
      <c r="W34" s="619"/>
      <c r="X34" s="619"/>
      <c r="Y34" s="620"/>
      <c r="Z34" s="623">
        <v>3.6</v>
      </c>
      <c r="AA34" s="623"/>
      <c r="AB34" s="623"/>
      <c r="AC34" s="623"/>
      <c r="AD34" s="624" t="s">
        <v>128</v>
      </c>
      <c r="AE34" s="624"/>
      <c r="AF34" s="624"/>
      <c r="AG34" s="624"/>
      <c r="AH34" s="624"/>
      <c r="AI34" s="624"/>
      <c r="AJ34" s="624"/>
      <c r="AK34" s="624"/>
      <c r="AL34" s="612" t="s">
        <v>128</v>
      </c>
      <c r="AM34" s="621"/>
      <c r="AN34" s="621"/>
      <c r="AO34" s="625"/>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590" t="s">
        <v>320</v>
      </c>
      <c r="CE34" s="591"/>
      <c r="CF34" s="591"/>
      <c r="CG34" s="591"/>
      <c r="CH34" s="591"/>
      <c r="CI34" s="591"/>
      <c r="CJ34" s="591"/>
      <c r="CK34" s="591"/>
      <c r="CL34" s="591"/>
      <c r="CM34" s="591"/>
      <c r="CN34" s="591"/>
      <c r="CO34" s="591"/>
      <c r="CP34" s="591"/>
      <c r="CQ34" s="592"/>
      <c r="CR34" s="609">
        <v>1744755</v>
      </c>
      <c r="CS34" s="619"/>
      <c r="CT34" s="619"/>
      <c r="CU34" s="619"/>
      <c r="CV34" s="619"/>
      <c r="CW34" s="619"/>
      <c r="CX34" s="619"/>
      <c r="CY34" s="620"/>
      <c r="CZ34" s="612">
        <v>8.9</v>
      </c>
      <c r="DA34" s="613"/>
      <c r="DB34" s="613"/>
      <c r="DC34" s="614"/>
      <c r="DD34" s="615">
        <v>874161</v>
      </c>
      <c r="DE34" s="619"/>
      <c r="DF34" s="619"/>
      <c r="DG34" s="619"/>
      <c r="DH34" s="619"/>
      <c r="DI34" s="619"/>
      <c r="DJ34" s="619"/>
      <c r="DK34" s="620"/>
      <c r="DL34" s="615">
        <v>714730</v>
      </c>
      <c r="DM34" s="619"/>
      <c r="DN34" s="619"/>
      <c r="DO34" s="619"/>
      <c r="DP34" s="619"/>
      <c r="DQ34" s="619"/>
      <c r="DR34" s="619"/>
      <c r="DS34" s="619"/>
      <c r="DT34" s="619"/>
      <c r="DU34" s="619"/>
      <c r="DV34" s="620"/>
      <c r="DW34" s="612">
        <v>10.8</v>
      </c>
      <c r="DX34" s="613"/>
      <c r="DY34" s="613"/>
      <c r="DZ34" s="613"/>
      <c r="EA34" s="613"/>
      <c r="EB34" s="613"/>
      <c r="EC34" s="644"/>
    </row>
    <row r="35" spans="2:133" ht="11.25" customHeight="1" x14ac:dyDescent="0.15">
      <c r="B35" s="590" t="s">
        <v>321</v>
      </c>
      <c r="C35" s="591"/>
      <c r="D35" s="591"/>
      <c r="E35" s="591"/>
      <c r="F35" s="591"/>
      <c r="G35" s="591"/>
      <c r="H35" s="591"/>
      <c r="I35" s="591"/>
      <c r="J35" s="591"/>
      <c r="K35" s="591"/>
      <c r="L35" s="591"/>
      <c r="M35" s="591"/>
      <c r="N35" s="591"/>
      <c r="O35" s="591"/>
      <c r="P35" s="591"/>
      <c r="Q35" s="592"/>
      <c r="R35" s="609">
        <v>38192</v>
      </c>
      <c r="S35" s="619"/>
      <c r="T35" s="619"/>
      <c r="U35" s="619"/>
      <c r="V35" s="619"/>
      <c r="W35" s="619"/>
      <c r="X35" s="619"/>
      <c r="Y35" s="620"/>
      <c r="Z35" s="623">
        <v>0.2</v>
      </c>
      <c r="AA35" s="623"/>
      <c r="AB35" s="623"/>
      <c r="AC35" s="623"/>
      <c r="AD35" s="624">
        <v>29</v>
      </c>
      <c r="AE35" s="624"/>
      <c r="AF35" s="624"/>
      <c r="AG35" s="624"/>
      <c r="AH35" s="624"/>
      <c r="AI35" s="624"/>
      <c r="AJ35" s="624"/>
      <c r="AK35" s="624"/>
      <c r="AL35" s="612">
        <v>0</v>
      </c>
      <c r="AM35" s="621"/>
      <c r="AN35" s="621"/>
      <c r="AO35" s="625"/>
      <c r="AP35" s="21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590" t="s">
        <v>324</v>
      </c>
      <c r="CE35" s="591"/>
      <c r="CF35" s="591"/>
      <c r="CG35" s="591"/>
      <c r="CH35" s="591"/>
      <c r="CI35" s="591"/>
      <c r="CJ35" s="591"/>
      <c r="CK35" s="591"/>
      <c r="CL35" s="591"/>
      <c r="CM35" s="591"/>
      <c r="CN35" s="591"/>
      <c r="CO35" s="591"/>
      <c r="CP35" s="591"/>
      <c r="CQ35" s="592"/>
      <c r="CR35" s="609">
        <v>936104</v>
      </c>
      <c r="CS35" s="610"/>
      <c r="CT35" s="610"/>
      <c r="CU35" s="610"/>
      <c r="CV35" s="610"/>
      <c r="CW35" s="610"/>
      <c r="CX35" s="610"/>
      <c r="CY35" s="611"/>
      <c r="CZ35" s="612">
        <v>4.8</v>
      </c>
      <c r="DA35" s="613"/>
      <c r="DB35" s="613"/>
      <c r="DC35" s="614"/>
      <c r="DD35" s="615">
        <v>896864</v>
      </c>
      <c r="DE35" s="610"/>
      <c r="DF35" s="610"/>
      <c r="DG35" s="610"/>
      <c r="DH35" s="610"/>
      <c r="DI35" s="610"/>
      <c r="DJ35" s="610"/>
      <c r="DK35" s="611"/>
      <c r="DL35" s="615">
        <v>642125</v>
      </c>
      <c r="DM35" s="610"/>
      <c r="DN35" s="610"/>
      <c r="DO35" s="610"/>
      <c r="DP35" s="610"/>
      <c r="DQ35" s="610"/>
      <c r="DR35" s="610"/>
      <c r="DS35" s="610"/>
      <c r="DT35" s="610"/>
      <c r="DU35" s="610"/>
      <c r="DV35" s="611"/>
      <c r="DW35" s="612">
        <v>9.6999999999999993</v>
      </c>
      <c r="DX35" s="613"/>
      <c r="DY35" s="613"/>
      <c r="DZ35" s="613"/>
      <c r="EA35" s="613"/>
      <c r="EB35" s="613"/>
      <c r="EC35" s="644"/>
    </row>
    <row r="36" spans="2:133" ht="11.25" customHeight="1" x14ac:dyDescent="0.15">
      <c r="B36" s="590" t="s">
        <v>325</v>
      </c>
      <c r="C36" s="591"/>
      <c r="D36" s="591"/>
      <c r="E36" s="591"/>
      <c r="F36" s="591"/>
      <c r="G36" s="591"/>
      <c r="H36" s="591"/>
      <c r="I36" s="591"/>
      <c r="J36" s="591"/>
      <c r="K36" s="591"/>
      <c r="L36" s="591"/>
      <c r="M36" s="591"/>
      <c r="N36" s="591"/>
      <c r="O36" s="591"/>
      <c r="P36" s="591"/>
      <c r="Q36" s="592"/>
      <c r="R36" s="609">
        <v>3680071</v>
      </c>
      <c r="S36" s="619"/>
      <c r="T36" s="619"/>
      <c r="U36" s="619"/>
      <c r="V36" s="619"/>
      <c r="W36" s="619"/>
      <c r="X36" s="619"/>
      <c r="Y36" s="620"/>
      <c r="Z36" s="623">
        <v>18.3</v>
      </c>
      <c r="AA36" s="623"/>
      <c r="AB36" s="623"/>
      <c r="AC36" s="623"/>
      <c r="AD36" s="624" t="s">
        <v>128</v>
      </c>
      <c r="AE36" s="624"/>
      <c r="AF36" s="624"/>
      <c r="AG36" s="624"/>
      <c r="AH36" s="624"/>
      <c r="AI36" s="624"/>
      <c r="AJ36" s="624"/>
      <c r="AK36" s="624"/>
      <c r="AL36" s="612" t="s">
        <v>128</v>
      </c>
      <c r="AM36" s="621"/>
      <c r="AN36" s="621"/>
      <c r="AO36" s="625"/>
      <c r="AP36" s="215"/>
      <c r="AQ36" s="653" t="s">
        <v>326</v>
      </c>
      <c r="AR36" s="654"/>
      <c r="AS36" s="654"/>
      <c r="AT36" s="654"/>
      <c r="AU36" s="654"/>
      <c r="AV36" s="654"/>
      <c r="AW36" s="654"/>
      <c r="AX36" s="654"/>
      <c r="AY36" s="655"/>
      <c r="AZ36" s="656">
        <v>1442829</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v>70932</v>
      </c>
      <c r="BW36" s="657"/>
      <c r="BX36" s="657"/>
      <c r="BY36" s="657"/>
      <c r="BZ36" s="657"/>
      <c r="CA36" s="657"/>
      <c r="CB36" s="658"/>
      <c r="CD36" s="590" t="s">
        <v>328</v>
      </c>
      <c r="CE36" s="591"/>
      <c r="CF36" s="591"/>
      <c r="CG36" s="591"/>
      <c r="CH36" s="591"/>
      <c r="CI36" s="591"/>
      <c r="CJ36" s="591"/>
      <c r="CK36" s="591"/>
      <c r="CL36" s="591"/>
      <c r="CM36" s="591"/>
      <c r="CN36" s="591"/>
      <c r="CO36" s="591"/>
      <c r="CP36" s="591"/>
      <c r="CQ36" s="592"/>
      <c r="CR36" s="609">
        <v>4248331</v>
      </c>
      <c r="CS36" s="619"/>
      <c r="CT36" s="619"/>
      <c r="CU36" s="619"/>
      <c r="CV36" s="619"/>
      <c r="CW36" s="619"/>
      <c r="CX36" s="619"/>
      <c r="CY36" s="620"/>
      <c r="CZ36" s="612">
        <v>21.6</v>
      </c>
      <c r="DA36" s="613"/>
      <c r="DB36" s="613"/>
      <c r="DC36" s="614"/>
      <c r="DD36" s="615">
        <v>1369078</v>
      </c>
      <c r="DE36" s="619"/>
      <c r="DF36" s="619"/>
      <c r="DG36" s="619"/>
      <c r="DH36" s="619"/>
      <c r="DI36" s="619"/>
      <c r="DJ36" s="619"/>
      <c r="DK36" s="620"/>
      <c r="DL36" s="615">
        <v>1040611</v>
      </c>
      <c r="DM36" s="619"/>
      <c r="DN36" s="619"/>
      <c r="DO36" s="619"/>
      <c r="DP36" s="619"/>
      <c r="DQ36" s="619"/>
      <c r="DR36" s="619"/>
      <c r="DS36" s="619"/>
      <c r="DT36" s="619"/>
      <c r="DU36" s="619"/>
      <c r="DV36" s="620"/>
      <c r="DW36" s="612">
        <v>15.7</v>
      </c>
      <c r="DX36" s="613"/>
      <c r="DY36" s="613"/>
      <c r="DZ36" s="613"/>
      <c r="EA36" s="613"/>
      <c r="EB36" s="613"/>
      <c r="EC36" s="644"/>
    </row>
    <row r="37" spans="2:133" ht="11.25" customHeight="1" x14ac:dyDescent="0.15">
      <c r="B37" s="590" t="s">
        <v>329</v>
      </c>
      <c r="C37" s="591"/>
      <c r="D37" s="591"/>
      <c r="E37" s="591"/>
      <c r="F37" s="591"/>
      <c r="G37" s="591"/>
      <c r="H37" s="591"/>
      <c r="I37" s="591"/>
      <c r="J37" s="591"/>
      <c r="K37" s="591"/>
      <c r="L37" s="591"/>
      <c r="M37" s="591"/>
      <c r="N37" s="591"/>
      <c r="O37" s="591"/>
      <c r="P37" s="591"/>
      <c r="Q37" s="592"/>
      <c r="R37" s="609">
        <v>1519002</v>
      </c>
      <c r="S37" s="619"/>
      <c r="T37" s="619"/>
      <c r="U37" s="619"/>
      <c r="V37" s="619"/>
      <c r="W37" s="619"/>
      <c r="X37" s="619"/>
      <c r="Y37" s="620"/>
      <c r="Z37" s="623">
        <v>7.5</v>
      </c>
      <c r="AA37" s="623"/>
      <c r="AB37" s="623"/>
      <c r="AC37" s="623"/>
      <c r="AD37" s="624" t="s">
        <v>128</v>
      </c>
      <c r="AE37" s="624"/>
      <c r="AF37" s="624"/>
      <c r="AG37" s="624"/>
      <c r="AH37" s="624"/>
      <c r="AI37" s="624"/>
      <c r="AJ37" s="624"/>
      <c r="AK37" s="624"/>
      <c r="AL37" s="612" t="s">
        <v>128</v>
      </c>
      <c r="AM37" s="621"/>
      <c r="AN37" s="621"/>
      <c r="AO37" s="625"/>
      <c r="AQ37" s="628" t="s">
        <v>330</v>
      </c>
      <c r="AR37" s="629"/>
      <c r="AS37" s="629"/>
      <c r="AT37" s="629"/>
      <c r="AU37" s="629"/>
      <c r="AV37" s="629"/>
      <c r="AW37" s="629"/>
      <c r="AX37" s="629"/>
      <c r="AY37" s="630"/>
      <c r="AZ37" s="609">
        <v>421000</v>
      </c>
      <c r="BA37" s="619"/>
      <c r="BB37" s="619"/>
      <c r="BC37" s="619"/>
      <c r="BD37" s="610"/>
      <c r="BE37" s="610"/>
      <c r="BF37" s="631"/>
      <c r="BG37" s="590" t="s">
        <v>331</v>
      </c>
      <c r="BH37" s="591"/>
      <c r="BI37" s="591"/>
      <c r="BJ37" s="591"/>
      <c r="BK37" s="591"/>
      <c r="BL37" s="591"/>
      <c r="BM37" s="591"/>
      <c r="BN37" s="591"/>
      <c r="BO37" s="591"/>
      <c r="BP37" s="591"/>
      <c r="BQ37" s="591"/>
      <c r="BR37" s="591"/>
      <c r="BS37" s="591"/>
      <c r="BT37" s="591"/>
      <c r="BU37" s="592"/>
      <c r="BV37" s="609">
        <v>48372</v>
      </c>
      <c r="BW37" s="619"/>
      <c r="BX37" s="619"/>
      <c r="BY37" s="619"/>
      <c r="BZ37" s="619"/>
      <c r="CA37" s="619"/>
      <c r="CB37" s="632"/>
      <c r="CD37" s="590" t="s">
        <v>332</v>
      </c>
      <c r="CE37" s="591"/>
      <c r="CF37" s="591"/>
      <c r="CG37" s="591"/>
      <c r="CH37" s="591"/>
      <c r="CI37" s="591"/>
      <c r="CJ37" s="591"/>
      <c r="CK37" s="591"/>
      <c r="CL37" s="591"/>
      <c r="CM37" s="591"/>
      <c r="CN37" s="591"/>
      <c r="CO37" s="591"/>
      <c r="CP37" s="591"/>
      <c r="CQ37" s="592"/>
      <c r="CR37" s="609">
        <v>484851</v>
      </c>
      <c r="CS37" s="610"/>
      <c r="CT37" s="610"/>
      <c r="CU37" s="610"/>
      <c r="CV37" s="610"/>
      <c r="CW37" s="610"/>
      <c r="CX37" s="610"/>
      <c r="CY37" s="611"/>
      <c r="CZ37" s="612">
        <v>2.5</v>
      </c>
      <c r="DA37" s="613"/>
      <c r="DB37" s="613"/>
      <c r="DC37" s="614"/>
      <c r="DD37" s="615">
        <v>484848</v>
      </c>
      <c r="DE37" s="610"/>
      <c r="DF37" s="610"/>
      <c r="DG37" s="610"/>
      <c r="DH37" s="610"/>
      <c r="DI37" s="610"/>
      <c r="DJ37" s="610"/>
      <c r="DK37" s="611"/>
      <c r="DL37" s="615">
        <v>483977</v>
      </c>
      <c r="DM37" s="610"/>
      <c r="DN37" s="610"/>
      <c r="DO37" s="610"/>
      <c r="DP37" s="610"/>
      <c r="DQ37" s="610"/>
      <c r="DR37" s="610"/>
      <c r="DS37" s="610"/>
      <c r="DT37" s="610"/>
      <c r="DU37" s="610"/>
      <c r="DV37" s="611"/>
      <c r="DW37" s="612">
        <v>7.3</v>
      </c>
      <c r="DX37" s="613"/>
      <c r="DY37" s="613"/>
      <c r="DZ37" s="613"/>
      <c r="EA37" s="613"/>
      <c r="EB37" s="613"/>
      <c r="EC37" s="644"/>
    </row>
    <row r="38" spans="2:133" ht="11.25" customHeight="1" x14ac:dyDescent="0.15">
      <c r="B38" s="590" t="s">
        <v>333</v>
      </c>
      <c r="C38" s="591"/>
      <c r="D38" s="591"/>
      <c r="E38" s="591"/>
      <c r="F38" s="591"/>
      <c r="G38" s="591"/>
      <c r="H38" s="591"/>
      <c r="I38" s="591"/>
      <c r="J38" s="591"/>
      <c r="K38" s="591"/>
      <c r="L38" s="591"/>
      <c r="M38" s="591"/>
      <c r="N38" s="591"/>
      <c r="O38" s="591"/>
      <c r="P38" s="591"/>
      <c r="Q38" s="592"/>
      <c r="R38" s="609">
        <v>311483</v>
      </c>
      <c r="S38" s="619"/>
      <c r="T38" s="619"/>
      <c r="U38" s="619"/>
      <c r="V38" s="619"/>
      <c r="W38" s="619"/>
      <c r="X38" s="619"/>
      <c r="Y38" s="620"/>
      <c r="Z38" s="623">
        <v>1.5</v>
      </c>
      <c r="AA38" s="623"/>
      <c r="AB38" s="623"/>
      <c r="AC38" s="623"/>
      <c r="AD38" s="624" t="s">
        <v>128</v>
      </c>
      <c r="AE38" s="624"/>
      <c r="AF38" s="624"/>
      <c r="AG38" s="624"/>
      <c r="AH38" s="624"/>
      <c r="AI38" s="624"/>
      <c r="AJ38" s="624"/>
      <c r="AK38" s="624"/>
      <c r="AL38" s="612" t="s">
        <v>128</v>
      </c>
      <c r="AM38" s="621"/>
      <c r="AN38" s="621"/>
      <c r="AO38" s="625"/>
      <c r="AQ38" s="628" t="s">
        <v>334</v>
      </c>
      <c r="AR38" s="629"/>
      <c r="AS38" s="629"/>
      <c r="AT38" s="629"/>
      <c r="AU38" s="629"/>
      <c r="AV38" s="629"/>
      <c r="AW38" s="629"/>
      <c r="AX38" s="629"/>
      <c r="AY38" s="630"/>
      <c r="AZ38" s="609">
        <v>233724</v>
      </c>
      <c r="BA38" s="619"/>
      <c r="BB38" s="619"/>
      <c r="BC38" s="619"/>
      <c r="BD38" s="610"/>
      <c r="BE38" s="610"/>
      <c r="BF38" s="631"/>
      <c r="BG38" s="590" t="s">
        <v>335</v>
      </c>
      <c r="BH38" s="591"/>
      <c r="BI38" s="591"/>
      <c r="BJ38" s="591"/>
      <c r="BK38" s="591"/>
      <c r="BL38" s="591"/>
      <c r="BM38" s="591"/>
      <c r="BN38" s="591"/>
      <c r="BO38" s="591"/>
      <c r="BP38" s="591"/>
      <c r="BQ38" s="591"/>
      <c r="BR38" s="591"/>
      <c r="BS38" s="591"/>
      <c r="BT38" s="591"/>
      <c r="BU38" s="592"/>
      <c r="BV38" s="609">
        <v>2344</v>
      </c>
      <c r="BW38" s="619"/>
      <c r="BX38" s="619"/>
      <c r="BY38" s="619"/>
      <c r="BZ38" s="619"/>
      <c r="CA38" s="619"/>
      <c r="CB38" s="632"/>
      <c r="CD38" s="590" t="s">
        <v>336</v>
      </c>
      <c r="CE38" s="591"/>
      <c r="CF38" s="591"/>
      <c r="CG38" s="591"/>
      <c r="CH38" s="591"/>
      <c r="CI38" s="591"/>
      <c r="CJ38" s="591"/>
      <c r="CK38" s="591"/>
      <c r="CL38" s="591"/>
      <c r="CM38" s="591"/>
      <c r="CN38" s="591"/>
      <c r="CO38" s="591"/>
      <c r="CP38" s="591"/>
      <c r="CQ38" s="592"/>
      <c r="CR38" s="609">
        <v>1209105</v>
      </c>
      <c r="CS38" s="619"/>
      <c r="CT38" s="619"/>
      <c r="CU38" s="619"/>
      <c r="CV38" s="619"/>
      <c r="CW38" s="619"/>
      <c r="CX38" s="619"/>
      <c r="CY38" s="620"/>
      <c r="CZ38" s="612">
        <v>6.1</v>
      </c>
      <c r="DA38" s="613"/>
      <c r="DB38" s="613"/>
      <c r="DC38" s="614"/>
      <c r="DD38" s="615">
        <v>1054459</v>
      </c>
      <c r="DE38" s="619"/>
      <c r="DF38" s="619"/>
      <c r="DG38" s="619"/>
      <c r="DH38" s="619"/>
      <c r="DI38" s="619"/>
      <c r="DJ38" s="619"/>
      <c r="DK38" s="620"/>
      <c r="DL38" s="615">
        <v>834311</v>
      </c>
      <c r="DM38" s="619"/>
      <c r="DN38" s="619"/>
      <c r="DO38" s="619"/>
      <c r="DP38" s="619"/>
      <c r="DQ38" s="619"/>
      <c r="DR38" s="619"/>
      <c r="DS38" s="619"/>
      <c r="DT38" s="619"/>
      <c r="DU38" s="619"/>
      <c r="DV38" s="620"/>
      <c r="DW38" s="612">
        <v>12.6</v>
      </c>
      <c r="DX38" s="613"/>
      <c r="DY38" s="613"/>
      <c r="DZ38" s="613"/>
      <c r="EA38" s="613"/>
      <c r="EB38" s="613"/>
      <c r="EC38" s="644"/>
    </row>
    <row r="39" spans="2:133" ht="11.25" customHeight="1" x14ac:dyDescent="0.15">
      <c r="B39" s="590" t="s">
        <v>337</v>
      </c>
      <c r="C39" s="591"/>
      <c r="D39" s="591"/>
      <c r="E39" s="591"/>
      <c r="F39" s="591"/>
      <c r="G39" s="591"/>
      <c r="H39" s="591"/>
      <c r="I39" s="591"/>
      <c r="J39" s="591"/>
      <c r="K39" s="591"/>
      <c r="L39" s="591"/>
      <c r="M39" s="591"/>
      <c r="N39" s="591"/>
      <c r="O39" s="591"/>
      <c r="P39" s="591"/>
      <c r="Q39" s="592"/>
      <c r="R39" s="609">
        <v>114047</v>
      </c>
      <c r="S39" s="619"/>
      <c r="T39" s="619"/>
      <c r="U39" s="619"/>
      <c r="V39" s="619"/>
      <c r="W39" s="619"/>
      <c r="X39" s="619"/>
      <c r="Y39" s="620"/>
      <c r="Z39" s="623">
        <v>0.6</v>
      </c>
      <c r="AA39" s="623"/>
      <c r="AB39" s="623"/>
      <c r="AC39" s="623"/>
      <c r="AD39" s="624">
        <v>970</v>
      </c>
      <c r="AE39" s="624"/>
      <c r="AF39" s="624"/>
      <c r="AG39" s="624"/>
      <c r="AH39" s="624"/>
      <c r="AI39" s="624"/>
      <c r="AJ39" s="624"/>
      <c r="AK39" s="624"/>
      <c r="AL39" s="612">
        <v>0</v>
      </c>
      <c r="AM39" s="621"/>
      <c r="AN39" s="621"/>
      <c r="AO39" s="625"/>
      <c r="AQ39" s="628" t="s">
        <v>338</v>
      </c>
      <c r="AR39" s="629"/>
      <c r="AS39" s="629"/>
      <c r="AT39" s="629"/>
      <c r="AU39" s="629"/>
      <c r="AV39" s="629"/>
      <c r="AW39" s="629"/>
      <c r="AX39" s="629"/>
      <c r="AY39" s="630"/>
      <c r="AZ39" s="609" t="s">
        <v>128</v>
      </c>
      <c r="BA39" s="619"/>
      <c r="BB39" s="619"/>
      <c r="BC39" s="619"/>
      <c r="BD39" s="610"/>
      <c r="BE39" s="610"/>
      <c r="BF39" s="631"/>
      <c r="BG39" s="590" t="s">
        <v>339</v>
      </c>
      <c r="BH39" s="591"/>
      <c r="BI39" s="591"/>
      <c r="BJ39" s="591"/>
      <c r="BK39" s="591"/>
      <c r="BL39" s="591"/>
      <c r="BM39" s="591"/>
      <c r="BN39" s="591"/>
      <c r="BO39" s="591"/>
      <c r="BP39" s="591"/>
      <c r="BQ39" s="591"/>
      <c r="BR39" s="591"/>
      <c r="BS39" s="591"/>
      <c r="BT39" s="591"/>
      <c r="BU39" s="592"/>
      <c r="BV39" s="609">
        <v>3737</v>
      </c>
      <c r="BW39" s="619"/>
      <c r="BX39" s="619"/>
      <c r="BY39" s="619"/>
      <c r="BZ39" s="619"/>
      <c r="CA39" s="619"/>
      <c r="CB39" s="632"/>
      <c r="CD39" s="590" t="s">
        <v>340</v>
      </c>
      <c r="CE39" s="591"/>
      <c r="CF39" s="591"/>
      <c r="CG39" s="591"/>
      <c r="CH39" s="591"/>
      <c r="CI39" s="591"/>
      <c r="CJ39" s="591"/>
      <c r="CK39" s="591"/>
      <c r="CL39" s="591"/>
      <c r="CM39" s="591"/>
      <c r="CN39" s="591"/>
      <c r="CO39" s="591"/>
      <c r="CP39" s="591"/>
      <c r="CQ39" s="592"/>
      <c r="CR39" s="609">
        <v>2485167</v>
      </c>
      <c r="CS39" s="610"/>
      <c r="CT39" s="610"/>
      <c r="CU39" s="610"/>
      <c r="CV39" s="610"/>
      <c r="CW39" s="610"/>
      <c r="CX39" s="610"/>
      <c r="CY39" s="611"/>
      <c r="CZ39" s="612">
        <v>12.6</v>
      </c>
      <c r="DA39" s="613"/>
      <c r="DB39" s="613"/>
      <c r="DC39" s="614"/>
      <c r="DD39" s="615">
        <v>441144</v>
      </c>
      <c r="DE39" s="610"/>
      <c r="DF39" s="610"/>
      <c r="DG39" s="610"/>
      <c r="DH39" s="610"/>
      <c r="DI39" s="610"/>
      <c r="DJ39" s="610"/>
      <c r="DK39" s="611"/>
      <c r="DL39" s="615" t="s">
        <v>128</v>
      </c>
      <c r="DM39" s="610"/>
      <c r="DN39" s="610"/>
      <c r="DO39" s="610"/>
      <c r="DP39" s="610"/>
      <c r="DQ39" s="610"/>
      <c r="DR39" s="610"/>
      <c r="DS39" s="610"/>
      <c r="DT39" s="610"/>
      <c r="DU39" s="610"/>
      <c r="DV39" s="611"/>
      <c r="DW39" s="612" t="s">
        <v>128</v>
      </c>
      <c r="DX39" s="613"/>
      <c r="DY39" s="613"/>
      <c r="DZ39" s="613"/>
      <c r="EA39" s="613"/>
      <c r="EB39" s="613"/>
      <c r="EC39" s="644"/>
    </row>
    <row r="40" spans="2:133" ht="11.25" customHeight="1" x14ac:dyDescent="0.15">
      <c r="B40" s="590" t="s">
        <v>341</v>
      </c>
      <c r="C40" s="591"/>
      <c r="D40" s="591"/>
      <c r="E40" s="591"/>
      <c r="F40" s="591"/>
      <c r="G40" s="591"/>
      <c r="H40" s="591"/>
      <c r="I40" s="591"/>
      <c r="J40" s="591"/>
      <c r="K40" s="591"/>
      <c r="L40" s="591"/>
      <c r="M40" s="591"/>
      <c r="N40" s="591"/>
      <c r="O40" s="591"/>
      <c r="P40" s="591"/>
      <c r="Q40" s="592"/>
      <c r="R40" s="609">
        <v>2707181</v>
      </c>
      <c r="S40" s="619"/>
      <c r="T40" s="619"/>
      <c r="U40" s="619"/>
      <c r="V40" s="619"/>
      <c r="W40" s="619"/>
      <c r="X40" s="619"/>
      <c r="Y40" s="620"/>
      <c r="Z40" s="623">
        <v>13.4</v>
      </c>
      <c r="AA40" s="623"/>
      <c r="AB40" s="623"/>
      <c r="AC40" s="623"/>
      <c r="AD40" s="624" t="s">
        <v>128</v>
      </c>
      <c r="AE40" s="624"/>
      <c r="AF40" s="624"/>
      <c r="AG40" s="624"/>
      <c r="AH40" s="624"/>
      <c r="AI40" s="624"/>
      <c r="AJ40" s="624"/>
      <c r="AK40" s="624"/>
      <c r="AL40" s="612" t="s">
        <v>128</v>
      </c>
      <c r="AM40" s="621"/>
      <c r="AN40" s="621"/>
      <c r="AO40" s="625"/>
      <c r="AQ40" s="628" t="s">
        <v>342</v>
      </c>
      <c r="AR40" s="629"/>
      <c r="AS40" s="629"/>
      <c r="AT40" s="629"/>
      <c r="AU40" s="629"/>
      <c r="AV40" s="629"/>
      <c r="AW40" s="629"/>
      <c r="AX40" s="629"/>
      <c r="AY40" s="630"/>
      <c r="AZ40" s="609" t="s">
        <v>128</v>
      </c>
      <c r="BA40" s="619"/>
      <c r="BB40" s="619"/>
      <c r="BC40" s="619"/>
      <c r="BD40" s="610"/>
      <c r="BE40" s="610"/>
      <c r="BF40" s="631"/>
      <c r="BG40" s="645" t="s">
        <v>343</v>
      </c>
      <c r="BH40" s="646"/>
      <c r="BI40" s="646"/>
      <c r="BJ40" s="646"/>
      <c r="BK40" s="646"/>
      <c r="BL40" s="211"/>
      <c r="BM40" s="591" t="s">
        <v>344</v>
      </c>
      <c r="BN40" s="591"/>
      <c r="BO40" s="591"/>
      <c r="BP40" s="591"/>
      <c r="BQ40" s="591"/>
      <c r="BR40" s="591"/>
      <c r="BS40" s="591"/>
      <c r="BT40" s="591"/>
      <c r="BU40" s="592"/>
      <c r="BV40" s="609">
        <v>116</v>
      </c>
      <c r="BW40" s="619"/>
      <c r="BX40" s="619"/>
      <c r="BY40" s="619"/>
      <c r="BZ40" s="619"/>
      <c r="CA40" s="619"/>
      <c r="CB40" s="632"/>
      <c r="CD40" s="590" t="s">
        <v>345</v>
      </c>
      <c r="CE40" s="591"/>
      <c r="CF40" s="591"/>
      <c r="CG40" s="591"/>
      <c r="CH40" s="591"/>
      <c r="CI40" s="591"/>
      <c r="CJ40" s="591"/>
      <c r="CK40" s="591"/>
      <c r="CL40" s="591"/>
      <c r="CM40" s="591"/>
      <c r="CN40" s="591"/>
      <c r="CO40" s="591"/>
      <c r="CP40" s="591"/>
      <c r="CQ40" s="592"/>
      <c r="CR40" s="609">
        <v>43343</v>
      </c>
      <c r="CS40" s="619"/>
      <c r="CT40" s="619"/>
      <c r="CU40" s="619"/>
      <c r="CV40" s="619"/>
      <c r="CW40" s="619"/>
      <c r="CX40" s="619"/>
      <c r="CY40" s="620"/>
      <c r="CZ40" s="612">
        <v>0.2</v>
      </c>
      <c r="DA40" s="613"/>
      <c r="DB40" s="613"/>
      <c r="DC40" s="614"/>
      <c r="DD40" s="615">
        <v>43</v>
      </c>
      <c r="DE40" s="619"/>
      <c r="DF40" s="619"/>
      <c r="DG40" s="619"/>
      <c r="DH40" s="619"/>
      <c r="DI40" s="619"/>
      <c r="DJ40" s="619"/>
      <c r="DK40" s="620"/>
      <c r="DL40" s="615">
        <v>43</v>
      </c>
      <c r="DM40" s="619"/>
      <c r="DN40" s="619"/>
      <c r="DO40" s="619"/>
      <c r="DP40" s="619"/>
      <c r="DQ40" s="619"/>
      <c r="DR40" s="619"/>
      <c r="DS40" s="619"/>
      <c r="DT40" s="619"/>
      <c r="DU40" s="619"/>
      <c r="DV40" s="620"/>
      <c r="DW40" s="612">
        <v>0</v>
      </c>
      <c r="DX40" s="613"/>
      <c r="DY40" s="613"/>
      <c r="DZ40" s="613"/>
      <c r="EA40" s="613"/>
      <c r="EB40" s="613"/>
      <c r="EC40" s="644"/>
    </row>
    <row r="41" spans="2:133" ht="11.25" customHeight="1" x14ac:dyDescent="0.15">
      <c r="B41" s="590" t="s">
        <v>346</v>
      </c>
      <c r="C41" s="591"/>
      <c r="D41" s="591"/>
      <c r="E41" s="591"/>
      <c r="F41" s="591"/>
      <c r="G41" s="591"/>
      <c r="H41" s="591"/>
      <c r="I41" s="591"/>
      <c r="J41" s="591"/>
      <c r="K41" s="591"/>
      <c r="L41" s="591"/>
      <c r="M41" s="591"/>
      <c r="N41" s="591"/>
      <c r="O41" s="591"/>
      <c r="P41" s="591"/>
      <c r="Q41" s="592"/>
      <c r="R41" s="609" t="s">
        <v>128</v>
      </c>
      <c r="S41" s="619"/>
      <c r="T41" s="619"/>
      <c r="U41" s="619"/>
      <c r="V41" s="619"/>
      <c r="W41" s="619"/>
      <c r="X41" s="619"/>
      <c r="Y41" s="620"/>
      <c r="Z41" s="623" t="s">
        <v>128</v>
      </c>
      <c r="AA41" s="623"/>
      <c r="AB41" s="623"/>
      <c r="AC41" s="623"/>
      <c r="AD41" s="624" t="s">
        <v>128</v>
      </c>
      <c r="AE41" s="624"/>
      <c r="AF41" s="624"/>
      <c r="AG41" s="624"/>
      <c r="AH41" s="624"/>
      <c r="AI41" s="624"/>
      <c r="AJ41" s="624"/>
      <c r="AK41" s="624"/>
      <c r="AL41" s="612" t="s">
        <v>128</v>
      </c>
      <c r="AM41" s="621"/>
      <c r="AN41" s="621"/>
      <c r="AO41" s="625"/>
      <c r="AQ41" s="628" t="s">
        <v>347</v>
      </c>
      <c r="AR41" s="629"/>
      <c r="AS41" s="629"/>
      <c r="AT41" s="629"/>
      <c r="AU41" s="629"/>
      <c r="AV41" s="629"/>
      <c r="AW41" s="629"/>
      <c r="AX41" s="629"/>
      <c r="AY41" s="630"/>
      <c r="AZ41" s="609">
        <v>180688</v>
      </c>
      <c r="BA41" s="619"/>
      <c r="BB41" s="619"/>
      <c r="BC41" s="619"/>
      <c r="BD41" s="610"/>
      <c r="BE41" s="610"/>
      <c r="BF41" s="631"/>
      <c r="BG41" s="645"/>
      <c r="BH41" s="646"/>
      <c r="BI41" s="646"/>
      <c r="BJ41" s="646"/>
      <c r="BK41" s="646"/>
      <c r="BL41" s="211"/>
      <c r="BM41" s="591" t="s">
        <v>348</v>
      </c>
      <c r="BN41" s="591"/>
      <c r="BO41" s="591"/>
      <c r="BP41" s="591"/>
      <c r="BQ41" s="591"/>
      <c r="BR41" s="591"/>
      <c r="BS41" s="591"/>
      <c r="BT41" s="591"/>
      <c r="BU41" s="592"/>
      <c r="BV41" s="609">
        <v>1</v>
      </c>
      <c r="BW41" s="619"/>
      <c r="BX41" s="619"/>
      <c r="BY41" s="619"/>
      <c r="BZ41" s="619"/>
      <c r="CA41" s="619"/>
      <c r="CB41" s="632"/>
      <c r="CD41" s="590" t="s">
        <v>349</v>
      </c>
      <c r="CE41" s="591"/>
      <c r="CF41" s="591"/>
      <c r="CG41" s="591"/>
      <c r="CH41" s="591"/>
      <c r="CI41" s="591"/>
      <c r="CJ41" s="591"/>
      <c r="CK41" s="591"/>
      <c r="CL41" s="591"/>
      <c r="CM41" s="591"/>
      <c r="CN41" s="591"/>
      <c r="CO41" s="591"/>
      <c r="CP41" s="591"/>
      <c r="CQ41" s="592"/>
      <c r="CR41" s="609" t="s">
        <v>128</v>
      </c>
      <c r="CS41" s="610"/>
      <c r="CT41" s="610"/>
      <c r="CU41" s="610"/>
      <c r="CV41" s="610"/>
      <c r="CW41" s="610"/>
      <c r="CX41" s="610"/>
      <c r="CY41" s="611"/>
      <c r="CZ41" s="612" t="s">
        <v>128</v>
      </c>
      <c r="DA41" s="613"/>
      <c r="DB41" s="613"/>
      <c r="DC41" s="614"/>
      <c r="DD41" s="615" t="s">
        <v>128</v>
      </c>
      <c r="DE41" s="610"/>
      <c r="DF41" s="610"/>
      <c r="DG41" s="610"/>
      <c r="DH41" s="610"/>
      <c r="DI41" s="610"/>
      <c r="DJ41" s="610"/>
      <c r="DK41" s="611"/>
      <c r="DL41" s="616"/>
      <c r="DM41" s="617"/>
      <c r="DN41" s="617"/>
      <c r="DO41" s="617"/>
      <c r="DP41" s="617"/>
      <c r="DQ41" s="617"/>
      <c r="DR41" s="617"/>
      <c r="DS41" s="617"/>
      <c r="DT41" s="617"/>
      <c r="DU41" s="617"/>
      <c r="DV41" s="618"/>
      <c r="DW41" s="586"/>
      <c r="DX41" s="587"/>
      <c r="DY41" s="587"/>
      <c r="DZ41" s="587"/>
      <c r="EA41" s="587"/>
      <c r="EB41" s="587"/>
      <c r="EC41" s="588"/>
    </row>
    <row r="42" spans="2:133" ht="11.25" customHeight="1" x14ac:dyDescent="0.15">
      <c r="B42" s="590" t="s">
        <v>350</v>
      </c>
      <c r="C42" s="591"/>
      <c r="D42" s="591"/>
      <c r="E42" s="591"/>
      <c r="F42" s="591"/>
      <c r="G42" s="591"/>
      <c r="H42" s="591"/>
      <c r="I42" s="591"/>
      <c r="J42" s="591"/>
      <c r="K42" s="591"/>
      <c r="L42" s="591"/>
      <c r="M42" s="591"/>
      <c r="N42" s="591"/>
      <c r="O42" s="591"/>
      <c r="P42" s="591"/>
      <c r="Q42" s="592"/>
      <c r="R42" s="609" t="s">
        <v>128</v>
      </c>
      <c r="S42" s="619"/>
      <c r="T42" s="619"/>
      <c r="U42" s="619"/>
      <c r="V42" s="619"/>
      <c r="W42" s="619"/>
      <c r="X42" s="619"/>
      <c r="Y42" s="620"/>
      <c r="Z42" s="623" t="s">
        <v>128</v>
      </c>
      <c r="AA42" s="623"/>
      <c r="AB42" s="623"/>
      <c r="AC42" s="623"/>
      <c r="AD42" s="624" t="s">
        <v>128</v>
      </c>
      <c r="AE42" s="624"/>
      <c r="AF42" s="624"/>
      <c r="AG42" s="624"/>
      <c r="AH42" s="624"/>
      <c r="AI42" s="624"/>
      <c r="AJ42" s="624"/>
      <c r="AK42" s="624"/>
      <c r="AL42" s="612" t="s">
        <v>128</v>
      </c>
      <c r="AM42" s="621"/>
      <c r="AN42" s="621"/>
      <c r="AO42" s="625"/>
      <c r="AQ42" s="650" t="s">
        <v>351</v>
      </c>
      <c r="AR42" s="651"/>
      <c r="AS42" s="651"/>
      <c r="AT42" s="651"/>
      <c r="AU42" s="651"/>
      <c r="AV42" s="651"/>
      <c r="AW42" s="651"/>
      <c r="AX42" s="651"/>
      <c r="AY42" s="652"/>
      <c r="AZ42" s="596">
        <v>607417</v>
      </c>
      <c r="BA42" s="626"/>
      <c r="BB42" s="626"/>
      <c r="BC42" s="626"/>
      <c r="BD42" s="597"/>
      <c r="BE42" s="597"/>
      <c r="BF42" s="627"/>
      <c r="BG42" s="647"/>
      <c r="BH42" s="648"/>
      <c r="BI42" s="648"/>
      <c r="BJ42" s="648"/>
      <c r="BK42" s="648"/>
      <c r="BL42" s="212"/>
      <c r="BM42" s="594" t="s">
        <v>352</v>
      </c>
      <c r="BN42" s="594"/>
      <c r="BO42" s="594"/>
      <c r="BP42" s="594"/>
      <c r="BQ42" s="594"/>
      <c r="BR42" s="594"/>
      <c r="BS42" s="594"/>
      <c r="BT42" s="594"/>
      <c r="BU42" s="595"/>
      <c r="BV42" s="596">
        <v>333</v>
      </c>
      <c r="BW42" s="626"/>
      <c r="BX42" s="626"/>
      <c r="BY42" s="626"/>
      <c r="BZ42" s="626"/>
      <c r="CA42" s="626"/>
      <c r="CB42" s="649"/>
      <c r="CD42" s="590" t="s">
        <v>353</v>
      </c>
      <c r="CE42" s="591"/>
      <c r="CF42" s="591"/>
      <c r="CG42" s="591"/>
      <c r="CH42" s="591"/>
      <c r="CI42" s="591"/>
      <c r="CJ42" s="591"/>
      <c r="CK42" s="591"/>
      <c r="CL42" s="591"/>
      <c r="CM42" s="591"/>
      <c r="CN42" s="591"/>
      <c r="CO42" s="591"/>
      <c r="CP42" s="591"/>
      <c r="CQ42" s="592"/>
      <c r="CR42" s="609">
        <v>5154486</v>
      </c>
      <c r="CS42" s="610"/>
      <c r="CT42" s="610"/>
      <c r="CU42" s="610"/>
      <c r="CV42" s="610"/>
      <c r="CW42" s="610"/>
      <c r="CX42" s="610"/>
      <c r="CY42" s="611"/>
      <c r="CZ42" s="612">
        <v>26.2</v>
      </c>
      <c r="DA42" s="613"/>
      <c r="DB42" s="613"/>
      <c r="DC42" s="614"/>
      <c r="DD42" s="615">
        <v>286005</v>
      </c>
      <c r="DE42" s="610"/>
      <c r="DF42" s="610"/>
      <c r="DG42" s="610"/>
      <c r="DH42" s="610"/>
      <c r="DI42" s="610"/>
      <c r="DJ42" s="610"/>
      <c r="DK42" s="611"/>
      <c r="DL42" s="616"/>
      <c r="DM42" s="617"/>
      <c r="DN42" s="617"/>
      <c r="DO42" s="617"/>
      <c r="DP42" s="617"/>
      <c r="DQ42" s="617"/>
      <c r="DR42" s="617"/>
      <c r="DS42" s="617"/>
      <c r="DT42" s="617"/>
      <c r="DU42" s="617"/>
      <c r="DV42" s="618"/>
      <c r="DW42" s="586"/>
      <c r="DX42" s="587"/>
      <c r="DY42" s="587"/>
      <c r="DZ42" s="587"/>
      <c r="EA42" s="587"/>
      <c r="EB42" s="587"/>
      <c r="EC42" s="588"/>
    </row>
    <row r="43" spans="2:133" ht="11.25" customHeight="1" x14ac:dyDescent="0.15">
      <c r="B43" s="590" t="s">
        <v>354</v>
      </c>
      <c r="C43" s="591"/>
      <c r="D43" s="591"/>
      <c r="E43" s="591"/>
      <c r="F43" s="591"/>
      <c r="G43" s="591"/>
      <c r="H43" s="591"/>
      <c r="I43" s="591"/>
      <c r="J43" s="591"/>
      <c r="K43" s="591"/>
      <c r="L43" s="591"/>
      <c r="M43" s="591"/>
      <c r="N43" s="591"/>
      <c r="O43" s="591"/>
      <c r="P43" s="591"/>
      <c r="Q43" s="592"/>
      <c r="R43" s="609">
        <v>273181</v>
      </c>
      <c r="S43" s="619"/>
      <c r="T43" s="619"/>
      <c r="U43" s="619"/>
      <c r="V43" s="619"/>
      <c r="W43" s="619"/>
      <c r="X43" s="619"/>
      <c r="Y43" s="620"/>
      <c r="Z43" s="623">
        <v>1.4</v>
      </c>
      <c r="AA43" s="623"/>
      <c r="AB43" s="623"/>
      <c r="AC43" s="623"/>
      <c r="AD43" s="624" t="s">
        <v>128</v>
      </c>
      <c r="AE43" s="624"/>
      <c r="AF43" s="624"/>
      <c r="AG43" s="624"/>
      <c r="AH43" s="624"/>
      <c r="AI43" s="624"/>
      <c r="AJ43" s="624"/>
      <c r="AK43" s="624"/>
      <c r="AL43" s="612" t="s">
        <v>128</v>
      </c>
      <c r="AM43" s="621"/>
      <c r="AN43" s="621"/>
      <c r="AO43" s="625"/>
      <c r="CD43" s="590" t="s">
        <v>355</v>
      </c>
      <c r="CE43" s="591"/>
      <c r="CF43" s="591"/>
      <c r="CG43" s="591"/>
      <c r="CH43" s="591"/>
      <c r="CI43" s="591"/>
      <c r="CJ43" s="591"/>
      <c r="CK43" s="591"/>
      <c r="CL43" s="591"/>
      <c r="CM43" s="591"/>
      <c r="CN43" s="591"/>
      <c r="CO43" s="591"/>
      <c r="CP43" s="591"/>
      <c r="CQ43" s="592"/>
      <c r="CR43" s="609">
        <v>87806</v>
      </c>
      <c r="CS43" s="610"/>
      <c r="CT43" s="610"/>
      <c r="CU43" s="610"/>
      <c r="CV43" s="610"/>
      <c r="CW43" s="610"/>
      <c r="CX43" s="610"/>
      <c r="CY43" s="611"/>
      <c r="CZ43" s="612">
        <v>0.4</v>
      </c>
      <c r="DA43" s="613"/>
      <c r="DB43" s="613"/>
      <c r="DC43" s="614"/>
      <c r="DD43" s="615">
        <v>87806</v>
      </c>
      <c r="DE43" s="610"/>
      <c r="DF43" s="610"/>
      <c r="DG43" s="610"/>
      <c r="DH43" s="610"/>
      <c r="DI43" s="610"/>
      <c r="DJ43" s="610"/>
      <c r="DK43" s="611"/>
      <c r="DL43" s="616"/>
      <c r="DM43" s="617"/>
      <c r="DN43" s="617"/>
      <c r="DO43" s="617"/>
      <c r="DP43" s="617"/>
      <c r="DQ43" s="617"/>
      <c r="DR43" s="617"/>
      <c r="DS43" s="617"/>
      <c r="DT43" s="617"/>
      <c r="DU43" s="617"/>
      <c r="DV43" s="618"/>
      <c r="DW43" s="586"/>
      <c r="DX43" s="587"/>
      <c r="DY43" s="587"/>
      <c r="DZ43" s="587"/>
      <c r="EA43" s="587"/>
      <c r="EB43" s="587"/>
      <c r="EC43" s="588"/>
    </row>
    <row r="44" spans="2:133" ht="11.25" customHeight="1" x14ac:dyDescent="0.15">
      <c r="B44" s="593" t="s">
        <v>356</v>
      </c>
      <c r="C44" s="594"/>
      <c r="D44" s="594"/>
      <c r="E44" s="594"/>
      <c r="F44" s="594"/>
      <c r="G44" s="594"/>
      <c r="H44" s="594"/>
      <c r="I44" s="594"/>
      <c r="J44" s="594"/>
      <c r="K44" s="594"/>
      <c r="L44" s="594"/>
      <c r="M44" s="594"/>
      <c r="N44" s="594"/>
      <c r="O44" s="594"/>
      <c r="P44" s="594"/>
      <c r="Q44" s="595"/>
      <c r="R44" s="596">
        <v>20128728</v>
      </c>
      <c r="S44" s="626"/>
      <c r="T44" s="626"/>
      <c r="U44" s="626"/>
      <c r="V44" s="626"/>
      <c r="W44" s="626"/>
      <c r="X44" s="626"/>
      <c r="Y44" s="633"/>
      <c r="Z44" s="634">
        <v>100</v>
      </c>
      <c r="AA44" s="634"/>
      <c r="AB44" s="634"/>
      <c r="AC44" s="634"/>
      <c r="AD44" s="635">
        <v>6340650</v>
      </c>
      <c r="AE44" s="635"/>
      <c r="AF44" s="635"/>
      <c r="AG44" s="635"/>
      <c r="AH44" s="635"/>
      <c r="AI44" s="635"/>
      <c r="AJ44" s="635"/>
      <c r="AK44" s="635"/>
      <c r="AL44" s="599">
        <v>100</v>
      </c>
      <c r="AM44" s="636"/>
      <c r="AN44" s="636"/>
      <c r="AO44" s="637"/>
      <c r="CD44" s="638" t="s">
        <v>303</v>
      </c>
      <c r="CE44" s="639"/>
      <c r="CF44" s="590" t="s">
        <v>357</v>
      </c>
      <c r="CG44" s="591"/>
      <c r="CH44" s="591"/>
      <c r="CI44" s="591"/>
      <c r="CJ44" s="591"/>
      <c r="CK44" s="591"/>
      <c r="CL44" s="591"/>
      <c r="CM44" s="591"/>
      <c r="CN44" s="591"/>
      <c r="CO44" s="591"/>
      <c r="CP44" s="591"/>
      <c r="CQ44" s="592"/>
      <c r="CR44" s="609">
        <v>5154486</v>
      </c>
      <c r="CS44" s="619"/>
      <c r="CT44" s="619"/>
      <c r="CU44" s="619"/>
      <c r="CV44" s="619"/>
      <c r="CW44" s="619"/>
      <c r="CX44" s="619"/>
      <c r="CY44" s="620"/>
      <c r="CZ44" s="612">
        <v>26.2</v>
      </c>
      <c r="DA44" s="621"/>
      <c r="DB44" s="621"/>
      <c r="DC44" s="622"/>
      <c r="DD44" s="615">
        <v>286005</v>
      </c>
      <c r="DE44" s="619"/>
      <c r="DF44" s="619"/>
      <c r="DG44" s="619"/>
      <c r="DH44" s="619"/>
      <c r="DI44" s="619"/>
      <c r="DJ44" s="619"/>
      <c r="DK44" s="620"/>
      <c r="DL44" s="616"/>
      <c r="DM44" s="617"/>
      <c r="DN44" s="617"/>
      <c r="DO44" s="617"/>
      <c r="DP44" s="617"/>
      <c r="DQ44" s="617"/>
      <c r="DR44" s="617"/>
      <c r="DS44" s="617"/>
      <c r="DT44" s="617"/>
      <c r="DU44" s="617"/>
      <c r="DV44" s="618"/>
      <c r="DW44" s="586"/>
      <c r="DX44" s="587"/>
      <c r="DY44" s="587"/>
      <c r="DZ44" s="587"/>
      <c r="EA44" s="587"/>
      <c r="EB44" s="587"/>
      <c r="EC44" s="588"/>
    </row>
    <row r="45" spans="2:133" ht="11.25" customHeight="1" x14ac:dyDescent="0.15">
      <c r="CD45" s="640"/>
      <c r="CE45" s="641"/>
      <c r="CF45" s="590" t="s">
        <v>358</v>
      </c>
      <c r="CG45" s="591"/>
      <c r="CH45" s="591"/>
      <c r="CI45" s="591"/>
      <c r="CJ45" s="591"/>
      <c r="CK45" s="591"/>
      <c r="CL45" s="591"/>
      <c r="CM45" s="591"/>
      <c r="CN45" s="591"/>
      <c r="CO45" s="591"/>
      <c r="CP45" s="591"/>
      <c r="CQ45" s="592"/>
      <c r="CR45" s="609">
        <v>4960622</v>
      </c>
      <c r="CS45" s="610"/>
      <c r="CT45" s="610"/>
      <c r="CU45" s="610"/>
      <c r="CV45" s="610"/>
      <c r="CW45" s="610"/>
      <c r="CX45" s="610"/>
      <c r="CY45" s="611"/>
      <c r="CZ45" s="612">
        <v>25.2</v>
      </c>
      <c r="DA45" s="613"/>
      <c r="DB45" s="613"/>
      <c r="DC45" s="614"/>
      <c r="DD45" s="615">
        <v>230295</v>
      </c>
      <c r="DE45" s="610"/>
      <c r="DF45" s="610"/>
      <c r="DG45" s="610"/>
      <c r="DH45" s="610"/>
      <c r="DI45" s="610"/>
      <c r="DJ45" s="610"/>
      <c r="DK45" s="611"/>
      <c r="DL45" s="616"/>
      <c r="DM45" s="617"/>
      <c r="DN45" s="617"/>
      <c r="DO45" s="617"/>
      <c r="DP45" s="617"/>
      <c r="DQ45" s="617"/>
      <c r="DR45" s="617"/>
      <c r="DS45" s="617"/>
      <c r="DT45" s="617"/>
      <c r="DU45" s="617"/>
      <c r="DV45" s="618"/>
      <c r="DW45" s="586"/>
      <c r="DX45" s="587"/>
      <c r="DY45" s="587"/>
      <c r="DZ45" s="587"/>
      <c r="EA45" s="587"/>
      <c r="EB45" s="587"/>
      <c r="EC45" s="588"/>
    </row>
    <row r="46" spans="2:133" ht="11.25" customHeight="1" x14ac:dyDescent="0.15">
      <c r="B46" s="205" t="s">
        <v>359</v>
      </c>
      <c r="CD46" s="640"/>
      <c r="CE46" s="641"/>
      <c r="CF46" s="590" t="s">
        <v>360</v>
      </c>
      <c r="CG46" s="591"/>
      <c r="CH46" s="591"/>
      <c r="CI46" s="591"/>
      <c r="CJ46" s="591"/>
      <c r="CK46" s="591"/>
      <c r="CL46" s="591"/>
      <c r="CM46" s="591"/>
      <c r="CN46" s="591"/>
      <c r="CO46" s="591"/>
      <c r="CP46" s="591"/>
      <c r="CQ46" s="592"/>
      <c r="CR46" s="609">
        <v>167073</v>
      </c>
      <c r="CS46" s="619"/>
      <c r="CT46" s="619"/>
      <c r="CU46" s="619"/>
      <c r="CV46" s="619"/>
      <c r="CW46" s="619"/>
      <c r="CX46" s="619"/>
      <c r="CY46" s="620"/>
      <c r="CZ46" s="612">
        <v>0.8</v>
      </c>
      <c r="DA46" s="621"/>
      <c r="DB46" s="621"/>
      <c r="DC46" s="622"/>
      <c r="DD46" s="615">
        <v>55218</v>
      </c>
      <c r="DE46" s="619"/>
      <c r="DF46" s="619"/>
      <c r="DG46" s="619"/>
      <c r="DH46" s="619"/>
      <c r="DI46" s="619"/>
      <c r="DJ46" s="619"/>
      <c r="DK46" s="620"/>
      <c r="DL46" s="616"/>
      <c r="DM46" s="617"/>
      <c r="DN46" s="617"/>
      <c r="DO46" s="617"/>
      <c r="DP46" s="617"/>
      <c r="DQ46" s="617"/>
      <c r="DR46" s="617"/>
      <c r="DS46" s="617"/>
      <c r="DT46" s="617"/>
      <c r="DU46" s="617"/>
      <c r="DV46" s="618"/>
      <c r="DW46" s="586"/>
      <c r="DX46" s="587"/>
      <c r="DY46" s="587"/>
      <c r="DZ46" s="587"/>
      <c r="EA46" s="587"/>
      <c r="EB46" s="587"/>
      <c r="EC46" s="588"/>
    </row>
    <row r="47" spans="2:133" ht="11.25" customHeight="1" x14ac:dyDescent="0.15">
      <c r="B47" s="589" t="s">
        <v>361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89"/>
      <c r="AQ47" s="589"/>
      <c r="AR47" s="589"/>
      <c r="AS47" s="589"/>
      <c r="AT47" s="589"/>
      <c r="AU47" s="589"/>
      <c r="AV47" s="589"/>
      <c r="AW47" s="589"/>
      <c r="AX47" s="589"/>
      <c r="AY47" s="589"/>
      <c r="AZ47" s="589"/>
      <c r="BA47" s="589"/>
      <c r="BB47" s="589"/>
      <c r="BC47" s="589"/>
      <c r="BD47" s="589"/>
      <c r="BE47" s="589"/>
      <c r="BF47" s="589"/>
      <c r="BG47" s="589"/>
      <c r="BH47" s="589"/>
      <c r="BI47" s="589"/>
      <c r="BJ47" s="589"/>
      <c r="BK47" s="589"/>
      <c r="BL47" s="589"/>
      <c r="BM47" s="589"/>
      <c r="BN47" s="589"/>
      <c r="BO47" s="589"/>
      <c r="BP47" s="589"/>
      <c r="BQ47" s="589"/>
      <c r="BR47" s="589"/>
      <c r="BS47" s="589"/>
      <c r="BT47" s="589"/>
      <c r="BU47" s="589"/>
      <c r="BV47" s="589"/>
      <c r="BW47" s="589"/>
      <c r="BX47" s="589"/>
      <c r="BY47" s="589"/>
      <c r="BZ47" s="589"/>
      <c r="CA47" s="589"/>
      <c r="CB47" s="589"/>
      <c r="CD47" s="640"/>
      <c r="CE47" s="641"/>
      <c r="CF47" s="590" t="s">
        <v>362</v>
      </c>
      <c r="CG47" s="591"/>
      <c r="CH47" s="591"/>
      <c r="CI47" s="591"/>
      <c r="CJ47" s="591"/>
      <c r="CK47" s="591"/>
      <c r="CL47" s="591"/>
      <c r="CM47" s="591"/>
      <c r="CN47" s="591"/>
      <c r="CO47" s="591"/>
      <c r="CP47" s="591"/>
      <c r="CQ47" s="592"/>
      <c r="CR47" s="609" t="s">
        <v>128</v>
      </c>
      <c r="CS47" s="610"/>
      <c r="CT47" s="610"/>
      <c r="CU47" s="610"/>
      <c r="CV47" s="610"/>
      <c r="CW47" s="610"/>
      <c r="CX47" s="610"/>
      <c r="CY47" s="611"/>
      <c r="CZ47" s="612" t="s">
        <v>128</v>
      </c>
      <c r="DA47" s="613"/>
      <c r="DB47" s="613"/>
      <c r="DC47" s="614"/>
      <c r="DD47" s="615" t="s">
        <v>128</v>
      </c>
      <c r="DE47" s="610"/>
      <c r="DF47" s="610"/>
      <c r="DG47" s="610"/>
      <c r="DH47" s="610"/>
      <c r="DI47" s="610"/>
      <c r="DJ47" s="610"/>
      <c r="DK47" s="611"/>
      <c r="DL47" s="616"/>
      <c r="DM47" s="617"/>
      <c r="DN47" s="617"/>
      <c r="DO47" s="617"/>
      <c r="DP47" s="617"/>
      <c r="DQ47" s="617"/>
      <c r="DR47" s="617"/>
      <c r="DS47" s="617"/>
      <c r="DT47" s="617"/>
      <c r="DU47" s="617"/>
      <c r="DV47" s="618"/>
      <c r="DW47" s="586"/>
      <c r="DX47" s="587"/>
      <c r="DY47" s="587"/>
      <c r="DZ47" s="587"/>
      <c r="EA47" s="587"/>
      <c r="EB47" s="587"/>
      <c r="EC47" s="588"/>
    </row>
    <row r="48" spans="2:133" ht="11.25" x14ac:dyDescent="0.15">
      <c r="B48" s="589" t="s">
        <v>363</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589"/>
      <c r="BU48" s="589"/>
      <c r="BV48" s="589"/>
      <c r="BW48" s="589"/>
      <c r="BX48" s="589"/>
      <c r="BY48" s="589"/>
      <c r="BZ48" s="589"/>
      <c r="CA48" s="589"/>
      <c r="CB48" s="589"/>
      <c r="CD48" s="642"/>
      <c r="CE48" s="643"/>
      <c r="CF48" s="590" t="s">
        <v>364</v>
      </c>
      <c r="CG48" s="591"/>
      <c r="CH48" s="591"/>
      <c r="CI48" s="591"/>
      <c r="CJ48" s="591"/>
      <c r="CK48" s="591"/>
      <c r="CL48" s="591"/>
      <c r="CM48" s="591"/>
      <c r="CN48" s="591"/>
      <c r="CO48" s="591"/>
      <c r="CP48" s="591"/>
      <c r="CQ48" s="592"/>
      <c r="CR48" s="609" t="s">
        <v>128</v>
      </c>
      <c r="CS48" s="619"/>
      <c r="CT48" s="619"/>
      <c r="CU48" s="619"/>
      <c r="CV48" s="619"/>
      <c r="CW48" s="619"/>
      <c r="CX48" s="619"/>
      <c r="CY48" s="620"/>
      <c r="CZ48" s="612" t="s">
        <v>128</v>
      </c>
      <c r="DA48" s="621"/>
      <c r="DB48" s="621"/>
      <c r="DC48" s="622"/>
      <c r="DD48" s="615" t="s">
        <v>128</v>
      </c>
      <c r="DE48" s="619"/>
      <c r="DF48" s="619"/>
      <c r="DG48" s="619"/>
      <c r="DH48" s="619"/>
      <c r="DI48" s="619"/>
      <c r="DJ48" s="619"/>
      <c r="DK48" s="620"/>
      <c r="DL48" s="616"/>
      <c r="DM48" s="617"/>
      <c r="DN48" s="617"/>
      <c r="DO48" s="617"/>
      <c r="DP48" s="617"/>
      <c r="DQ48" s="617"/>
      <c r="DR48" s="617"/>
      <c r="DS48" s="617"/>
      <c r="DT48" s="617"/>
      <c r="DU48" s="617"/>
      <c r="DV48" s="618"/>
      <c r="DW48" s="586"/>
      <c r="DX48" s="587"/>
      <c r="DY48" s="587"/>
      <c r="DZ48" s="587"/>
      <c r="EA48" s="587"/>
      <c r="EB48" s="587"/>
      <c r="EC48" s="588"/>
    </row>
    <row r="49" spans="2:133" ht="11.25" customHeight="1" x14ac:dyDescent="0.15">
      <c r="B49" s="216"/>
      <c r="CD49" s="593" t="s">
        <v>365</v>
      </c>
      <c r="CE49" s="594"/>
      <c r="CF49" s="594"/>
      <c r="CG49" s="594"/>
      <c r="CH49" s="594"/>
      <c r="CI49" s="594"/>
      <c r="CJ49" s="594"/>
      <c r="CK49" s="594"/>
      <c r="CL49" s="594"/>
      <c r="CM49" s="594"/>
      <c r="CN49" s="594"/>
      <c r="CO49" s="594"/>
      <c r="CP49" s="594"/>
      <c r="CQ49" s="595"/>
      <c r="CR49" s="596">
        <v>19699813</v>
      </c>
      <c r="CS49" s="597"/>
      <c r="CT49" s="597"/>
      <c r="CU49" s="597"/>
      <c r="CV49" s="597"/>
      <c r="CW49" s="597"/>
      <c r="CX49" s="597"/>
      <c r="CY49" s="598"/>
      <c r="CZ49" s="599">
        <v>100</v>
      </c>
      <c r="DA49" s="600"/>
      <c r="DB49" s="600"/>
      <c r="DC49" s="601"/>
      <c r="DD49" s="602">
        <v>7598054</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2:133" ht="11.25" hidden="1" x14ac:dyDescent="0.15">
      <c r="B50" s="216"/>
    </row>
  </sheetData>
  <sheetProtection algorithmName="SHA-512" hashValue="4rBSmZVXH3W6umlAWznHNucxYTcDWRVWUfR1vSIgpl9777DTvpTIuo1hP6294kcZFZna5UrdtiaAvAzM/3DkAQ==" saltValue="u231s6wUD7hsE/4u8rCMQ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AK15" sqref="AK15:AO1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366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367</v>
      </c>
      <c r="DK2" s="1075"/>
      <c r="DL2" s="1075"/>
      <c r="DM2" s="1075"/>
      <c r="DN2" s="1075"/>
      <c r="DO2" s="1076"/>
      <c r="DP2" s="219"/>
      <c r="DQ2" s="1074" t="s">
        <v>368</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42" t="s">
        <v>369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6"/>
    </row>
    <row r="5" spans="1:131" s="227" customFormat="1" ht="26.25" customHeight="1" x14ac:dyDescent="0.15">
      <c r="A5" s="978" t="s">
        <v>371</v>
      </c>
      <c r="B5" s="979"/>
      <c r="C5" s="979"/>
      <c r="D5" s="979"/>
      <c r="E5" s="979"/>
      <c r="F5" s="979"/>
      <c r="G5" s="979"/>
      <c r="H5" s="979"/>
      <c r="I5" s="979"/>
      <c r="J5" s="979"/>
      <c r="K5" s="979"/>
      <c r="L5" s="979"/>
      <c r="M5" s="979"/>
      <c r="N5" s="979"/>
      <c r="O5" s="979"/>
      <c r="P5" s="980"/>
      <c r="Q5" s="984" t="s">
        <v>372</v>
      </c>
      <c r="R5" s="985"/>
      <c r="S5" s="985"/>
      <c r="T5" s="985"/>
      <c r="U5" s="986"/>
      <c r="V5" s="984" t="s">
        <v>373</v>
      </c>
      <c r="W5" s="985"/>
      <c r="X5" s="985"/>
      <c r="Y5" s="985"/>
      <c r="Z5" s="986"/>
      <c r="AA5" s="984" t="s">
        <v>374</v>
      </c>
      <c r="AB5" s="985"/>
      <c r="AC5" s="985"/>
      <c r="AD5" s="985"/>
      <c r="AE5" s="985"/>
      <c r="AF5" s="1077" t="s">
        <v>375</v>
      </c>
      <c r="AG5" s="985"/>
      <c r="AH5" s="985"/>
      <c r="AI5" s="985"/>
      <c r="AJ5" s="998"/>
      <c r="AK5" s="985" t="s">
        <v>376</v>
      </c>
      <c r="AL5" s="985"/>
      <c r="AM5" s="985"/>
      <c r="AN5" s="985"/>
      <c r="AO5" s="986"/>
      <c r="AP5" s="984" t="s">
        <v>377</v>
      </c>
      <c r="AQ5" s="985"/>
      <c r="AR5" s="985"/>
      <c r="AS5" s="985"/>
      <c r="AT5" s="986"/>
      <c r="AU5" s="984" t="s">
        <v>378</v>
      </c>
      <c r="AV5" s="985"/>
      <c r="AW5" s="985"/>
      <c r="AX5" s="985"/>
      <c r="AY5" s="998"/>
      <c r="AZ5" s="223"/>
      <c r="BA5" s="223"/>
      <c r="BB5" s="223"/>
      <c r="BC5" s="223"/>
      <c r="BD5" s="223"/>
      <c r="BE5" s="224"/>
      <c r="BF5" s="224"/>
      <c r="BG5" s="224"/>
      <c r="BH5" s="224"/>
      <c r="BI5" s="224"/>
      <c r="BJ5" s="224"/>
      <c r="BK5" s="224"/>
      <c r="BL5" s="224"/>
      <c r="BM5" s="224"/>
      <c r="BN5" s="224"/>
      <c r="BO5" s="224"/>
      <c r="BP5" s="224"/>
      <c r="BQ5" s="978" t="s">
        <v>379</v>
      </c>
      <c r="BR5" s="979"/>
      <c r="BS5" s="979"/>
      <c r="BT5" s="979"/>
      <c r="BU5" s="979"/>
      <c r="BV5" s="979"/>
      <c r="BW5" s="979"/>
      <c r="BX5" s="979"/>
      <c r="BY5" s="979"/>
      <c r="BZ5" s="979"/>
      <c r="CA5" s="979"/>
      <c r="CB5" s="979"/>
      <c r="CC5" s="979"/>
      <c r="CD5" s="979"/>
      <c r="CE5" s="979"/>
      <c r="CF5" s="979"/>
      <c r="CG5" s="980"/>
      <c r="CH5" s="984" t="s">
        <v>380</v>
      </c>
      <c r="CI5" s="985"/>
      <c r="CJ5" s="985"/>
      <c r="CK5" s="985"/>
      <c r="CL5" s="986"/>
      <c r="CM5" s="984" t="s">
        <v>381</v>
      </c>
      <c r="CN5" s="985"/>
      <c r="CO5" s="985"/>
      <c r="CP5" s="985"/>
      <c r="CQ5" s="986"/>
      <c r="CR5" s="984" t="s">
        <v>382</v>
      </c>
      <c r="CS5" s="985"/>
      <c r="CT5" s="985"/>
      <c r="CU5" s="985"/>
      <c r="CV5" s="986"/>
      <c r="CW5" s="984" t="s">
        <v>383</v>
      </c>
      <c r="CX5" s="985"/>
      <c r="CY5" s="985"/>
      <c r="CZ5" s="985"/>
      <c r="DA5" s="986"/>
      <c r="DB5" s="984" t="s">
        <v>384</v>
      </c>
      <c r="DC5" s="985"/>
      <c r="DD5" s="985"/>
      <c r="DE5" s="985"/>
      <c r="DF5" s="986"/>
      <c r="DG5" s="1067" t="s">
        <v>385</v>
      </c>
      <c r="DH5" s="1068"/>
      <c r="DI5" s="1068"/>
      <c r="DJ5" s="1068"/>
      <c r="DK5" s="1069"/>
      <c r="DL5" s="1067" t="s">
        <v>386</v>
      </c>
      <c r="DM5" s="1068"/>
      <c r="DN5" s="1068"/>
      <c r="DO5" s="1068"/>
      <c r="DP5" s="1069"/>
      <c r="DQ5" s="984" t="s">
        <v>387</v>
      </c>
      <c r="DR5" s="985"/>
      <c r="DS5" s="985"/>
      <c r="DT5" s="985"/>
      <c r="DU5" s="986"/>
      <c r="DV5" s="984" t="s">
        <v>378</v>
      </c>
      <c r="DW5" s="985"/>
      <c r="DX5" s="985"/>
      <c r="DY5" s="985"/>
      <c r="DZ5" s="998"/>
      <c r="EA5" s="226"/>
    </row>
    <row r="6" spans="1:131" s="22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6"/>
    </row>
    <row r="7" spans="1:131" s="227" customFormat="1" ht="26.25" customHeight="1" thickTop="1" x14ac:dyDescent="0.15">
      <c r="A7" s="228">
        <v>1</v>
      </c>
      <c r="B7" s="1030" t="s">
        <v>388</v>
      </c>
      <c r="C7" s="1031"/>
      <c r="D7" s="1031"/>
      <c r="E7" s="1031"/>
      <c r="F7" s="1031"/>
      <c r="G7" s="1031"/>
      <c r="H7" s="1031"/>
      <c r="I7" s="1031"/>
      <c r="J7" s="1031"/>
      <c r="K7" s="1031"/>
      <c r="L7" s="1031"/>
      <c r="M7" s="1031"/>
      <c r="N7" s="1031"/>
      <c r="O7" s="1031"/>
      <c r="P7" s="1032"/>
      <c r="Q7" s="1085">
        <v>20129</v>
      </c>
      <c r="R7" s="1086"/>
      <c r="S7" s="1086"/>
      <c r="T7" s="1086"/>
      <c r="U7" s="1086"/>
      <c r="V7" s="1086">
        <v>19700</v>
      </c>
      <c r="W7" s="1086"/>
      <c r="X7" s="1086"/>
      <c r="Y7" s="1086"/>
      <c r="Z7" s="1086"/>
      <c r="AA7" s="1086">
        <v>429</v>
      </c>
      <c r="AB7" s="1086"/>
      <c r="AC7" s="1086"/>
      <c r="AD7" s="1086"/>
      <c r="AE7" s="1087"/>
      <c r="AF7" s="1088">
        <v>411</v>
      </c>
      <c r="AG7" s="1089"/>
      <c r="AH7" s="1089"/>
      <c r="AI7" s="1089"/>
      <c r="AJ7" s="1090"/>
      <c r="AK7" s="1091">
        <v>1519</v>
      </c>
      <c r="AL7" s="1092"/>
      <c r="AM7" s="1092"/>
      <c r="AN7" s="1092"/>
      <c r="AO7" s="1092"/>
      <c r="AP7" s="1092">
        <v>11678</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8">
        <v>1</v>
      </c>
      <c r="BR7" s="229"/>
      <c r="BS7" s="1082" t="s">
        <v>579</v>
      </c>
      <c r="BT7" s="1083"/>
      <c r="BU7" s="1083"/>
      <c r="BV7" s="1083"/>
      <c r="BW7" s="1083"/>
      <c r="BX7" s="1083"/>
      <c r="BY7" s="1083"/>
      <c r="BZ7" s="1083"/>
      <c r="CA7" s="1083"/>
      <c r="CB7" s="1083"/>
      <c r="CC7" s="1083"/>
      <c r="CD7" s="1083"/>
      <c r="CE7" s="1083"/>
      <c r="CF7" s="1083"/>
      <c r="CG7" s="1095"/>
      <c r="CH7" s="1079">
        <v>-13</v>
      </c>
      <c r="CI7" s="1080"/>
      <c r="CJ7" s="1080"/>
      <c r="CK7" s="1080"/>
      <c r="CL7" s="1081"/>
      <c r="CM7" s="1079">
        <v>95</v>
      </c>
      <c r="CN7" s="1080"/>
      <c r="CO7" s="1080"/>
      <c r="CP7" s="1080"/>
      <c r="CQ7" s="1081"/>
      <c r="CR7" s="1079">
        <v>40</v>
      </c>
      <c r="CS7" s="1080"/>
      <c r="CT7" s="1080"/>
      <c r="CU7" s="1080"/>
      <c r="CV7" s="1081"/>
      <c r="CW7" s="1079" t="s">
        <v>575</v>
      </c>
      <c r="CX7" s="1080"/>
      <c r="CY7" s="1080"/>
      <c r="CZ7" s="1080"/>
      <c r="DA7" s="1081"/>
      <c r="DB7" s="1079" t="s">
        <v>575</v>
      </c>
      <c r="DC7" s="1080"/>
      <c r="DD7" s="1080"/>
      <c r="DE7" s="1080"/>
      <c r="DF7" s="1081"/>
      <c r="DG7" s="1079" t="s">
        <v>575</v>
      </c>
      <c r="DH7" s="1080"/>
      <c r="DI7" s="1080"/>
      <c r="DJ7" s="1080"/>
      <c r="DK7" s="1081"/>
      <c r="DL7" s="1079" t="s">
        <v>575</v>
      </c>
      <c r="DM7" s="1080"/>
      <c r="DN7" s="1080"/>
      <c r="DO7" s="1080"/>
      <c r="DP7" s="1081"/>
      <c r="DQ7" s="1079" t="s">
        <v>575</v>
      </c>
      <c r="DR7" s="1080"/>
      <c r="DS7" s="1080"/>
      <c r="DT7" s="1080"/>
      <c r="DU7" s="1081"/>
      <c r="DV7" s="1082"/>
      <c r="DW7" s="1083"/>
      <c r="DX7" s="1083"/>
      <c r="DY7" s="1083"/>
      <c r="DZ7" s="1084"/>
      <c r="EA7" s="226"/>
    </row>
    <row r="8" spans="1:131" s="227" customFormat="1" ht="26.25" customHeight="1" x14ac:dyDescent="0.15">
      <c r="A8" s="230">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30">
        <v>2</v>
      </c>
      <c r="BR8" s="23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6"/>
    </row>
    <row r="9" spans="1:131" s="227" customFormat="1" ht="26.25" customHeight="1" x14ac:dyDescent="0.15">
      <c r="A9" s="230">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30">
        <v>3</v>
      </c>
      <c r="BR9" s="23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6"/>
    </row>
    <row r="10" spans="1:131" s="227" customFormat="1" ht="26.25" customHeight="1" x14ac:dyDescent="0.15">
      <c r="A10" s="230">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30">
        <v>4</v>
      </c>
      <c r="BR10" s="23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6"/>
    </row>
    <row r="11" spans="1:131" s="227" customFormat="1" ht="26.25" customHeight="1" x14ac:dyDescent="0.15">
      <c r="A11" s="230">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30">
        <v>5</v>
      </c>
      <c r="BR11" s="23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6"/>
    </row>
    <row r="12" spans="1:131" s="227" customFormat="1" ht="26.25" customHeight="1" x14ac:dyDescent="0.15">
      <c r="A12" s="230">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30">
        <v>6</v>
      </c>
      <c r="BR12" s="23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6"/>
    </row>
    <row r="13" spans="1:131" s="227" customFormat="1" ht="26.25" customHeight="1" x14ac:dyDescent="0.15">
      <c r="A13" s="230">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30">
        <v>7</v>
      </c>
      <c r="BR13" s="23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6"/>
    </row>
    <row r="14" spans="1:131" s="227" customFormat="1" ht="26.25" customHeight="1" x14ac:dyDescent="0.15">
      <c r="A14" s="230">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30">
        <v>8</v>
      </c>
      <c r="BR14" s="23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6"/>
    </row>
    <row r="15" spans="1:131" s="227" customFormat="1" ht="26.25" customHeight="1" x14ac:dyDescent="0.15">
      <c r="A15" s="230">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30">
        <v>9</v>
      </c>
      <c r="BR15" s="23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6"/>
    </row>
    <row r="16" spans="1:131" s="227" customFormat="1" ht="26.25" customHeight="1" x14ac:dyDescent="0.15">
      <c r="A16" s="230">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30">
        <v>10</v>
      </c>
      <c r="BR16" s="23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6"/>
    </row>
    <row r="17" spans="1:131" s="227" customFormat="1" ht="26.25" customHeight="1" x14ac:dyDescent="0.15">
      <c r="A17" s="230">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30">
        <v>11</v>
      </c>
      <c r="BR17" s="23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6"/>
    </row>
    <row r="18" spans="1:131" s="227" customFormat="1" ht="26.25" customHeight="1" x14ac:dyDescent="0.15">
      <c r="A18" s="230">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30">
        <v>12</v>
      </c>
      <c r="BR18" s="23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6"/>
    </row>
    <row r="19" spans="1:131" s="227" customFormat="1" ht="26.25" customHeight="1" x14ac:dyDescent="0.15">
      <c r="A19" s="230">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30">
        <v>13</v>
      </c>
      <c r="BR19" s="23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6"/>
    </row>
    <row r="20" spans="1:131" s="227" customFormat="1" ht="26.25" customHeight="1" x14ac:dyDescent="0.15">
      <c r="A20" s="230">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30">
        <v>14</v>
      </c>
      <c r="BR20" s="23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6"/>
    </row>
    <row r="21" spans="1:131" s="227" customFormat="1" ht="26.25" customHeight="1" thickBot="1" x14ac:dyDescent="0.2">
      <c r="A21" s="230">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30">
        <v>15</v>
      </c>
      <c r="BR21" s="23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6"/>
    </row>
    <row r="22" spans="1:131" s="227" customFormat="1" ht="26.25" customHeight="1" x14ac:dyDescent="0.15">
      <c r="A22" s="230">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389</v>
      </c>
      <c r="BA22" s="1011"/>
      <c r="BB22" s="1011"/>
      <c r="BC22" s="1011"/>
      <c r="BD22" s="1012"/>
      <c r="BE22" s="224"/>
      <c r="BF22" s="224"/>
      <c r="BG22" s="224"/>
      <c r="BH22" s="224"/>
      <c r="BI22" s="224"/>
      <c r="BJ22" s="224"/>
      <c r="BK22" s="224"/>
      <c r="BL22" s="224"/>
      <c r="BM22" s="224"/>
      <c r="BN22" s="224"/>
      <c r="BO22" s="224"/>
      <c r="BP22" s="224"/>
      <c r="BQ22" s="230">
        <v>16</v>
      </c>
      <c r="BR22" s="23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6"/>
    </row>
    <row r="23" spans="1:131" s="227" customFormat="1" ht="26.25" customHeight="1" thickBot="1" x14ac:dyDescent="0.2">
      <c r="A23" s="232" t="s">
        <v>390</v>
      </c>
      <c r="B23" s="920" t="s">
        <v>391</v>
      </c>
      <c r="C23" s="921"/>
      <c r="D23" s="921"/>
      <c r="E23" s="921"/>
      <c r="F23" s="921"/>
      <c r="G23" s="921"/>
      <c r="H23" s="921"/>
      <c r="I23" s="921"/>
      <c r="J23" s="921"/>
      <c r="K23" s="921"/>
      <c r="L23" s="921"/>
      <c r="M23" s="921"/>
      <c r="N23" s="921"/>
      <c r="O23" s="921"/>
      <c r="P23" s="931"/>
      <c r="Q23" s="1050">
        <f>SUM(Q7:U22)</f>
        <v>20129</v>
      </c>
      <c r="R23" s="1044"/>
      <c r="S23" s="1044"/>
      <c r="T23" s="1044"/>
      <c r="U23" s="1044"/>
      <c r="V23" s="1044">
        <f t="shared" ref="V23" si="0">SUM(V7:Z22)</f>
        <v>19700</v>
      </c>
      <c r="W23" s="1044"/>
      <c r="X23" s="1044"/>
      <c r="Y23" s="1044"/>
      <c r="Z23" s="1044"/>
      <c r="AA23" s="1044">
        <f t="shared" ref="AA23" si="1">SUM(AA7:AE22)</f>
        <v>429</v>
      </c>
      <c r="AB23" s="1044"/>
      <c r="AC23" s="1044"/>
      <c r="AD23" s="1044"/>
      <c r="AE23" s="1051"/>
      <c r="AF23" s="1052">
        <v>411</v>
      </c>
      <c r="AG23" s="1044"/>
      <c r="AH23" s="1044"/>
      <c r="AI23" s="1044"/>
      <c r="AJ23" s="1053"/>
      <c r="AK23" s="1054"/>
      <c r="AL23" s="1055"/>
      <c r="AM23" s="1055"/>
      <c r="AN23" s="1055"/>
      <c r="AO23" s="1055"/>
      <c r="AP23" s="1044">
        <f>SUM(AP7:AT22)</f>
        <v>11678</v>
      </c>
      <c r="AQ23" s="1044"/>
      <c r="AR23" s="1044"/>
      <c r="AS23" s="1044"/>
      <c r="AT23" s="1044"/>
      <c r="AU23" s="1045"/>
      <c r="AV23" s="1045"/>
      <c r="AW23" s="1045"/>
      <c r="AX23" s="1045"/>
      <c r="AY23" s="1046"/>
      <c r="AZ23" s="1047" t="s">
        <v>128</v>
      </c>
      <c r="BA23" s="1048"/>
      <c r="BB23" s="1048"/>
      <c r="BC23" s="1048"/>
      <c r="BD23" s="1049"/>
      <c r="BE23" s="224"/>
      <c r="BF23" s="224"/>
      <c r="BG23" s="224"/>
      <c r="BH23" s="224"/>
      <c r="BI23" s="224"/>
      <c r="BJ23" s="224"/>
      <c r="BK23" s="224"/>
      <c r="BL23" s="224"/>
      <c r="BM23" s="224"/>
      <c r="BN23" s="224"/>
      <c r="BO23" s="224"/>
      <c r="BP23" s="224"/>
      <c r="BQ23" s="230">
        <v>17</v>
      </c>
      <c r="BR23" s="23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6"/>
    </row>
    <row r="24" spans="1:131" s="227" customFormat="1" ht="26.25" customHeight="1" x14ac:dyDescent="0.15">
      <c r="A24" s="1043" t="s">
        <v>392</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0">
        <v>18</v>
      </c>
      <c r="BR24" s="23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6"/>
    </row>
    <row r="25" spans="1:131" ht="26.25" customHeight="1" thickBot="1" x14ac:dyDescent="0.2">
      <c r="A25" s="1042" t="s">
        <v>393</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3"/>
      <c r="BP25" s="233"/>
      <c r="BQ25" s="230">
        <v>19</v>
      </c>
      <c r="BR25" s="23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371</v>
      </c>
      <c r="B26" s="979"/>
      <c r="C26" s="979"/>
      <c r="D26" s="979"/>
      <c r="E26" s="979"/>
      <c r="F26" s="979"/>
      <c r="G26" s="979"/>
      <c r="H26" s="979"/>
      <c r="I26" s="979"/>
      <c r="J26" s="979"/>
      <c r="K26" s="979"/>
      <c r="L26" s="979"/>
      <c r="M26" s="979"/>
      <c r="N26" s="979"/>
      <c r="O26" s="979"/>
      <c r="P26" s="980"/>
      <c r="Q26" s="984" t="s">
        <v>394</v>
      </c>
      <c r="R26" s="985"/>
      <c r="S26" s="985"/>
      <c r="T26" s="985"/>
      <c r="U26" s="986"/>
      <c r="V26" s="984" t="s">
        <v>395</v>
      </c>
      <c r="W26" s="985"/>
      <c r="X26" s="985"/>
      <c r="Y26" s="985"/>
      <c r="Z26" s="986"/>
      <c r="AA26" s="984" t="s">
        <v>396</v>
      </c>
      <c r="AB26" s="985"/>
      <c r="AC26" s="985"/>
      <c r="AD26" s="985"/>
      <c r="AE26" s="985"/>
      <c r="AF26" s="1038" t="s">
        <v>397</v>
      </c>
      <c r="AG26" s="991"/>
      <c r="AH26" s="991"/>
      <c r="AI26" s="991"/>
      <c r="AJ26" s="1039"/>
      <c r="AK26" s="985" t="s">
        <v>398</v>
      </c>
      <c r="AL26" s="985"/>
      <c r="AM26" s="985"/>
      <c r="AN26" s="985"/>
      <c r="AO26" s="986"/>
      <c r="AP26" s="984" t="s">
        <v>399</v>
      </c>
      <c r="AQ26" s="985"/>
      <c r="AR26" s="985"/>
      <c r="AS26" s="985"/>
      <c r="AT26" s="986"/>
      <c r="AU26" s="984" t="s">
        <v>400</v>
      </c>
      <c r="AV26" s="985"/>
      <c r="AW26" s="985"/>
      <c r="AX26" s="985"/>
      <c r="AY26" s="986"/>
      <c r="AZ26" s="984" t="s">
        <v>401</v>
      </c>
      <c r="BA26" s="985"/>
      <c r="BB26" s="985"/>
      <c r="BC26" s="985"/>
      <c r="BD26" s="986"/>
      <c r="BE26" s="984" t="s">
        <v>378</v>
      </c>
      <c r="BF26" s="985"/>
      <c r="BG26" s="985"/>
      <c r="BH26" s="985"/>
      <c r="BI26" s="998"/>
      <c r="BJ26" s="223"/>
      <c r="BK26" s="223"/>
      <c r="BL26" s="223"/>
      <c r="BM26" s="223"/>
      <c r="BN26" s="223"/>
      <c r="BO26" s="233"/>
      <c r="BP26" s="233"/>
      <c r="BQ26" s="230">
        <v>20</v>
      </c>
      <c r="BR26" s="23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3"/>
      <c r="BP27" s="233"/>
      <c r="BQ27" s="230">
        <v>21</v>
      </c>
      <c r="BR27" s="23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4">
        <v>1</v>
      </c>
      <c r="B28" s="1030" t="s">
        <v>402</v>
      </c>
      <c r="C28" s="1031"/>
      <c r="D28" s="1031"/>
      <c r="E28" s="1031"/>
      <c r="F28" s="1031"/>
      <c r="G28" s="1031"/>
      <c r="H28" s="1031"/>
      <c r="I28" s="1031"/>
      <c r="J28" s="1031"/>
      <c r="K28" s="1031"/>
      <c r="L28" s="1031"/>
      <c r="M28" s="1031"/>
      <c r="N28" s="1031"/>
      <c r="O28" s="1031"/>
      <c r="P28" s="1032"/>
      <c r="Q28" s="1033">
        <v>1946</v>
      </c>
      <c r="R28" s="1034"/>
      <c r="S28" s="1034"/>
      <c r="T28" s="1034"/>
      <c r="U28" s="1034"/>
      <c r="V28" s="1034">
        <v>1875</v>
      </c>
      <c r="W28" s="1034"/>
      <c r="X28" s="1034"/>
      <c r="Y28" s="1034"/>
      <c r="Z28" s="1034"/>
      <c r="AA28" s="1034">
        <v>71</v>
      </c>
      <c r="AB28" s="1034"/>
      <c r="AC28" s="1034"/>
      <c r="AD28" s="1034"/>
      <c r="AE28" s="1035"/>
      <c r="AF28" s="1036">
        <v>71</v>
      </c>
      <c r="AG28" s="1034"/>
      <c r="AH28" s="1034"/>
      <c r="AI28" s="1034"/>
      <c r="AJ28" s="1037"/>
      <c r="AK28" s="1025">
        <v>152</v>
      </c>
      <c r="AL28" s="1026"/>
      <c r="AM28" s="1026"/>
      <c r="AN28" s="1026"/>
      <c r="AO28" s="1026"/>
      <c r="AP28" s="1026" t="s">
        <v>575</v>
      </c>
      <c r="AQ28" s="1026"/>
      <c r="AR28" s="1026"/>
      <c r="AS28" s="1026"/>
      <c r="AT28" s="1026"/>
      <c r="AU28" s="1026" t="s">
        <v>575</v>
      </c>
      <c r="AV28" s="1026"/>
      <c r="AW28" s="1026"/>
      <c r="AX28" s="1026"/>
      <c r="AY28" s="1026"/>
      <c r="AZ28" s="1027" t="s">
        <v>575</v>
      </c>
      <c r="BA28" s="1027"/>
      <c r="BB28" s="1027"/>
      <c r="BC28" s="1027"/>
      <c r="BD28" s="1027"/>
      <c r="BE28" s="1028"/>
      <c r="BF28" s="1028"/>
      <c r="BG28" s="1028"/>
      <c r="BH28" s="1028"/>
      <c r="BI28" s="1029"/>
      <c r="BJ28" s="223"/>
      <c r="BK28" s="223"/>
      <c r="BL28" s="223"/>
      <c r="BM28" s="223"/>
      <c r="BN28" s="223"/>
      <c r="BO28" s="233"/>
      <c r="BP28" s="233"/>
      <c r="BQ28" s="230">
        <v>22</v>
      </c>
      <c r="BR28" s="23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4">
        <v>2</v>
      </c>
      <c r="B29" s="1013" t="s">
        <v>403</v>
      </c>
      <c r="C29" s="1014"/>
      <c r="D29" s="1014"/>
      <c r="E29" s="1014"/>
      <c r="F29" s="1014"/>
      <c r="G29" s="1014"/>
      <c r="H29" s="1014"/>
      <c r="I29" s="1014"/>
      <c r="J29" s="1014"/>
      <c r="K29" s="1014"/>
      <c r="L29" s="1014"/>
      <c r="M29" s="1014"/>
      <c r="N29" s="1014"/>
      <c r="O29" s="1014"/>
      <c r="P29" s="1015"/>
      <c r="Q29" s="1021">
        <v>1732</v>
      </c>
      <c r="R29" s="1022"/>
      <c r="S29" s="1022"/>
      <c r="T29" s="1022"/>
      <c r="U29" s="1022"/>
      <c r="V29" s="1022">
        <v>1618</v>
      </c>
      <c r="W29" s="1022"/>
      <c r="X29" s="1022"/>
      <c r="Y29" s="1022"/>
      <c r="Z29" s="1022"/>
      <c r="AA29" s="1022">
        <v>114</v>
      </c>
      <c r="AB29" s="1022"/>
      <c r="AC29" s="1022"/>
      <c r="AD29" s="1022"/>
      <c r="AE29" s="1023"/>
      <c r="AF29" s="1018">
        <v>114</v>
      </c>
      <c r="AG29" s="1019"/>
      <c r="AH29" s="1019"/>
      <c r="AI29" s="1019"/>
      <c r="AJ29" s="1020"/>
      <c r="AK29" s="963">
        <v>260</v>
      </c>
      <c r="AL29" s="954"/>
      <c r="AM29" s="954"/>
      <c r="AN29" s="954"/>
      <c r="AO29" s="954"/>
      <c r="AP29" s="954" t="s">
        <v>575</v>
      </c>
      <c r="AQ29" s="954"/>
      <c r="AR29" s="954"/>
      <c r="AS29" s="954"/>
      <c r="AT29" s="954"/>
      <c r="AU29" s="954" t="s">
        <v>575</v>
      </c>
      <c r="AV29" s="954"/>
      <c r="AW29" s="954"/>
      <c r="AX29" s="954"/>
      <c r="AY29" s="954"/>
      <c r="AZ29" s="1024" t="s">
        <v>575</v>
      </c>
      <c r="BA29" s="1024"/>
      <c r="BB29" s="1024"/>
      <c r="BC29" s="1024"/>
      <c r="BD29" s="1024"/>
      <c r="BE29" s="955"/>
      <c r="BF29" s="955"/>
      <c r="BG29" s="955"/>
      <c r="BH29" s="955"/>
      <c r="BI29" s="956"/>
      <c r="BJ29" s="223"/>
      <c r="BK29" s="223"/>
      <c r="BL29" s="223"/>
      <c r="BM29" s="223"/>
      <c r="BN29" s="223"/>
      <c r="BO29" s="233"/>
      <c r="BP29" s="233"/>
      <c r="BQ29" s="230">
        <v>23</v>
      </c>
      <c r="BR29" s="23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4">
        <v>3</v>
      </c>
      <c r="B30" s="1013" t="s">
        <v>404</v>
      </c>
      <c r="C30" s="1014"/>
      <c r="D30" s="1014"/>
      <c r="E30" s="1014"/>
      <c r="F30" s="1014"/>
      <c r="G30" s="1014"/>
      <c r="H30" s="1014"/>
      <c r="I30" s="1014"/>
      <c r="J30" s="1014"/>
      <c r="K30" s="1014"/>
      <c r="L30" s="1014"/>
      <c r="M30" s="1014"/>
      <c r="N30" s="1014"/>
      <c r="O30" s="1014"/>
      <c r="P30" s="1015"/>
      <c r="Q30" s="1021">
        <v>270</v>
      </c>
      <c r="R30" s="1022"/>
      <c r="S30" s="1022"/>
      <c r="T30" s="1022"/>
      <c r="U30" s="1022"/>
      <c r="V30" s="1022">
        <v>265</v>
      </c>
      <c r="W30" s="1022"/>
      <c r="X30" s="1022"/>
      <c r="Y30" s="1022"/>
      <c r="Z30" s="1022"/>
      <c r="AA30" s="1022">
        <v>5</v>
      </c>
      <c r="AB30" s="1022"/>
      <c r="AC30" s="1022"/>
      <c r="AD30" s="1022"/>
      <c r="AE30" s="1023"/>
      <c r="AF30" s="1018">
        <v>5</v>
      </c>
      <c r="AG30" s="1019"/>
      <c r="AH30" s="1019"/>
      <c r="AI30" s="1019"/>
      <c r="AJ30" s="1020"/>
      <c r="AK30" s="963">
        <v>75</v>
      </c>
      <c r="AL30" s="954"/>
      <c r="AM30" s="954"/>
      <c r="AN30" s="954"/>
      <c r="AO30" s="954"/>
      <c r="AP30" s="954" t="s">
        <v>575</v>
      </c>
      <c r="AQ30" s="954"/>
      <c r="AR30" s="954"/>
      <c r="AS30" s="954"/>
      <c r="AT30" s="954"/>
      <c r="AU30" s="954" t="s">
        <v>575</v>
      </c>
      <c r="AV30" s="954"/>
      <c r="AW30" s="954"/>
      <c r="AX30" s="954"/>
      <c r="AY30" s="954"/>
      <c r="AZ30" s="1024" t="s">
        <v>575</v>
      </c>
      <c r="BA30" s="1024"/>
      <c r="BB30" s="1024"/>
      <c r="BC30" s="1024"/>
      <c r="BD30" s="1024"/>
      <c r="BE30" s="955"/>
      <c r="BF30" s="955"/>
      <c r="BG30" s="955"/>
      <c r="BH30" s="955"/>
      <c r="BI30" s="956"/>
      <c r="BJ30" s="223"/>
      <c r="BK30" s="223"/>
      <c r="BL30" s="223"/>
      <c r="BM30" s="223"/>
      <c r="BN30" s="223"/>
      <c r="BO30" s="233"/>
      <c r="BP30" s="233"/>
      <c r="BQ30" s="230">
        <v>24</v>
      </c>
      <c r="BR30" s="23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4">
        <v>4</v>
      </c>
      <c r="B31" s="1013" t="s">
        <v>405</v>
      </c>
      <c r="C31" s="1014"/>
      <c r="D31" s="1014"/>
      <c r="E31" s="1014"/>
      <c r="F31" s="1014"/>
      <c r="G31" s="1014"/>
      <c r="H31" s="1014"/>
      <c r="I31" s="1014"/>
      <c r="J31" s="1014"/>
      <c r="K31" s="1014"/>
      <c r="L31" s="1014"/>
      <c r="M31" s="1014"/>
      <c r="N31" s="1014"/>
      <c r="O31" s="1014"/>
      <c r="P31" s="1015"/>
      <c r="Q31" s="1021">
        <v>52</v>
      </c>
      <c r="R31" s="1022"/>
      <c r="S31" s="1022"/>
      <c r="T31" s="1022"/>
      <c r="U31" s="1022"/>
      <c r="V31" s="1022">
        <v>77</v>
      </c>
      <c r="W31" s="1022"/>
      <c r="X31" s="1022"/>
      <c r="Y31" s="1022"/>
      <c r="Z31" s="1022"/>
      <c r="AA31" s="1022">
        <v>-25</v>
      </c>
      <c r="AB31" s="1022"/>
      <c r="AC31" s="1022"/>
      <c r="AD31" s="1022"/>
      <c r="AE31" s="1023"/>
      <c r="AF31" s="1018">
        <v>-25</v>
      </c>
      <c r="AG31" s="1019"/>
      <c r="AH31" s="1019"/>
      <c r="AI31" s="1019"/>
      <c r="AJ31" s="1020"/>
      <c r="AK31" s="963" t="s">
        <v>575</v>
      </c>
      <c r="AL31" s="954"/>
      <c r="AM31" s="954"/>
      <c r="AN31" s="954"/>
      <c r="AO31" s="954"/>
      <c r="AP31" s="954" t="s">
        <v>575</v>
      </c>
      <c r="AQ31" s="954"/>
      <c r="AR31" s="954"/>
      <c r="AS31" s="954"/>
      <c r="AT31" s="954"/>
      <c r="AU31" s="954" t="s">
        <v>575</v>
      </c>
      <c r="AV31" s="954"/>
      <c r="AW31" s="954"/>
      <c r="AX31" s="954"/>
      <c r="AY31" s="954"/>
      <c r="AZ31" s="1024" t="s">
        <v>575</v>
      </c>
      <c r="BA31" s="1024"/>
      <c r="BB31" s="1024"/>
      <c r="BC31" s="1024"/>
      <c r="BD31" s="1024"/>
      <c r="BE31" s="955"/>
      <c r="BF31" s="955"/>
      <c r="BG31" s="955"/>
      <c r="BH31" s="955"/>
      <c r="BI31" s="956"/>
      <c r="BJ31" s="223"/>
      <c r="BK31" s="223"/>
      <c r="BL31" s="223"/>
      <c r="BM31" s="223"/>
      <c r="BN31" s="223"/>
      <c r="BO31" s="233"/>
      <c r="BP31" s="233"/>
      <c r="BQ31" s="230">
        <v>25</v>
      </c>
      <c r="BR31" s="23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4">
        <v>5</v>
      </c>
      <c r="B32" s="1013" t="s">
        <v>406</v>
      </c>
      <c r="C32" s="1014"/>
      <c r="D32" s="1014"/>
      <c r="E32" s="1014"/>
      <c r="F32" s="1014"/>
      <c r="G32" s="1014"/>
      <c r="H32" s="1014"/>
      <c r="I32" s="1014"/>
      <c r="J32" s="1014"/>
      <c r="K32" s="1014"/>
      <c r="L32" s="1014"/>
      <c r="M32" s="1014"/>
      <c r="N32" s="1014"/>
      <c r="O32" s="1014"/>
      <c r="P32" s="1015"/>
      <c r="Q32" s="1021">
        <v>615</v>
      </c>
      <c r="R32" s="1022"/>
      <c r="S32" s="1022"/>
      <c r="T32" s="1022"/>
      <c r="U32" s="1022"/>
      <c r="V32" s="1022">
        <v>590</v>
      </c>
      <c r="W32" s="1022"/>
      <c r="X32" s="1022"/>
      <c r="Y32" s="1022"/>
      <c r="Z32" s="1022"/>
      <c r="AA32" s="1022">
        <v>25</v>
      </c>
      <c r="AB32" s="1022"/>
      <c r="AC32" s="1022"/>
      <c r="AD32" s="1022"/>
      <c r="AE32" s="1023"/>
      <c r="AF32" s="1018">
        <v>401</v>
      </c>
      <c r="AG32" s="1019"/>
      <c r="AH32" s="1019"/>
      <c r="AI32" s="1019"/>
      <c r="AJ32" s="1020"/>
      <c r="AK32" s="963">
        <v>189</v>
      </c>
      <c r="AL32" s="954"/>
      <c r="AM32" s="954"/>
      <c r="AN32" s="954"/>
      <c r="AO32" s="954"/>
      <c r="AP32" s="954">
        <v>1556</v>
      </c>
      <c r="AQ32" s="954"/>
      <c r="AR32" s="954"/>
      <c r="AS32" s="954"/>
      <c r="AT32" s="954"/>
      <c r="AU32" s="954" t="s">
        <v>575</v>
      </c>
      <c r="AV32" s="954"/>
      <c r="AW32" s="954"/>
      <c r="AX32" s="954"/>
      <c r="AY32" s="954"/>
      <c r="AZ32" s="1024" t="s">
        <v>575</v>
      </c>
      <c r="BA32" s="1024"/>
      <c r="BB32" s="1024"/>
      <c r="BC32" s="1024"/>
      <c r="BD32" s="1024"/>
      <c r="BE32" s="955" t="s">
        <v>407</v>
      </c>
      <c r="BF32" s="955"/>
      <c r="BG32" s="955"/>
      <c r="BH32" s="955"/>
      <c r="BI32" s="956"/>
      <c r="BJ32" s="223"/>
      <c r="BK32" s="223"/>
      <c r="BL32" s="223"/>
      <c r="BM32" s="223"/>
      <c r="BN32" s="223"/>
      <c r="BO32" s="233"/>
      <c r="BP32" s="233"/>
      <c r="BQ32" s="230">
        <v>26</v>
      </c>
      <c r="BR32" s="23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4">
        <v>6</v>
      </c>
      <c r="B33" s="1013" t="s">
        <v>408</v>
      </c>
      <c r="C33" s="1014"/>
      <c r="D33" s="1014"/>
      <c r="E33" s="1014"/>
      <c r="F33" s="1014"/>
      <c r="G33" s="1014"/>
      <c r="H33" s="1014"/>
      <c r="I33" s="1014"/>
      <c r="J33" s="1014"/>
      <c r="K33" s="1014"/>
      <c r="L33" s="1014"/>
      <c r="M33" s="1014"/>
      <c r="N33" s="1014"/>
      <c r="O33" s="1014"/>
      <c r="P33" s="1015"/>
      <c r="Q33" s="1021">
        <v>1036</v>
      </c>
      <c r="R33" s="1022"/>
      <c r="S33" s="1022"/>
      <c r="T33" s="1022"/>
      <c r="U33" s="1022"/>
      <c r="V33" s="1022">
        <v>1011</v>
      </c>
      <c r="W33" s="1022"/>
      <c r="X33" s="1022"/>
      <c r="Y33" s="1022"/>
      <c r="Z33" s="1022"/>
      <c r="AA33" s="1022">
        <v>25</v>
      </c>
      <c r="AB33" s="1022"/>
      <c r="AC33" s="1022"/>
      <c r="AD33" s="1022"/>
      <c r="AE33" s="1023"/>
      <c r="AF33" s="1018">
        <v>25</v>
      </c>
      <c r="AG33" s="1019"/>
      <c r="AH33" s="1019"/>
      <c r="AI33" s="1019"/>
      <c r="AJ33" s="1020"/>
      <c r="AK33" s="963">
        <v>421</v>
      </c>
      <c r="AL33" s="954"/>
      <c r="AM33" s="954"/>
      <c r="AN33" s="954"/>
      <c r="AO33" s="954"/>
      <c r="AP33" s="954">
        <v>6078</v>
      </c>
      <c r="AQ33" s="954"/>
      <c r="AR33" s="954"/>
      <c r="AS33" s="954"/>
      <c r="AT33" s="954"/>
      <c r="AU33" s="954">
        <v>4686</v>
      </c>
      <c r="AV33" s="954"/>
      <c r="AW33" s="954"/>
      <c r="AX33" s="954"/>
      <c r="AY33" s="954"/>
      <c r="AZ33" s="1024" t="s">
        <v>575</v>
      </c>
      <c r="BA33" s="1024"/>
      <c r="BB33" s="1024"/>
      <c r="BC33" s="1024"/>
      <c r="BD33" s="1024"/>
      <c r="BE33" s="955" t="s">
        <v>409</v>
      </c>
      <c r="BF33" s="955"/>
      <c r="BG33" s="955"/>
      <c r="BH33" s="955"/>
      <c r="BI33" s="956"/>
      <c r="BJ33" s="223"/>
      <c r="BK33" s="223"/>
      <c r="BL33" s="223"/>
      <c r="BM33" s="223"/>
      <c r="BN33" s="223"/>
      <c r="BO33" s="233"/>
      <c r="BP33" s="233"/>
      <c r="BQ33" s="230">
        <v>27</v>
      </c>
      <c r="BR33" s="23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4">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23"/>
      <c r="BK34" s="223"/>
      <c r="BL34" s="223"/>
      <c r="BM34" s="223"/>
      <c r="BN34" s="223"/>
      <c r="BO34" s="233"/>
      <c r="BP34" s="233"/>
      <c r="BQ34" s="230">
        <v>28</v>
      </c>
      <c r="BR34" s="23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4">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3"/>
      <c r="BP35" s="233"/>
      <c r="BQ35" s="230">
        <v>29</v>
      </c>
      <c r="BR35" s="23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4">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3"/>
      <c r="BP36" s="233"/>
      <c r="BQ36" s="230">
        <v>30</v>
      </c>
      <c r="BR36" s="23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4">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3"/>
      <c r="BP37" s="233"/>
      <c r="BQ37" s="230">
        <v>31</v>
      </c>
      <c r="BR37" s="23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4">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3"/>
      <c r="BP38" s="233"/>
      <c r="BQ38" s="230">
        <v>32</v>
      </c>
      <c r="BR38" s="23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4">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3"/>
      <c r="BP39" s="233"/>
      <c r="BQ39" s="230">
        <v>33</v>
      </c>
      <c r="BR39" s="23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30">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3"/>
      <c r="BP40" s="233"/>
      <c r="BQ40" s="230">
        <v>34</v>
      </c>
      <c r="BR40" s="23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30">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3"/>
      <c r="BP41" s="233"/>
      <c r="BQ41" s="230">
        <v>35</v>
      </c>
      <c r="BR41" s="23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30">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3"/>
      <c r="BP42" s="233"/>
      <c r="BQ42" s="230">
        <v>36</v>
      </c>
      <c r="BR42" s="23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30">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3"/>
      <c r="BP43" s="233"/>
      <c r="BQ43" s="230">
        <v>37</v>
      </c>
      <c r="BR43" s="23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30">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3"/>
      <c r="BP44" s="233"/>
      <c r="BQ44" s="230">
        <v>38</v>
      </c>
      <c r="BR44" s="23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30">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3"/>
      <c r="BP45" s="233"/>
      <c r="BQ45" s="230">
        <v>39</v>
      </c>
      <c r="BR45" s="23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30">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3"/>
      <c r="BP46" s="233"/>
      <c r="BQ46" s="230">
        <v>40</v>
      </c>
      <c r="BR46" s="23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30">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3"/>
      <c r="BP47" s="233"/>
      <c r="BQ47" s="230">
        <v>41</v>
      </c>
      <c r="BR47" s="23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30">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3"/>
      <c r="BP48" s="233"/>
      <c r="BQ48" s="230">
        <v>42</v>
      </c>
      <c r="BR48" s="23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30">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3"/>
      <c r="BP49" s="233"/>
      <c r="BQ49" s="230">
        <v>43</v>
      </c>
      <c r="BR49" s="23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30">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3"/>
      <c r="BP50" s="233"/>
      <c r="BQ50" s="230">
        <v>44</v>
      </c>
      <c r="BR50" s="23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30">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3"/>
      <c r="BP51" s="233"/>
      <c r="BQ51" s="230">
        <v>45</v>
      </c>
      <c r="BR51" s="23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30">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3"/>
      <c r="BP52" s="233"/>
      <c r="BQ52" s="230">
        <v>46</v>
      </c>
      <c r="BR52" s="23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30">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3"/>
      <c r="BP53" s="233"/>
      <c r="BQ53" s="230">
        <v>47</v>
      </c>
      <c r="BR53" s="23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30">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3"/>
      <c r="BP54" s="233"/>
      <c r="BQ54" s="230">
        <v>48</v>
      </c>
      <c r="BR54" s="23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30">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3"/>
      <c r="BP55" s="233"/>
      <c r="BQ55" s="230">
        <v>49</v>
      </c>
      <c r="BR55" s="23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30">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3"/>
      <c r="BP56" s="233"/>
      <c r="BQ56" s="230">
        <v>50</v>
      </c>
      <c r="BR56" s="23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30">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3"/>
      <c r="BP57" s="233"/>
      <c r="BQ57" s="230">
        <v>51</v>
      </c>
      <c r="BR57" s="23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30">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3"/>
      <c r="BP58" s="233"/>
      <c r="BQ58" s="230">
        <v>52</v>
      </c>
      <c r="BR58" s="23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30">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3"/>
      <c r="BP59" s="233"/>
      <c r="BQ59" s="230">
        <v>53</v>
      </c>
      <c r="BR59" s="23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30">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3"/>
      <c r="BP60" s="233"/>
      <c r="BQ60" s="230">
        <v>54</v>
      </c>
      <c r="BR60" s="23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30">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3"/>
      <c r="BP61" s="233"/>
      <c r="BQ61" s="230">
        <v>55</v>
      </c>
      <c r="BR61" s="23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30">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410</v>
      </c>
      <c r="BK62" s="1011"/>
      <c r="BL62" s="1011"/>
      <c r="BM62" s="1011"/>
      <c r="BN62" s="1012"/>
      <c r="BO62" s="233"/>
      <c r="BP62" s="233"/>
      <c r="BQ62" s="230">
        <v>56</v>
      </c>
      <c r="BR62" s="23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2" t="s">
        <v>390</v>
      </c>
      <c r="B63" s="920" t="s">
        <v>411</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590</v>
      </c>
      <c r="AG63" s="942"/>
      <c r="AH63" s="942"/>
      <c r="AI63" s="942"/>
      <c r="AJ63" s="1005"/>
      <c r="AK63" s="1006"/>
      <c r="AL63" s="946"/>
      <c r="AM63" s="946"/>
      <c r="AN63" s="946"/>
      <c r="AO63" s="946"/>
      <c r="AP63" s="942">
        <f>SUM(AP28:AT62)</f>
        <v>7634</v>
      </c>
      <c r="AQ63" s="942"/>
      <c r="AR63" s="942"/>
      <c r="AS63" s="942"/>
      <c r="AT63" s="942"/>
      <c r="AU63" s="942">
        <f>SUM(AU28:AY62)</f>
        <v>4686</v>
      </c>
      <c r="AV63" s="942"/>
      <c r="AW63" s="942"/>
      <c r="AX63" s="942"/>
      <c r="AY63" s="942"/>
      <c r="AZ63" s="1000"/>
      <c r="BA63" s="1000"/>
      <c r="BB63" s="1000"/>
      <c r="BC63" s="1000"/>
      <c r="BD63" s="1000"/>
      <c r="BE63" s="943"/>
      <c r="BF63" s="943"/>
      <c r="BG63" s="943"/>
      <c r="BH63" s="943"/>
      <c r="BI63" s="944"/>
      <c r="BJ63" s="1001" t="s">
        <v>128</v>
      </c>
      <c r="BK63" s="936"/>
      <c r="BL63" s="936"/>
      <c r="BM63" s="936"/>
      <c r="BN63" s="1002"/>
      <c r="BO63" s="233"/>
      <c r="BP63" s="233"/>
      <c r="BQ63" s="230">
        <v>57</v>
      </c>
      <c r="BR63" s="23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413</v>
      </c>
      <c r="B66" s="979"/>
      <c r="C66" s="979"/>
      <c r="D66" s="979"/>
      <c r="E66" s="979"/>
      <c r="F66" s="979"/>
      <c r="G66" s="979"/>
      <c r="H66" s="979"/>
      <c r="I66" s="979"/>
      <c r="J66" s="979"/>
      <c r="K66" s="979"/>
      <c r="L66" s="979"/>
      <c r="M66" s="979"/>
      <c r="N66" s="979"/>
      <c r="O66" s="979"/>
      <c r="P66" s="980"/>
      <c r="Q66" s="984" t="s">
        <v>394</v>
      </c>
      <c r="R66" s="985"/>
      <c r="S66" s="985"/>
      <c r="T66" s="985"/>
      <c r="U66" s="986"/>
      <c r="V66" s="984" t="s">
        <v>395</v>
      </c>
      <c r="W66" s="985"/>
      <c r="X66" s="985"/>
      <c r="Y66" s="985"/>
      <c r="Z66" s="986"/>
      <c r="AA66" s="984" t="s">
        <v>414</v>
      </c>
      <c r="AB66" s="985"/>
      <c r="AC66" s="985"/>
      <c r="AD66" s="985"/>
      <c r="AE66" s="986"/>
      <c r="AF66" s="990" t="s">
        <v>397</v>
      </c>
      <c r="AG66" s="991"/>
      <c r="AH66" s="991"/>
      <c r="AI66" s="991"/>
      <c r="AJ66" s="992"/>
      <c r="AK66" s="984" t="s">
        <v>398</v>
      </c>
      <c r="AL66" s="979"/>
      <c r="AM66" s="979"/>
      <c r="AN66" s="979"/>
      <c r="AO66" s="980"/>
      <c r="AP66" s="984" t="s">
        <v>399</v>
      </c>
      <c r="AQ66" s="985"/>
      <c r="AR66" s="985"/>
      <c r="AS66" s="985"/>
      <c r="AT66" s="986"/>
      <c r="AU66" s="984" t="s">
        <v>415</v>
      </c>
      <c r="AV66" s="985"/>
      <c r="AW66" s="985"/>
      <c r="AX66" s="985"/>
      <c r="AY66" s="986"/>
      <c r="AZ66" s="984" t="s">
        <v>378</v>
      </c>
      <c r="BA66" s="985"/>
      <c r="BB66" s="985"/>
      <c r="BC66" s="985"/>
      <c r="BD66" s="998"/>
      <c r="BE66" s="233"/>
      <c r="BF66" s="233"/>
      <c r="BG66" s="233"/>
      <c r="BH66" s="233"/>
      <c r="BI66" s="233"/>
      <c r="BJ66" s="233"/>
      <c r="BK66" s="233"/>
      <c r="BL66" s="233"/>
      <c r="BM66" s="233"/>
      <c r="BN66" s="233"/>
      <c r="BO66" s="233"/>
      <c r="BP66" s="233"/>
      <c r="BQ66" s="230">
        <v>60</v>
      </c>
      <c r="BR66" s="23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3"/>
      <c r="BF67" s="233"/>
      <c r="BG67" s="233"/>
      <c r="BH67" s="233"/>
      <c r="BI67" s="233"/>
      <c r="BJ67" s="233"/>
      <c r="BK67" s="233"/>
      <c r="BL67" s="233"/>
      <c r="BM67" s="233"/>
      <c r="BN67" s="233"/>
      <c r="BO67" s="233"/>
      <c r="BP67" s="233"/>
      <c r="BQ67" s="230">
        <v>61</v>
      </c>
      <c r="BR67" s="23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8">
        <v>1</v>
      </c>
      <c r="B68" s="968" t="s">
        <v>576</v>
      </c>
      <c r="C68" s="969"/>
      <c r="D68" s="969"/>
      <c r="E68" s="969"/>
      <c r="F68" s="969"/>
      <c r="G68" s="969"/>
      <c r="H68" s="969"/>
      <c r="I68" s="969"/>
      <c r="J68" s="969"/>
      <c r="K68" s="969"/>
      <c r="L68" s="969"/>
      <c r="M68" s="969"/>
      <c r="N68" s="969"/>
      <c r="O68" s="969"/>
      <c r="P68" s="970"/>
      <c r="Q68" s="971">
        <v>33</v>
      </c>
      <c r="R68" s="965"/>
      <c r="S68" s="965"/>
      <c r="T68" s="965"/>
      <c r="U68" s="965"/>
      <c r="V68" s="965">
        <v>30</v>
      </c>
      <c r="W68" s="965"/>
      <c r="X68" s="965"/>
      <c r="Y68" s="965"/>
      <c r="Z68" s="965"/>
      <c r="AA68" s="965" t="s">
        <v>575</v>
      </c>
      <c r="AB68" s="965"/>
      <c r="AC68" s="965"/>
      <c r="AD68" s="965"/>
      <c r="AE68" s="965"/>
      <c r="AF68" s="965">
        <v>3</v>
      </c>
      <c r="AG68" s="965"/>
      <c r="AH68" s="965"/>
      <c r="AI68" s="965"/>
      <c r="AJ68" s="965"/>
      <c r="AK68" s="965" t="s">
        <v>575</v>
      </c>
      <c r="AL68" s="965"/>
      <c r="AM68" s="965"/>
      <c r="AN68" s="965"/>
      <c r="AO68" s="965"/>
      <c r="AP68" s="965" t="s">
        <v>575</v>
      </c>
      <c r="AQ68" s="965"/>
      <c r="AR68" s="965"/>
      <c r="AS68" s="965"/>
      <c r="AT68" s="965"/>
      <c r="AU68" s="965" t="s">
        <v>575</v>
      </c>
      <c r="AV68" s="965"/>
      <c r="AW68" s="965"/>
      <c r="AX68" s="965"/>
      <c r="AY68" s="965"/>
      <c r="AZ68" s="966"/>
      <c r="BA68" s="966"/>
      <c r="BB68" s="966"/>
      <c r="BC68" s="966"/>
      <c r="BD68" s="967"/>
      <c r="BE68" s="233"/>
      <c r="BF68" s="233"/>
      <c r="BG68" s="233"/>
      <c r="BH68" s="233"/>
      <c r="BI68" s="233"/>
      <c r="BJ68" s="233"/>
      <c r="BK68" s="233"/>
      <c r="BL68" s="233"/>
      <c r="BM68" s="233"/>
      <c r="BN68" s="233"/>
      <c r="BO68" s="233"/>
      <c r="BP68" s="233"/>
      <c r="BQ68" s="230">
        <v>62</v>
      </c>
      <c r="BR68" s="23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30">
        <v>2</v>
      </c>
      <c r="B69" s="957" t="s">
        <v>577</v>
      </c>
      <c r="C69" s="958"/>
      <c r="D69" s="958"/>
      <c r="E69" s="958"/>
      <c r="F69" s="958"/>
      <c r="G69" s="958"/>
      <c r="H69" s="958"/>
      <c r="I69" s="958"/>
      <c r="J69" s="958"/>
      <c r="K69" s="958"/>
      <c r="L69" s="958"/>
      <c r="M69" s="958"/>
      <c r="N69" s="958"/>
      <c r="O69" s="958"/>
      <c r="P69" s="959"/>
      <c r="Q69" s="960">
        <v>2058</v>
      </c>
      <c r="R69" s="954"/>
      <c r="S69" s="954"/>
      <c r="T69" s="954"/>
      <c r="U69" s="954"/>
      <c r="V69" s="954">
        <v>1993</v>
      </c>
      <c r="W69" s="954"/>
      <c r="X69" s="954"/>
      <c r="Y69" s="954"/>
      <c r="Z69" s="954"/>
      <c r="AA69" s="954">
        <v>65</v>
      </c>
      <c r="AB69" s="954"/>
      <c r="AC69" s="954"/>
      <c r="AD69" s="954"/>
      <c r="AE69" s="954"/>
      <c r="AF69" s="954">
        <v>65</v>
      </c>
      <c r="AG69" s="954"/>
      <c r="AH69" s="954"/>
      <c r="AI69" s="954"/>
      <c r="AJ69" s="954"/>
      <c r="AK69" s="954" t="s">
        <v>575</v>
      </c>
      <c r="AL69" s="954"/>
      <c r="AM69" s="954"/>
      <c r="AN69" s="954"/>
      <c r="AO69" s="954"/>
      <c r="AP69" s="954">
        <v>323</v>
      </c>
      <c r="AQ69" s="954"/>
      <c r="AR69" s="954"/>
      <c r="AS69" s="954"/>
      <c r="AT69" s="954"/>
      <c r="AU69" s="954">
        <v>257</v>
      </c>
      <c r="AV69" s="954"/>
      <c r="AW69" s="954"/>
      <c r="AX69" s="954"/>
      <c r="AY69" s="954"/>
      <c r="AZ69" s="955"/>
      <c r="BA69" s="955"/>
      <c r="BB69" s="955"/>
      <c r="BC69" s="955"/>
      <c r="BD69" s="956"/>
      <c r="BE69" s="233"/>
      <c r="BF69" s="233"/>
      <c r="BG69" s="233"/>
      <c r="BH69" s="233"/>
      <c r="BI69" s="233"/>
      <c r="BJ69" s="233"/>
      <c r="BK69" s="233"/>
      <c r="BL69" s="233"/>
      <c r="BM69" s="233"/>
      <c r="BN69" s="233"/>
      <c r="BO69" s="233"/>
      <c r="BP69" s="233"/>
      <c r="BQ69" s="230">
        <v>63</v>
      </c>
      <c r="BR69" s="23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30">
        <v>3</v>
      </c>
      <c r="B70" s="957" t="s">
        <v>578</v>
      </c>
      <c r="C70" s="958"/>
      <c r="D70" s="958"/>
      <c r="E70" s="958"/>
      <c r="F70" s="958"/>
      <c r="G70" s="958"/>
      <c r="H70" s="958"/>
      <c r="I70" s="958"/>
      <c r="J70" s="958"/>
      <c r="K70" s="958"/>
      <c r="L70" s="958"/>
      <c r="M70" s="958"/>
      <c r="N70" s="958"/>
      <c r="O70" s="958"/>
      <c r="P70" s="959"/>
      <c r="Q70" s="960">
        <v>2888</v>
      </c>
      <c r="R70" s="954"/>
      <c r="S70" s="954"/>
      <c r="T70" s="954"/>
      <c r="U70" s="954"/>
      <c r="V70" s="954">
        <v>2196</v>
      </c>
      <c r="W70" s="954"/>
      <c r="X70" s="954"/>
      <c r="Y70" s="954"/>
      <c r="Z70" s="954"/>
      <c r="AA70" s="954">
        <v>692</v>
      </c>
      <c r="AB70" s="954"/>
      <c r="AC70" s="954"/>
      <c r="AD70" s="954"/>
      <c r="AE70" s="954"/>
      <c r="AF70" s="954">
        <v>1538</v>
      </c>
      <c r="AG70" s="954"/>
      <c r="AH70" s="954"/>
      <c r="AI70" s="954"/>
      <c r="AJ70" s="954"/>
      <c r="AK70" s="954">
        <v>1538</v>
      </c>
      <c r="AL70" s="954"/>
      <c r="AM70" s="954"/>
      <c r="AN70" s="954"/>
      <c r="AO70" s="954"/>
      <c r="AP70" s="954">
        <v>14197</v>
      </c>
      <c r="AQ70" s="954"/>
      <c r="AR70" s="954"/>
      <c r="AS70" s="954"/>
      <c r="AT70" s="954"/>
      <c r="AU70" s="954" t="s">
        <v>575</v>
      </c>
      <c r="AV70" s="954"/>
      <c r="AW70" s="954"/>
      <c r="AX70" s="954"/>
      <c r="AY70" s="954"/>
      <c r="AZ70" s="955"/>
      <c r="BA70" s="955"/>
      <c r="BB70" s="955"/>
      <c r="BC70" s="955"/>
      <c r="BD70" s="956"/>
      <c r="BE70" s="233"/>
      <c r="BF70" s="233"/>
      <c r="BG70" s="233"/>
      <c r="BH70" s="233"/>
      <c r="BI70" s="233"/>
      <c r="BJ70" s="233"/>
      <c r="BK70" s="233"/>
      <c r="BL70" s="233"/>
      <c r="BM70" s="233"/>
      <c r="BN70" s="233"/>
      <c r="BO70" s="233"/>
      <c r="BP70" s="233"/>
      <c r="BQ70" s="230">
        <v>64</v>
      </c>
      <c r="BR70" s="23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30">
        <v>4</v>
      </c>
      <c r="B71" s="957"/>
      <c r="C71" s="958"/>
      <c r="D71" s="958"/>
      <c r="E71" s="958"/>
      <c r="F71" s="958"/>
      <c r="G71" s="958"/>
      <c r="H71" s="958"/>
      <c r="I71" s="958"/>
      <c r="J71" s="958"/>
      <c r="K71" s="958"/>
      <c r="L71" s="958"/>
      <c r="M71" s="958"/>
      <c r="N71" s="958"/>
      <c r="O71" s="958"/>
      <c r="P71" s="959"/>
      <c r="Q71" s="960"/>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4"/>
      <c r="AY71" s="954"/>
      <c r="AZ71" s="955"/>
      <c r="BA71" s="955"/>
      <c r="BB71" s="955"/>
      <c r="BC71" s="955"/>
      <c r="BD71" s="956"/>
      <c r="BE71" s="233"/>
      <c r="BF71" s="233"/>
      <c r="BG71" s="233"/>
      <c r="BH71" s="233"/>
      <c r="BI71" s="233"/>
      <c r="BJ71" s="233"/>
      <c r="BK71" s="233"/>
      <c r="BL71" s="233"/>
      <c r="BM71" s="233"/>
      <c r="BN71" s="233"/>
      <c r="BO71" s="233"/>
      <c r="BP71" s="233"/>
      <c r="BQ71" s="230">
        <v>65</v>
      </c>
      <c r="BR71" s="23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30">
        <v>5</v>
      </c>
      <c r="B72" s="957"/>
      <c r="C72" s="958"/>
      <c r="D72" s="958"/>
      <c r="E72" s="958"/>
      <c r="F72" s="958"/>
      <c r="G72" s="958"/>
      <c r="H72" s="958"/>
      <c r="I72" s="958"/>
      <c r="J72" s="958"/>
      <c r="K72" s="958"/>
      <c r="L72" s="958"/>
      <c r="M72" s="958"/>
      <c r="N72" s="958"/>
      <c r="O72" s="958"/>
      <c r="P72" s="959"/>
      <c r="Q72" s="960"/>
      <c r="R72" s="954"/>
      <c r="S72" s="954"/>
      <c r="T72" s="954"/>
      <c r="U72" s="954"/>
      <c r="V72" s="954"/>
      <c r="W72" s="954"/>
      <c r="X72" s="954"/>
      <c r="Y72" s="954"/>
      <c r="Z72" s="954"/>
      <c r="AA72" s="954"/>
      <c r="AB72" s="954"/>
      <c r="AC72" s="954"/>
      <c r="AD72" s="954"/>
      <c r="AE72" s="954"/>
      <c r="AF72" s="954"/>
      <c r="AG72" s="954"/>
      <c r="AH72" s="954"/>
      <c r="AI72" s="954"/>
      <c r="AJ72" s="954"/>
      <c r="AK72" s="954"/>
      <c r="AL72" s="954"/>
      <c r="AM72" s="954"/>
      <c r="AN72" s="954"/>
      <c r="AO72" s="954"/>
      <c r="AP72" s="954"/>
      <c r="AQ72" s="954"/>
      <c r="AR72" s="954"/>
      <c r="AS72" s="954"/>
      <c r="AT72" s="954"/>
      <c r="AU72" s="954"/>
      <c r="AV72" s="954"/>
      <c r="AW72" s="954"/>
      <c r="AX72" s="954"/>
      <c r="AY72" s="954"/>
      <c r="AZ72" s="955"/>
      <c r="BA72" s="955"/>
      <c r="BB72" s="955"/>
      <c r="BC72" s="955"/>
      <c r="BD72" s="956"/>
      <c r="BE72" s="233"/>
      <c r="BF72" s="233"/>
      <c r="BG72" s="233"/>
      <c r="BH72" s="233"/>
      <c r="BI72" s="233"/>
      <c r="BJ72" s="233"/>
      <c r="BK72" s="233"/>
      <c r="BL72" s="233"/>
      <c r="BM72" s="233"/>
      <c r="BN72" s="233"/>
      <c r="BO72" s="233"/>
      <c r="BP72" s="233"/>
      <c r="BQ72" s="230">
        <v>66</v>
      </c>
      <c r="BR72" s="23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30">
        <v>6</v>
      </c>
      <c r="B73" s="957"/>
      <c r="C73" s="958"/>
      <c r="D73" s="958"/>
      <c r="E73" s="958"/>
      <c r="F73" s="958"/>
      <c r="G73" s="958"/>
      <c r="H73" s="958"/>
      <c r="I73" s="958"/>
      <c r="J73" s="958"/>
      <c r="K73" s="958"/>
      <c r="L73" s="958"/>
      <c r="M73" s="958"/>
      <c r="N73" s="958"/>
      <c r="O73" s="958"/>
      <c r="P73" s="959"/>
      <c r="Q73" s="960"/>
      <c r="R73" s="954"/>
      <c r="S73" s="954"/>
      <c r="T73" s="954"/>
      <c r="U73" s="954"/>
      <c r="V73" s="954"/>
      <c r="W73" s="954"/>
      <c r="X73" s="954"/>
      <c r="Y73" s="954"/>
      <c r="Z73" s="954"/>
      <c r="AA73" s="954"/>
      <c r="AB73" s="954"/>
      <c r="AC73" s="954"/>
      <c r="AD73" s="954"/>
      <c r="AE73" s="954"/>
      <c r="AF73" s="954"/>
      <c r="AG73" s="954"/>
      <c r="AH73" s="954"/>
      <c r="AI73" s="954"/>
      <c r="AJ73" s="954"/>
      <c r="AK73" s="954"/>
      <c r="AL73" s="954"/>
      <c r="AM73" s="954"/>
      <c r="AN73" s="954"/>
      <c r="AO73" s="954"/>
      <c r="AP73" s="954"/>
      <c r="AQ73" s="954"/>
      <c r="AR73" s="954"/>
      <c r="AS73" s="954"/>
      <c r="AT73" s="954"/>
      <c r="AU73" s="954"/>
      <c r="AV73" s="954"/>
      <c r="AW73" s="954"/>
      <c r="AX73" s="954"/>
      <c r="AY73" s="954"/>
      <c r="AZ73" s="955"/>
      <c r="BA73" s="955"/>
      <c r="BB73" s="955"/>
      <c r="BC73" s="955"/>
      <c r="BD73" s="956"/>
      <c r="BE73" s="233"/>
      <c r="BF73" s="233"/>
      <c r="BG73" s="233"/>
      <c r="BH73" s="233"/>
      <c r="BI73" s="233"/>
      <c r="BJ73" s="233"/>
      <c r="BK73" s="233"/>
      <c r="BL73" s="233"/>
      <c r="BM73" s="233"/>
      <c r="BN73" s="233"/>
      <c r="BO73" s="233"/>
      <c r="BP73" s="233"/>
      <c r="BQ73" s="230">
        <v>67</v>
      </c>
      <c r="BR73" s="23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30">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33"/>
      <c r="BF74" s="233"/>
      <c r="BG74" s="233"/>
      <c r="BH74" s="233"/>
      <c r="BI74" s="233"/>
      <c r="BJ74" s="233"/>
      <c r="BK74" s="233"/>
      <c r="BL74" s="233"/>
      <c r="BM74" s="233"/>
      <c r="BN74" s="233"/>
      <c r="BO74" s="233"/>
      <c r="BP74" s="233"/>
      <c r="BQ74" s="230">
        <v>68</v>
      </c>
      <c r="BR74" s="23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30">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33"/>
      <c r="BF75" s="233"/>
      <c r="BG75" s="233"/>
      <c r="BH75" s="233"/>
      <c r="BI75" s="233"/>
      <c r="BJ75" s="233"/>
      <c r="BK75" s="233"/>
      <c r="BL75" s="233"/>
      <c r="BM75" s="233"/>
      <c r="BN75" s="233"/>
      <c r="BO75" s="233"/>
      <c r="BP75" s="233"/>
      <c r="BQ75" s="230">
        <v>69</v>
      </c>
      <c r="BR75" s="23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30">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33"/>
      <c r="BF76" s="233"/>
      <c r="BG76" s="233"/>
      <c r="BH76" s="233"/>
      <c r="BI76" s="233"/>
      <c r="BJ76" s="233"/>
      <c r="BK76" s="233"/>
      <c r="BL76" s="233"/>
      <c r="BM76" s="233"/>
      <c r="BN76" s="233"/>
      <c r="BO76" s="233"/>
      <c r="BP76" s="233"/>
      <c r="BQ76" s="230">
        <v>70</v>
      </c>
      <c r="BR76" s="23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3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3"/>
      <c r="BF77" s="233"/>
      <c r="BG77" s="233"/>
      <c r="BH77" s="233"/>
      <c r="BI77" s="233"/>
      <c r="BJ77" s="233"/>
      <c r="BK77" s="233"/>
      <c r="BL77" s="233"/>
      <c r="BM77" s="233"/>
      <c r="BN77" s="233"/>
      <c r="BO77" s="233"/>
      <c r="BP77" s="233"/>
      <c r="BQ77" s="230">
        <v>71</v>
      </c>
      <c r="BR77" s="23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3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3"/>
      <c r="BF78" s="233"/>
      <c r="BG78" s="233"/>
      <c r="BH78" s="233"/>
      <c r="BI78" s="233"/>
      <c r="BJ78" s="221"/>
      <c r="BK78" s="221"/>
      <c r="BL78" s="221"/>
      <c r="BM78" s="221"/>
      <c r="BN78" s="221"/>
      <c r="BO78" s="233"/>
      <c r="BP78" s="233"/>
      <c r="BQ78" s="230">
        <v>72</v>
      </c>
      <c r="BR78" s="23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3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3"/>
      <c r="BF79" s="233"/>
      <c r="BG79" s="233"/>
      <c r="BH79" s="233"/>
      <c r="BI79" s="233"/>
      <c r="BJ79" s="221"/>
      <c r="BK79" s="221"/>
      <c r="BL79" s="221"/>
      <c r="BM79" s="221"/>
      <c r="BN79" s="221"/>
      <c r="BO79" s="233"/>
      <c r="BP79" s="233"/>
      <c r="BQ79" s="230">
        <v>73</v>
      </c>
      <c r="BR79" s="23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3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3"/>
      <c r="BF80" s="233"/>
      <c r="BG80" s="233"/>
      <c r="BH80" s="233"/>
      <c r="BI80" s="233"/>
      <c r="BJ80" s="233"/>
      <c r="BK80" s="233"/>
      <c r="BL80" s="233"/>
      <c r="BM80" s="233"/>
      <c r="BN80" s="233"/>
      <c r="BO80" s="233"/>
      <c r="BP80" s="233"/>
      <c r="BQ80" s="230">
        <v>74</v>
      </c>
      <c r="BR80" s="23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3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3"/>
      <c r="BF81" s="233"/>
      <c r="BG81" s="233"/>
      <c r="BH81" s="233"/>
      <c r="BI81" s="233"/>
      <c r="BJ81" s="233"/>
      <c r="BK81" s="233"/>
      <c r="BL81" s="233"/>
      <c r="BM81" s="233"/>
      <c r="BN81" s="233"/>
      <c r="BO81" s="233"/>
      <c r="BP81" s="233"/>
      <c r="BQ81" s="230">
        <v>75</v>
      </c>
      <c r="BR81" s="23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3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3"/>
      <c r="BF82" s="233"/>
      <c r="BG82" s="233"/>
      <c r="BH82" s="233"/>
      <c r="BI82" s="233"/>
      <c r="BJ82" s="233"/>
      <c r="BK82" s="233"/>
      <c r="BL82" s="233"/>
      <c r="BM82" s="233"/>
      <c r="BN82" s="233"/>
      <c r="BO82" s="233"/>
      <c r="BP82" s="233"/>
      <c r="BQ82" s="230">
        <v>76</v>
      </c>
      <c r="BR82" s="23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3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3"/>
      <c r="BF83" s="233"/>
      <c r="BG83" s="233"/>
      <c r="BH83" s="233"/>
      <c r="BI83" s="233"/>
      <c r="BJ83" s="233"/>
      <c r="BK83" s="233"/>
      <c r="BL83" s="233"/>
      <c r="BM83" s="233"/>
      <c r="BN83" s="233"/>
      <c r="BO83" s="233"/>
      <c r="BP83" s="233"/>
      <c r="BQ83" s="230">
        <v>77</v>
      </c>
      <c r="BR83" s="23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3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3"/>
      <c r="BF84" s="233"/>
      <c r="BG84" s="233"/>
      <c r="BH84" s="233"/>
      <c r="BI84" s="233"/>
      <c r="BJ84" s="233"/>
      <c r="BK84" s="233"/>
      <c r="BL84" s="233"/>
      <c r="BM84" s="233"/>
      <c r="BN84" s="233"/>
      <c r="BO84" s="233"/>
      <c r="BP84" s="233"/>
      <c r="BQ84" s="230">
        <v>78</v>
      </c>
      <c r="BR84" s="23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3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3"/>
      <c r="BF85" s="233"/>
      <c r="BG85" s="233"/>
      <c r="BH85" s="233"/>
      <c r="BI85" s="233"/>
      <c r="BJ85" s="233"/>
      <c r="BK85" s="233"/>
      <c r="BL85" s="233"/>
      <c r="BM85" s="233"/>
      <c r="BN85" s="233"/>
      <c r="BO85" s="233"/>
      <c r="BP85" s="233"/>
      <c r="BQ85" s="230">
        <v>79</v>
      </c>
      <c r="BR85" s="23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3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3"/>
      <c r="BF86" s="233"/>
      <c r="BG86" s="233"/>
      <c r="BH86" s="233"/>
      <c r="BI86" s="233"/>
      <c r="BJ86" s="233"/>
      <c r="BK86" s="233"/>
      <c r="BL86" s="233"/>
      <c r="BM86" s="233"/>
      <c r="BN86" s="233"/>
      <c r="BO86" s="233"/>
      <c r="BP86" s="233"/>
      <c r="BQ86" s="230">
        <v>80</v>
      </c>
      <c r="BR86" s="23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3"/>
      <c r="BF87" s="233"/>
      <c r="BG87" s="233"/>
      <c r="BH87" s="233"/>
      <c r="BI87" s="233"/>
      <c r="BJ87" s="233"/>
      <c r="BK87" s="233"/>
      <c r="BL87" s="233"/>
      <c r="BM87" s="233"/>
      <c r="BN87" s="233"/>
      <c r="BO87" s="233"/>
      <c r="BP87" s="233"/>
      <c r="BQ87" s="230">
        <v>81</v>
      </c>
      <c r="BR87" s="23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2" t="s">
        <v>390</v>
      </c>
      <c r="B88" s="920" t="s">
        <v>416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f>SUM(AF68:AJ87)</f>
        <v>1606</v>
      </c>
      <c r="AG88" s="942"/>
      <c r="AH88" s="942"/>
      <c r="AI88" s="942"/>
      <c r="AJ88" s="942"/>
      <c r="AK88" s="946"/>
      <c r="AL88" s="946"/>
      <c r="AM88" s="946"/>
      <c r="AN88" s="946"/>
      <c r="AO88" s="946"/>
      <c r="AP88" s="942">
        <f>SUM(AP68:AT87)</f>
        <v>14520</v>
      </c>
      <c r="AQ88" s="942"/>
      <c r="AR88" s="942"/>
      <c r="AS88" s="942"/>
      <c r="AT88" s="942"/>
      <c r="AU88" s="942">
        <f>SUM(AU68:AY87)</f>
        <v>257</v>
      </c>
      <c r="AV88" s="942"/>
      <c r="AW88" s="942"/>
      <c r="AX88" s="942"/>
      <c r="AY88" s="942"/>
      <c r="AZ88" s="943"/>
      <c r="BA88" s="943"/>
      <c r="BB88" s="943"/>
      <c r="BC88" s="943"/>
      <c r="BD88" s="944"/>
      <c r="BE88" s="233"/>
      <c r="BF88" s="233"/>
      <c r="BG88" s="233"/>
      <c r="BH88" s="233"/>
      <c r="BI88" s="233"/>
      <c r="BJ88" s="233"/>
      <c r="BK88" s="233"/>
      <c r="BL88" s="233"/>
      <c r="BM88" s="233"/>
      <c r="BN88" s="233"/>
      <c r="BO88" s="233"/>
      <c r="BP88" s="233"/>
      <c r="BQ88" s="230">
        <v>82</v>
      </c>
      <c r="BR88" s="23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390</v>
      </c>
      <c r="BR102" s="920" t="s">
        <v>417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f>SUM(CR7:CV88)</f>
        <v>40</v>
      </c>
      <c r="CS102" s="936"/>
      <c r="CT102" s="936"/>
      <c r="CU102" s="936"/>
      <c r="CV102" s="937"/>
      <c r="CW102" s="935" t="s">
        <v>586</v>
      </c>
      <c r="CX102" s="936"/>
      <c r="CY102" s="936"/>
      <c r="CZ102" s="936"/>
      <c r="DA102" s="937"/>
      <c r="DB102" s="935" t="s">
        <v>586</v>
      </c>
      <c r="DC102" s="936"/>
      <c r="DD102" s="936"/>
      <c r="DE102" s="936"/>
      <c r="DF102" s="937"/>
      <c r="DG102" s="935" t="s">
        <v>586</v>
      </c>
      <c r="DH102" s="936"/>
      <c r="DI102" s="936"/>
      <c r="DJ102" s="936"/>
      <c r="DK102" s="937"/>
      <c r="DL102" s="935" t="s">
        <v>586</v>
      </c>
      <c r="DM102" s="936"/>
      <c r="DN102" s="936"/>
      <c r="DO102" s="936"/>
      <c r="DP102" s="937"/>
      <c r="DQ102" s="935" t="s">
        <v>586</v>
      </c>
      <c r="DR102" s="936"/>
      <c r="DS102" s="936"/>
      <c r="DT102" s="936"/>
      <c r="DU102" s="937"/>
      <c r="DV102" s="920"/>
      <c r="DW102" s="921"/>
      <c r="DX102" s="921"/>
      <c r="DY102" s="921"/>
      <c r="DZ102" s="92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3" t="s">
        <v>418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4" t="s">
        <v>419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422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424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425</v>
      </c>
      <c r="AB109" s="879"/>
      <c r="AC109" s="879"/>
      <c r="AD109" s="879"/>
      <c r="AE109" s="880"/>
      <c r="AF109" s="881" t="s">
        <v>426</v>
      </c>
      <c r="AG109" s="879"/>
      <c r="AH109" s="879"/>
      <c r="AI109" s="879"/>
      <c r="AJ109" s="880"/>
      <c r="AK109" s="881" t="s">
        <v>305</v>
      </c>
      <c r="AL109" s="879"/>
      <c r="AM109" s="879"/>
      <c r="AN109" s="879"/>
      <c r="AO109" s="880"/>
      <c r="AP109" s="881" t="s">
        <v>427</v>
      </c>
      <c r="AQ109" s="879"/>
      <c r="AR109" s="879"/>
      <c r="AS109" s="879"/>
      <c r="AT109" s="912"/>
      <c r="AU109" s="878" t="s">
        <v>424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425</v>
      </c>
      <c r="BR109" s="879"/>
      <c r="BS109" s="879"/>
      <c r="BT109" s="879"/>
      <c r="BU109" s="880"/>
      <c r="BV109" s="881" t="s">
        <v>426</v>
      </c>
      <c r="BW109" s="879"/>
      <c r="BX109" s="879"/>
      <c r="BY109" s="879"/>
      <c r="BZ109" s="880"/>
      <c r="CA109" s="881" t="s">
        <v>305</v>
      </c>
      <c r="CB109" s="879"/>
      <c r="CC109" s="879"/>
      <c r="CD109" s="879"/>
      <c r="CE109" s="880"/>
      <c r="CF109" s="919" t="s">
        <v>427</v>
      </c>
      <c r="CG109" s="919"/>
      <c r="CH109" s="919"/>
      <c r="CI109" s="919"/>
      <c r="CJ109" s="919"/>
      <c r="CK109" s="881" t="s">
        <v>428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425</v>
      </c>
      <c r="DH109" s="879"/>
      <c r="DI109" s="879"/>
      <c r="DJ109" s="879"/>
      <c r="DK109" s="880"/>
      <c r="DL109" s="881" t="s">
        <v>426</v>
      </c>
      <c r="DM109" s="879"/>
      <c r="DN109" s="879"/>
      <c r="DO109" s="879"/>
      <c r="DP109" s="880"/>
      <c r="DQ109" s="881" t="s">
        <v>305</v>
      </c>
      <c r="DR109" s="879"/>
      <c r="DS109" s="879"/>
      <c r="DT109" s="879"/>
      <c r="DU109" s="880"/>
      <c r="DV109" s="881" t="s">
        <v>427</v>
      </c>
      <c r="DW109" s="879"/>
      <c r="DX109" s="879"/>
      <c r="DY109" s="879"/>
      <c r="DZ109" s="912"/>
    </row>
    <row r="110" spans="1:131" s="221" customFormat="1" ht="26.25" customHeight="1" x14ac:dyDescent="0.15">
      <c r="A110" s="790" t="s">
        <v>429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1101778</v>
      </c>
      <c r="AB110" s="872"/>
      <c r="AC110" s="872"/>
      <c r="AD110" s="872"/>
      <c r="AE110" s="873"/>
      <c r="AF110" s="874">
        <v>1041308</v>
      </c>
      <c r="AG110" s="872"/>
      <c r="AH110" s="872"/>
      <c r="AI110" s="872"/>
      <c r="AJ110" s="873"/>
      <c r="AK110" s="874">
        <v>1017876</v>
      </c>
      <c r="AL110" s="872"/>
      <c r="AM110" s="872"/>
      <c r="AN110" s="872"/>
      <c r="AO110" s="873"/>
      <c r="AP110" s="875">
        <v>18.5</v>
      </c>
      <c r="AQ110" s="876"/>
      <c r="AR110" s="876"/>
      <c r="AS110" s="876"/>
      <c r="AT110" s="877"/>
      <c r="AU110" s="913" t="s">
        <v>73</v>
      </c>
      <c r="AV110" s="914"/>
      <c r="AW110" s="914"/>
      <c r="AX110" s="914"/>
      <c r="AY110" s="914"/>
      <c r="AZ110" s="843" t="s">
        <v>430</v>
      </c>
      <c r="BA110" s="791"/>
      <c r="BB110" s="791"/>
      <c r="BC110" s="791"/>
      <c r="BD110" s="791"/>
      <c r="BE110" s="791"/>
      <c r="BF110" s="791"/>
      <c r="BG110" s="791"/>
      <c r="BH110" s="791"/>
      <c r="BI110" s="791"/>
      <c r="BJ110" s="791"/>
      <c r="BK110" s="791"/>
      <c r="BL110" s="791"/>
      <c r="BM110" s="791"/>
      <c r="BN110" s="791"/>
      <c r="BO110" s="791"/>
      <c r="BP110" s="792"/>
      <c r="BQ110" s="844">
        <v>9623670</v>
      </c>
      <c r="BR110" s="825"/>
      <c r="BS110" s="825"/>
      <c r="BT110" s="825"/>
      <c r="BU110" s="825"/>
      <c r="BV110" s="825">
        <v>9929250</v>
      </c>
      <c r="BW110" s="825"/>
      <c r="BX110" s="825"/>
      <c r="BY110" s="825"/>
      <c r="BZ110" s="825"/>
      <c r="CA110" s="825">
        <v>11677728</v>
      </c>
      <c r="CB110" s="825"/>
      <c r="CC110" s="825"/>
      <c r="CD110" s="825"/>
      <c r="CE110" s="825"/>
      <c r="CF110" s="849">
        <v>212</v>
      </c>
      <c r="CG110" s="850"/>
      <c r="CH110" s="850"/>
      <c r="CI110" s="850"/>
      <c r="CJ110" s="850"/>
      <c r="CK110" s="909" t="s">
        <v>431</v>
      </c>
      <c r="CL110" s="802"/>
      <c r="CM110" s="843" t="s">
        <v>432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128</v>
      </c>
      <c r="DH110" s="825"/>
      <c r="DI110" s="825"/>
      <c r="DJ110" s="825"/>
      <c r="DK110" s="825"/>
      <c r="DL110" s="825" t="s">
        <v>128</v>
      </c>
      <c r="DM110" s="825"/>
      <c r="DN110" s="825"/>
      <c r="DO110" s="825"/>
      <c r="DP110" s="825"/>
      <c r="DQ110" s="825" t="s">
        <v>128</v>
      </c>
      <c r="DR110" s="825"/>
      <c r="DS110" s="825"/>
      <c r="DT110" s="825"/>
      <c r="DU110" s="825"/>
      <c r="DV110" s="826" t="s">
        <v>128</v>
      </c>
      <c r="DW110" s="826"/>
      <c r="DX110" s="826"/>
      <c r="DY110" s="826"/>
      <c r="DZ110" s="827"/>
    </row>
    <row r="111" spans="1:131" s="221" customFormat="1" ht="26.25" customHeight="1" x14ac:dyDescent="0.15">
      <c r="A111" s="757" t="s">
        <v>433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128</v>
      </c>
      <c r="AB111" s="902"/>
      <c r="AC111" s="902"/>
      <c r="AD111" s="902"/>
      <c r="AE111" s="903"/>
      <c r="AF111" s="904" t="s">
        <v>128</v>
      </c>
      <c r="AG111" s="902"/>
      <c r="AH111" s="902"/>
      <c r="AI111" s="902"/>
      <c r="AJ111" s="903"/>
      <c r="AK111" s="904" t="s">
        <v>128</v>
      </c>
      <c r="AL111" s="902"/>
      <c r="AM111" s="902"/>
      <c r="AN111" s="902"/>
      <c r="AO111" s="903"/>
      <c r="AP111" s="905" t="s">
        <v>128</v>
      </c>
      <c r="AQ111" s="906"/>
      <c r="AR111" s="906"/>
      <c r="AS111" s="906"/>
      <c r="AT111" s="907"/>
      <c r="AU111" s="915"/>
      <c r="AV111" s="916"/>
      <c r="AW111" s="916"/>
      <c r="AX111" s="916"/>
      <c r="AY111" s="916"/>
      <c r="AZ111" s="798" t="s">
        <v>434</v>
      </c>
      <c r="BA111" s="735"/>
      <c r="BB111" s="735"/>
      <c r="BC111" s="735"/>
      <c r="BD111" s="735"/>
      <c r="BE111" s="735"/>
      <c r="BF111" s="735"/>
      <c r="BG111" s="735"/>
      <c r="BH111" s="735"/>
      <c r="BI111" s="735"/>
      <c r="BJ111" s="735"/>
      <c r="BK111" s="735"/>
      <c r="BL111" s="735"/>
      <c r="BM111" s="735"/>
      <c r="BN111" s="735"/>
      <c r="BO111" s="735"/>
      <c r="BP111" s="736"/>
      <c r="BQ111" s="799">
        <v>535648</v>
      </c>
      <c r="BR111" s="800"/>
      <c r="BS111" s="800"/>
      <c r="BT111" s="800"/>
      <c r="BU111" s="800"/>
      <c r="BV111" s="800">
        <v>376154</v>
      </c>
      <c r="BW111" s="800"/>
      <c r="BX111" s="800"/>
      <c r="BY111" s="800"/>
      <c r="BZ111" s="800"/>
      <c r="CA111" s="800">
        <v>245255</v>
      </c>
      <c r="CB111" s="800"/>
      <c r="CC111" s="800"/>
      <c r="CD111" s="800"/>
      <c r="CE111" s="800"/>
      <c r="CF111" s="858">
        <v>4.5</v>
      </c>
      <c r="CG111" s="859"/>
      <c r="CH111" s="859"/>
      <c r="CI111" s="859"/>
      <c r="CJ111" s="859"/>
      <c r="CK111" s="910"/>
      <c r="CL111" s="804"/>
      <c r="CM111" s="798" t="s">
        <v>435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128</v>
      </c>
      <c r="DH111" s="800"/>
      <c r="DI111" s="800"/>
      <c r="DJ111" s="800"/>
      <c r="DK111" s="800"/>
      <c r="DL111" s="800" t="s">
        <v>436</v>
      </c>
      <c r="DM111" s="800"/>
      <c r="DN111" s="800"/>
      <c r="DO111" s="800"/>
      <c r="DP111" s="800"/>
      <c r="DQ111" s="800" t="s">
        <v>128</v>
      </c>
      <c r="DR111" s="800"/>
      <c r="DS111" s="800"/>
      <c r="DT111" s="800"/>
      <c r="DU111" s="800"/>
      <c r="DV111" s="777" t="s">
        <v>128</v>
      </c>
      <c r="DW111" s="777"/>
      <c r="DX111" s="777"/>
      <c r="DY111" s="777"/>
      <c r="DZ111" s="778"/>
    </row>
    <row r="112" spans="1:131" s="221" customFormat="1" ht="26.25" customHeight="1" x14ac:dyDescent="0.15">
      <c r="A112" s="895" t="s">
        <v>437</v>
      </c>
      <c r="B112" s="896"/>
      <c r="C112" s="735" t="s">
        <v>438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128</v>
      </c>
      <c r="AB112" s="763"/>
      <c r="AC112" s="763"/>
      <c r="AD112" s="763"/>
      <c r="AE112" s="764"/>
      <c r="AF112" s="765" t="s">
        <v>128</v>
      </c>
      <c r="AG112" s="763"/>
      <c r="AH112" s="763"/>
      <c r="AI112" s="763"/>
      <c r="AJ112" s="764"/>
      <c r="AK112" s="765" t="s">
        <v>128</v>
      </c>
      <c r="AL112" s="763"/>
      <c r="AM112" s="763"/>
      <c r="AN112" s="763"/>
      <c r="AO112" s="764"/>
      <c r="AP112" s="807" t="s">
        <v>128</v>
      </c>
      <c r="AQ112" s="808"/>
      <c r="AR112" s="808"/>
      <c r="AS112" s="808"/>
      <c r="AT112" s="809"/>
      <c r="AU112" s="915"/>
      <c r="AV112" s="916"/>
      <c r="AW112" s="916"/>
      <c r="AX112" s="916"/>
      <c r="AY112" s="916"/>
      <c r="AZ112" s="798" t="s">
        <v>439</v>
      </c>
      <c r="BA112" s="735"/>
      <c r="BB112" s="735"/>
      <c r="BC112" s="735"/>
      <c r="BD112" s="735"/>
      <c r="BE112" s="735"/>
      <c r="BF112" s="735"/>
      <c r="BG112" s="735"/>
      <c r="BH112" s="735"/>
      <c r="BI112" s="735"/>
      <c r="BJ112" s="735"/>
      <c r="BK112" s="735"/>
      <c r="BL112" s="735"/>
      <c r="BM112" s="735"/>
      <c r="BN112" s="735"/>
      <c r="BO112" s="735"/>
      <c r="BP112" s="736"/>
      <c r="BQ112" s="799">
        <v>4845009</v>
      </c>
      <c r="BR112" s="800"/>
      <c r="BS112" s="800"/>
      <c r="BT112" s="800"/>
      <c r="BU112" s="800"/>
      <c r="BV112" s="800">
        <v>4756421</v>
      </c>
      <c r="BW112" s="800"/>
      <c r="BX112" s="800"/>
      <c r="BY112" s="800"/>
      <c r="BZ112" s="800"/>
      <c r="CA112" s="800">
        <v>4686346</v>
      </c>
      <c r="CB112" s="800"/>
      <c r="CC112" s="800"/>
      <c r="CD112" s="800"/>
      <c r="CE112" s="800"/>
      <c r="CF112" s="858">
        <v>85.1</v>
      </c>
      <c r="CG112" s="859"/>
      <c r="CH112" s="859"/>
      <c r="CI112" s="859"/>
      <c r="CJ112" s="859"/>
      <c r="CK112" s="910"/>
      <c r="CL112" s="804"/>
      <c r="CM112" s="798" t="s">
        <v>440</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128</v>
      </c>
      <c r="DH112" s="800"/>
      <c r="DI112" s="800"/>
      <c r="DJ112" s="800"/>
      <c r="DK112" s="800"/>
      <c r="DL112" s="800" t="s">
        <v>128</v>
      </c>
      <c r="DM112" s="800"/>
      <c r="DN112" s="800"/>
      <c r="DO112" s="800"/>
      <c r="DP112" s="800"/>
      <c r="DQ112" s="800" t="s">
        <v>128</v>
      </c>
      <c r="DR112" s="800"/>
      <c r="DS112" s="800"/>
      <c r="DT112" s="800"/>
      <c r="DU112" s="800"/>
      <c r="DV112" s="777" t="s">
        <v>441</v>
      </c>
      <c r="DW112" s="777"/>
      <c r="DX112" s="777"/>
      <c r="DY112" s="777"/>
      <c r="DZ112" s="778"/>
    </row>
    <row r="113" spans="1:130" s="221" customFormat="1" ht="26.25" customHeight="1" x14ac:dyDescent="0.15">
      <c r="A113" s="897"/>
      <c r="B113" s="898"/>
      <c r="C113" s="735" t="s">
        <v>442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403868</v>
      </c>
      <c r="AB113" s="902"/>
      <c r="AC113" s="902"/>
      <c r="AD113" s="902"/>
      <c r="AE113" s="903"/>
      <c r="AF113" s="904">
        <v>409269</v>
      </c>
      <c r="AG113" s="902"/>
      <c r="AH113" s="902"/>
      <c r="AI113" s="902"/>
      <c r="AJ113" s="903"/>
      <c r="AK113" s="904">
        <v>408571</v>
      </c>
      <c r="AL113" s="902"/>
      <c r="AM113" s="902"/>
      <c r="AN113" s="902"/>
      <c r="AO113" s="903"/>
      <c r="AP113" s="905">
        <v>7.4</v>
      </c>
      <c r="AQ113" s="906"/>
      <c r="AR113" s="906"/>
      <c r="AS113" s="906"/>
      <c r="AT113" s="907"/>
      <c r="AU113" s="915"/>
      <c r="AV113" s="916"/>
      <c r="AW113" s="916"/>
      <c r="AX113" s="916"/>
      <c r="AY113" s="916"/>
      <c r="AZ113" s="798" t="s">
        <v>443</v>
      </c>
      <c r="BA113" s="735"/>
      <c r="BB113" s="735"/>
      <c r="BC113" s="735"/>
      <c r="BD113" s="735"/>
      <c r="BE113" s="735"/>
      <c r="BF113" s="735"/>
      <c r="BG113" s="735"/>
      <c r="BH113" s="735"/>
      <c r="BI113" s="735"/>
      <c r="BJ113" s="735"/>
      <c r="BK113" s="735"/>
      <c r="BL113" s="735"/>
      <c r="BM113" s="735"/>
      <c r="BN113" s="735"/>
      <c r="BO113" s="735"/>
      <c r="BP113" s="736"/>
      <c r="BQ113" s="799">
        <v>315691</v>
      </c>
      <c r="BR113" s="800"/>
      <c r="BS113" s="800"/>
      <c r="BT113" s="800"/>
      <c r="BU113" s="800"/>
      <c r="BV113" s="800">
        <v>296722</v>
      </c>
      <c r="BW113" s="800"/>
      <c r="BX113" s="800"/>
      <c r="BY113" s="800"/>
      <c r="BZ113" s="800"/>
      <c r="CA113" s="800">
        <v>257382</v>
      </c>
      <c r="CB113" s="800"/>
      <c r="CC113" s="800"/>
      <c r="CD113" s="800"/>
      <c r="CE113" s="800"/>
      <c r="CF113" s="858">
        <v>4.7</v>
      </c>
      <c r="CG113" s="859"/>
      <c r="CH113" s="859"/>
      <c r="CI113" s="859"/>
      <c r="CJ113" s="859"/>
      <c r="CK113" s="910"/>
      <c r="CL113" s="804"/>
      <c r="CM113" s="798" t="s">
        <v>444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128</v>
      </c>
      <c r="DH113" s="763"/>
      <c r="DI113" s="763"/>
      <c r="DJ113" s="763"/>
      <c r="DK113" s="764"/>
      <c r="DL113" s="765" t="s">
        <v>128</v>
      </c>
      <c r="DM113" s="763"/>
      <c r="DN113" s="763"/>
      <c r="DO113" s="763"/>
      <c r="DP113" s="764"/>
      <c r="DQ113" s="765" t="s">
        <v>128</v>
      </c>
      <c r="DR113" s="763"/>
      <c r="DS113" s="763"/>
      <c r="DT113" s="763"/>
      <c r="DU113" s="764"/>
      <c r="DV113" s="807" t="s">
        <v>128</v>
      </c>
      <c r="DW113" s="808"/>
      <c r="DX113" s="808"/>
      <c r="DY113" s="808"/>
      <c r="DZ113" s="809"/>
    </row>
    <row r="114" spans="1:130" s="221" customFormat="1" ht="26.25" customHeight="1" x14ac:dyDescent="0.15">
      <c r="A114" s="897"/>
      <c r="B114" s="898"/>
      <c r="C114" s="735" t="s">
        <v>445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43154</v>
      </c>
      <c r="AB114" s="763"/>
      <c r="AC114" s="763"/>
      <c r="AD114" s="763"/>
      <c r="AE114" s="764"/>
      <c r="AF114" s="765">
        <v>46846</v>
      </c>
      <c r="AG114" s="763"/>
      <c r="AH114" s="763"/>
      <c r="AI114" s="763"/>
      <c r="AJ114" s="764"/>
      <c r="AK114" s="765">
        <v>47275</v>
      </c>
      <c r="AL114" s="763"/>
      <c r="AM114" s="763"/>
      <c r="AN114" s="763"/>
      <c r="AO114" s="764"/>
      <c r="AP114" s="807">
        <v>0.9</v>
      </c>
      <c r="AQ114" s="808"/>
      <c r="AR114" s="808"/>
      <c r="AS114" s="808"/>
      <c r="AT114" s="809"/>
      <c r="AU114" s="915"/>
      <c r="AV114" s="916"/>
      <c r="AW114" s="916"/>
      <c r="AX114" s="916"/>
      <c r="AY114" s="916"/>
      <c r="AZ114" s="798" t="s">
        <v>446</v>
      </c>
      <c r="BA114" s="735"/>
      <c r="BB114" s="735"/>
      <c r="BC114" s="735"/>
      <c r="BD114" s="735"/>
      <c r="BE114" s="735"/>
      <c r="BF114" s="735"/>
      <c r="BG114" s="735"/>
      <c r="BH114" s="735"/>
      <c r="BI114" s="735"/>
      <c r="BJ114" s="735"/>
      <c r="BK114" s="735"/>
      <c r="BL114" s="735"/>
      <c r="BM114" s="735"/>
      <c r="BN114" s="735"/>
      <c r="BO114" s="735"/>
      <c r="BP114" s="736"/>
      <c r="BQ114" s="799">
        <v>1348742</v>
      </c>
      <c r="BR114" s="800"/>
      <c r="BS114" s="800"/>
      <c r="BT114" s="800"/>
      <c r="BU114" s="800"/>
      <c r="BV114" s="800">
        <v>1299876</v>
      </c>
      <c r="BW114" s="800"/>
      <c r="BX114" s="800"/>
      <c r="BY114" s="800"/>
      <c r="BZ114" s="800"/>
      <c r="CA114" s="800">
        <v>1312453</v>
      </c>
      <c r="CB114" s="800"/>
      <c r="CC114" s="800"/>
      <c r="CD114" s="800"/>
      <c r="CE114" s="800"/>
      <c r="CF114" s="858">
        <v>23.8</v>
      </c>
      <c r="CG114" s="859"/>
      <c r="CH114" s="859"/>
      <c r="CI114" s="859"/>
      <c r="CJ114" s="859"/>
      <c r="CK114" s="910"/>
      <c r="CL114" s="804"/>
      <c r="CM114" s="798" t="s">
        <v>447</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128</v>
      </c>
      <c r="DH114" s="763"/>
      <c r="DI114" s="763"/>
      <c r="DJ114" s="763"/>
      <c r="DK114" s="764"/>
      <c r="DL114" s="765" t="s">
        <v>128</v>
      </c>
      <c r="DM114" s="763"/>
      <c r="DN114" s="763"/>
      <c r="DO114" s="763"/>
      <c r="DP114" s="764"/>
      <c r="DQ114" s="765" t="s">
        <v>128</v>
      </c>
      <c r="DR114" s="763"/>
      <c r="DS114" s="763"/>
      <c r="DT114" s="763"/>
      <c r="DU114" s="764"/>
      <c r="DV114" s="807" t="s">
        <v>128</v>
      </c>
      <c r="DW114" s="808"/>
      <c r="DX114" s="808"/>
      <c r="DY114" s="808"/>
      <c r="DZ114" s="809"/>
    </row>
    <row r="115" spans="1:130" s="221" customFormat="1" ht="26.25" customHeight="1" x14ac:dyDescent="0.15">
      <c r="A115" s="897"/>
      <c r="B115" s="898"/>
      <c r="C115" s="735" t="s">
        <v>448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1197</v>
      </c>
      <c r="AB115" s="902"/>
      <c r="AC115" s="902"/>
      <c r="AD115" s="902"/>
      <c r="AE115" s="903"/>
      <c r="AF115" s="904">
        <v>1024</v>
      </c>
      <c r="AG115" s="902"/>
      <c r="AH115" s="902"/>
      <c r="AI115" s="902"/>
      <c r="AJ115" s="903"/>
      <c r="AK115" s="904">
        <v>811</v>
      </c>
      <c r="AL115" s="902"/>
      <c r="AM115" s="902"/>
      <c r="AN115" s="902"/>
      <c r="AO115" s="903"/>
      <c r="AP115" s="905">
        <v>0</v>
      </c>
      <c r="AQ115" s="906"/>
      <c r="AR115" s="906"/>
      <c r="AS115" s="906"/>
      <c r="AT115" s="907"/>
      <c r="AU115" s="915"/>
      <c r="AV115" s="916"/>
      <c r="AW115" s="916"/>
      <c r="AX115" s="916"/>
      <c r="AY115" s="916"/>
      <c r="AZ115" s="798" t="s">
        <v>449</v>
      </c>
      <c r="BA115" s="735"/>
      <c r="BB115" s="735"/>
      <c r="BC115" s="735"/>
      <c r="BD115" s="735"/>
      <c r="BE115" s="735"/>
      <c r="BF115" s="735"/>
      <c r="BG115" s="735"/>
      <c r="BH115" s="735"/>
      <c r="BI115" s="735"/>
      <c r="BJ115" s="735"/>
      <c r="BK115" s="735"/>
      <c r="BL115" s="735"/>
      <c r="BM115" s="735"/>
      <c r="BN115" s="735"/>
      <c r="BO115" s="735"/>
      <c r="BP115" s="736"/>
      <c r="BQ115" s="799" t="s">
        <v>128</v>
      </c>
      <c r="BR115" s="800"/>
      <c r="BS115" s="800"/>
      <c r="BT115" s="800"/>
      <c r="BU115" s="800"/>
      <c r="BV115" s="800" t="s">
        <v>128</v>
      </c>
      <c r="BW115" s="800"/>
      <c r="BX115" s="800"/>
      <c r="BY115" s="800"/>
      <c r="BZ115" s="800"/>
      <c r="CA115" s="800" t="s">
        <v>450</v>
      </c>
      <c r="CB115" s="800"/>
      <c r="CC115" s="800"/>
      <c r="CD115" s="800"/>
      <c r="CE115" s="800"/>
      <c r="CF115" s="858" t="s">
        <v>128</v>
      </c>
      <c r="CG115" s="859"/>
      <c r="CH115" s="859"/>
      <c r="CI115" s="859"/>
      <c r="CJ115" s="859"/>
      <c r="CK115" s="910"/>
      <c r="CL115" s="804"/>
      <c r="CM115" s="798" t="s">
        <v>451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128</v>
      </c>
      <c r="DH115" s="763"/>
      <c r="DI115" s="763"/>
      <c r="DJ115" s="763"/>
      <c r="DK115" s="764"/>
      <c r="DL115" s="765" t="s">
        <v>128</v>
      </c>
      <c r="DM115" s="763"/>
      <c r="DN115" s="763"/>
      <c r="DO115" s="763"/>
      <c r="DP115" s="764"/>
      <c r="DQ115" s="765" t="s">
        <v>128</v>
      </c>
      <c r="DR115" s="763"/>
      <c r="DS115" s="763"/>
      <c r="DT115" s="763"/>
      <c r="DU115" s="764"/>
      <c r="DV115" s="807" t="s">
        <v>128</v>
      </c>
      <c r="DW115" s="808"/>
      <c r="DX115" s="808"/>
      <c r="DY115" s="808"/>
      <c r="DZ115" s="809"/>
    </row>
    <row r="116" spans="1:130" s="221" customFormat="1" ht="26.25" customHeight="1" x14ac:dyDescent="0.15">
      <c r="A116" s="899"/>
      <c r="B116" s="900"/>
      <c r="C116" s="822" t="s">
        <v>452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v>63</v>
      </c>
      <c r="AB116" s="763"/>
      <c r="AC116" s="763"/>
      <c r="AD116" s="763"/>
      <c r="AE116" s="764"/>
      <c r="AF116" s="765">
        <v>63</v>
      </c>
      <c r="AG116" s="763"/>
      <c r="AH116" s="763"/>
      <c r="AI116" s="763"/>
      <c r="AJ116" s="764"/>
      <c r="AK116" s="765">
        <v>1438</v>
      </c>
      <c r="AL116" s="763"/>
      <c r="AM116" s="763"/>
      <c r="AN116" s="763"/>
      <c r="AO116" s="764"/>
      <c r="AP116" s="807">
        <v>0</v>
      </c>
      <c r="AQ116" s="808"/>
      <c r="AR116" s="808"/>
      <c r="AS116" s="808"/>
      <c r="AT116" s="809"/>
      <c r="AU116" s="915"/>
      <c r="AV116" s="916"/>
      <c r="AW116" s="916"/>
      <c r="AX116" s="916"/>
      <c r="AY116" s="916"/>
      <c r="AZ116" s="892" t="s">
        <v>453</v>
      </c>
      <c r="BA116" s="893"/>
      <c r="BB116" s="893"/>
      <c r="BC116" s="893"/>
      <c r="BD116" s="893"/>
      <c r="BE116" s="893"/>
      <c r="BF116" s="893"/>
      <c r="BG116" s="893"/>
      <c r="BH116" s="893"/>
      <c r="BI116" s="893"/>
      <c r="BJ116" s="893"/>
      <c r="BK116" s="893"/>
      <c r="BL116" s="893"/>
      <c r="BM116" s="893"/>
      <c r="BN116" s="893"/>
      <c r="BO116" s="893"/>
      <c r="BP116" s="894"/>
      <c r="BQ116" s="799" t="s">
        <v>128</v>
      </c>
      <c r="BR116" s="800"/>
      <c r="BS116" s="800"/>
      <c r="BT116" s="800"/>
      <c r="BU116" s="800"/>
      <c r="BV116" s="800" t="s">
        <v>128</v>
      </c>
      <c r="BW116" s="800"/>
      <c r="BX116" s="800"/>
      <c r="BY116" s="800"/>
      <c r="BZ116" s="800"/>
      <c r="CA116" s="800" t="s">
        <v>450</v>
      </c>
      <c r="CB116" s="800"/>
      <c r="CC116" s="800"/>
      <c r="CD116" s="800"/>
      <c r="CE116" s="800"/>
      <c r="CF116" s="858" t="s">
        <v>128</v>
      </c>
      <c r="CG116" s="859"/>
      <c r="CH116" s="859"/>
      <c r="CI116" s="859"/>
      <c r="CJ116" s="859"/>
      <c r="CK116" s="910"/>
      <c r="CL116" s="804"/>
      <c r="CM116" s="798" t="s">
        <v>454</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450</v>
      </c>
      <c r="DH116" s="763"/>
      <c r="DI116" s="763"/>
      <c r="DJ116" s="763"/>
      <c r="DK116" s="764"/>
      <c r="DL116" s="765" t="s">
        <v>128</v>
      </c>
      <c r="DM116" s="763"/>
      <c r="DN116" s="763"/>
      <c r="DO116" s="763"/>
      <c r="DP116" s="764"/>
      <c r="DQ116" s="765" t="s">
        <v>128</v>
      </c>
      <c r="DR116" s="763"/>
      <c r="DS116" s="763"/>
      <c r="DT116" s="763"/>
      <c r="DU116" s="764"/>
      <c r="DV116" s="807" t="s">
        <v>128</v>
      </c>
      <c r="DW116" s="808"/>
      <c r="DX116" s="808"/>
      <c r="DY116" s="808"/>
      <c r="DZ116" s="809"/>
    </row>
    <row r="117" spans="1:130" s="221" customFormat="1" ht="26.25" customHeight="1" x14ac:dyDescent="0.15">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455</v>
      </c>
      <c r="Z117" s="880"/>
      <c r="AA117" s="885">
        <v>1550060</v>
      </c>
      <c r="AB117" s="886"/>
      <c r="AC117" s="886"/>
      <c r="AD117" s="886"/>
      <c r="AE117" s="887"/>
      <c r="AF117" s="888">
        <v>1498510</v>
      </c>
      <c r="AG117" s="886"/>
      <c r="AH117" s="886"/>
      <c r="AI117" s="886"/>
      <c r="AJ117" s="887"/>
      <c r="AK117" s="888">
        <v>1475971</v>
      </c>
      <c r="AL117" s="886"/>
      <c r="AM117" s="886"/>
      <c r="AN117" s="886"/>
      <c r="AO117" s="887"/>
      <c r="AP117" s="889"/>
      <c r="AQ117" s="890"/>
      <c r="AR117" s="890"/>
      <c r="AS117" s="890"/>
      <c r="AT117" s="891"/>
      <c r="AU117" s="915"/>
      <c r="AV117" s="916"/>
      <c r="AW117" s="916"/>
      <c r="AX117" s="916"/>
      <c r="AY117" s="916"/>
      <c r="AZ117" s="846" t="s">
        <v>456</v>
      </c>
      <c r="BA117" s="847"/>
      <c r="BB117" s="847"/>
      <c r="BC117" s="847"/>
      <c r="BD117" s="847"/>
      <c r="BE117" s="847"/>
      <c r="BF117" s="847"/>
      <c r="BG117" s="847"/>
      <c r="BH117" s="847"/>
      <c r="BI117" s="847"/>
      <c r="BJ117" s="847"/>
      <c r="BK117" s="847"/>
      <c r="BL117" s="847"/>
      <c r="BM117" s="847"/>
      <c r="BN117" s="847"/>
      <c r="BO117" s="847"/>
      <c r="BP117" s="848"/>
      <c r="BQ117" s="799" t="s">
        <v>441</v>
      </c>
      <c r="BR117" s="800"/>
      <c r="BS117" s="800"/>
      <c r="BT117" s="800"/>
      <c r="BU117" s="800"/>
      <c r="BV117" s="800" t="s">
        <v>441</v>
      </c>
      <c r="BW117" s="800"/>
      <c r="BX117" s="800"/>
      <c r="BY117" s="800"/>
      <c r="BZ117" s="800"/>
      <c r="CA117" s="800" t="s">
        <v>441</v>
      </c>
      <c r="CB117" s="800"/>
      <c r="CC117" s="800"/>
      <c r="CD117" s="800"/>
      <c r="CE117" s="800"/>
      <c r="CF117" s="858" t="s">
        <v>441</v>
      </c>
      <c r="CG117" s="859"/>
      <c r="CH117" s="859"/>
      <c r="CI117" s="859"/>
      <c r="CJ117" s="859"/>
      <c r="CK117" s="910"/>
      <c r="CL117" s="804"/>
      <c r="CM117" s="798" t="s">
        <v>457</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441</v>
      </c>
      <c r="DH117" s="763"/>
      <c r="DI117" s="763"/>
      <c r="DJ117" s="763"/>
      <c r="DK117" s="764"/>
      <c r="DL117" s="765" t="s">
        <v>441</v>
      </c>
      <c r="DM117" s="763"/>
      <c r="DN117" s="763"/>
      <c r="DO117" s="763"/>
      <c r="DP117" s="764"/>
      <c r="DQ117" s="765" t="s">
        <v>441</v>
      </c>
      <c r="DR117" s="763"/>
      <c r="DS117" s="763"/>
      <c r="DT117" s="763"/>
      <c r="DU117" s="764"/>
      <c r="DV117" s="807" t="s">
        <v>441</v>
      </c>
      <c r="DW117" s="808"/>
      <c r="DX117" s="808"/>
      <c r="DY117" s="808"/>
      <c r="DZ117" s="809"/>
    </row>
    <row r="118" spans="1:130" s="221" customFormat="1" ht="26.25" customHeight="1" x14ac:dyDescent="0.15">
      <c r="A118" s="878" t="s">
        <v>428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425</v>
      </c>
      <c r="AB118" s="879"/>
      <c r="AC118" s="879"/>
      <c r="AD118" s="879"/>
      <c r="AE118" s="880"/>
      <c r="AF118" s="881" t="s">
        <v>426</v>
      </c>
      <c r="AG118" s="879"/>
      <c r="AH118" s="879"/>
      <c r="AI118" s="879"/>
      <c r="AJ118" s="880"/>
      <c r="AK118" s="881" t="s">
        <v>305</v>
      </c>
      <c r="AL118" s="879"/>
      <c r="AM118" s="879"/>
      <c r="AN118" s="879"/>
      <c r="AO118" s="880"/>
      <c r="AP118" s="882" t="s">
        <v>427</v>
      </c>
      <c r="AQ118" s="883"/>
      <c r="AR118" s="883"/>
      <c r="AS118" s="883"/>
      <c r="AT118" s="884"/>
      <c r="AU118" s="915"/>
      <c r="AV118" s="916"/>
      <c r="AW118" s="916"/>
      <c r="AX118" s="916"/>
      <c r="AY118" s="916"/>
      <c r="AZ118" s="821" t="s">
        <v>458</v>
      </c>
      <c r="BA118" s="822"/>
      <c r="BB118" s="822"/>
      <c r="BC118" s="822"/>
      <c r="BD118" s="822"/>
      <c r="BE118" s="822"/>
      <c r="BF118" s="822"/>
      <c r="BG118" s="822"/>
      <c r="BH118" s="822"/>
      <c r="BI118" s="822"/>
      <c r="BJ118" s="822"/>
      <c r="BK118" s="822"/>
      <c r="BL118" s="822"/>
      <c r="BM118" s="822"/>
      <c r="BN118" s="822"/>
      <c r="BO118" s="822"/>
      <c r="BP118" s="823"/>
      <c r="BQ118" s="862" t="s">
        <v>128</v>
      </c>
      <c r="BR118" s="828"/>
      <c r="BS118" s="828"/>
      <c r="BT118" s="828"/>
      <c r="BU118" s="828"/>
      <c r="BV118" s="828" t="s">
        <v>128</v>
      </c>
      <c r="BW118" s="828"/>
      <c r="BX118" s="828"/>
      <c r="BY118" s="828"/>
      <c r="BZ118" s="828"/>
      <c r="CA118" s="828" t="s">
        <v>441</v>
      </c>
      <c r="CB118" s="828"/>
      <c r="CC118" s="828"/>
      <c r="CD118" s="828"/>
      <c r="CE118" s="828"/>
      <c r="CF118" s="858" t="s">
        <v>128</v>
      </c>
      <c r="CG118" s="859"/>
      <c r="CH118" s="859"/>
      <c r="CI118" s="859"/>
      <c r="CJ118" s="859"/>
      <c r="CK118" s="910"/>
      <c r="CL118" s="804"/>
      <c r="CM118" s="798" t="s">
        <v>459</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128</v>
      </c>
      <c r="DH118" s="763"/>
      <c r="DI118" s="763"/>
      <c r="DJ118" s="763"/>
      <c r="DK118" s="764"/>
      <c r="DL118" s="765" t="s">
        <v>128</v>
      </c>
      <c r="DM118" s="763"/>
      <c r="DN118" s="763"/>
      <c r="DO118" s="763"/>
      <c r="DP118" s="764"/>
      <c r="DQ118" s="765" t="s">
        <v>128</v>
      </c>
      <c r="DR118" s="763"/>
      <c r="DS118" s="763"/>
      <c r="DT118" s="763"/>
      <c r="DU118" s="764"/>
      <c r="DV118" s="807" t="s">
        <v>128</v>
      </c>
      <c r="DW118" s="808"/>
      <c r="DX118" s="808"/>
      <c r="DY118" s="808"/>
      <c r="DZ118" s="809"/>
    </row>
    <row r="119" spans="1:130" s="221" customFormat="1" ht="26.25" customHeight="1" x14ac:dyDescent="0.15">
      <c r="A119" s="801" t="s">
        <v>431</v>
      </c>
      <c r="B119" s="802"/>
      <c r="C119" s="843" t="s">
        <v>432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128</v>
      </c>
      <c r="AB119" s="872"/>
      <c r="AC119" s="872"/>
      <c r="AD119" s="872"/>
      <c r="AE119" s="873"/>
      <c r="AF119" s="874" t="s">
        <v>128</v>
      </c>
      <c r="AG119" s="872"/>
      <c r="AH119" s="872"/>
      <c r="AI119" s="872"/>
      <c r="AJ119" s="873"/>
      <c r="AK119" s="874" t="s">
        <v>128</v>
      </c>
      <c r="AL119" s="872"/>
      <c r="AM119" s="872"/>
      <c r="AN119" s="872"/>
      <c r="AO119" s="873"/>
      <c r="AP119" s="875" t="s">
        <v>128</v>
      </c>
      <c r="AQ119" s="876"/>
      <c r="AR119" s="876"/>
      <c r="AS119" s="876"/>
      <c r="AT119" s="877"/>
      <c r="AU119" s="917"/>
      <c r="AV119" s="918"/>
      <c r="AW119" s="918"/>
      <c r="AX119" s="918"/>
      <c r="AY119" s="918"/>
      <c r="AZ119" s="244" t="s">
        <v>187</v>
      </c>
      <c r="BA119" s="244"/>
      <c r="BB119" s="244"/>
      <c r="BC119" s="244"/>
      <c r="BD119" s="244"/>
      <c r="BE119" s="244"/>
      <c r="BF119" s="244"/>
      <c r="BG119" s="244"/>
      <c r="BH119" s="244"/>
      <c r="BI119" s="244"/>
      <c r="BJ119" s="244"/>
      <c r="BK119" s="244"/>
      <c r="BL119" s="244"/>
      <c r="BM119" s="244"/>
      <c r="BN119" s="244"/>
      <c r="BO119" s="860" t="s">
        <v>460</v>
      </c>
      <c r="BP119" s="861"/>
      <c r="BQ119" s="862">
        <v>16668760</v>
      </c>
      <c r="BR119" s="828"/>
      <c r="BS119" s="828"/>
      <c r="BT119" s="828"/>
      <c r="BU119" s="828"/>
      <c r="BV119" s="828">
        <v>16658423</v>
      </c>
      <c r="BW119" s="828"/>
      <c r="BX119" s="828"/>
      <c r="BY119" s="828"/>
      <c r="BZ119" s="828"/>
      <c r="CA119" s="828">
        <v>18179164</v>
      </c>
      <c r="CB119" s="828"/>
      <c r="CC119" s="828"/>
      <c r="CD119" s="828"/>
      <c r="CE119" s="828"/>
      <c r="CF119" s="731"/>
      <c r="CG119" s="732"/>
      <c r="CH119" s="732"/>
      <c r="CI119" s="732"/>
      <c r="CJ119" s="817"/>
      <c r="CK119" s="911"/>
      <c r="CL119" s="806"/>
      <c r="CM119" s="821" t="s">
        <v>461</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535648</v>
      </c>
      <c r="DH119" s="747"/>
      <c r="DI119" s="747"/>
      <c r="DJ119" s="747"/>
      <c r="DK119" s="748"/>
      <c r="DL119" s="749">
        <v>376154</v>
      </c>
      <c r="DM119" s="747"/>
      <c r="DN119" s="747"/>
      <c r="DO119" s="747"/>
      <c r="DP119" s="748"/>
      <c r="DQ119" s="749">
        <v>245255</v>
      </c>
      <c r="DR119" s="747"/>
      <c r="DS119" s="747"/>
      <c r="DT119" s="747"/>
      <c r="DU119" s="748"/>
      <c r="DV119" s="831">
        <v>4.5</v>
      </c>
      <c r="DW119" s="832"/>
      <c r="DX119" s="832"/>
      <c r="DY119" s="832"/>
      <c r="DZ119" s="833"/>
    </row>
    <row r="120" spans="1:130" s="221" customFormat="1" ht="26.25" customHeight="1" x14ac:dyDescent="0.15">
      <c r="A120" s="803"/>
      <c r="B120" s="804"/>
      <c r="C120" s="798" t="s">
        <v>435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128</v>
      </c>
      <c r="AB120" s="763"/>
      <c r="AC120" s="763"/>
      <c r="AD120" s="763"/>
      <c r="AE120" s="764"/>
      <c r="AF120" s="765" t="s">
        <v>128</v>
      </c>
      <c r="AG120" s="763"/>
      <c r="AH120" s="763"/>
      <c r="AI120" s="763"/>
      <c r="AJ120" s="764"/>
      <c r="AK120" s="765" t="s">
        <v>128</v>
      </c>
      <c r="AL120" s="763"/>
      <c r="AM120" s="763"/>
      <c r="AN120" s="763"/>
      <c r="AO120" s="764"/>
      <c r="AP120" s="807" t="s">
        <v>128</v>
      </c>
      <c r="AQ120" s="808"/>
      <c r="AR120" s="808"/>
      <c r="AS120" s="808"/>
      <c r="AT120" s="809"/>
      <c r="AU120" s="863" t="s">
        <v>462</v>
      </c>
      <c r="AV120" s="864"/>
      <c r="AW120" s="864"/>
      <c r="AX120" s="864"/>
      <c r="AY120" s="865"/>
      <c r="AZ120" s="843" t="s">
        <v>463</v>
      </c>
      <c r="BA120" s="791"/>
      <c r="BB120" s="791"/>
      <c r="BC120" s="791"/>
      <c r="BD120" s="791"/>
      <c r="BE120" s="791"/>
      <c r="BF120" s="791"/>
      <c r="BG120" s="791"/>
      <c r="BH120" s="791"/>
      <c r="BI120" s="791"/>
      <c r="BJ120" s="791"/>
      <c r="BK120" s="791"/>
      <c r="BL120" s="791"/>
      <c r="BM120" s="791"/>
      <c r="BN120" s="791"/>
      <c r="BO120" s="791"/>
      <c r="BP120" s="792"/>
      <c r="BQ120" s="844">
        <v>4074201</v>
      </c>
      <c r="BR120" s="825"/>
      <c r="BS120" s="825"/>
      <c r="BT120" s="825"/>
      <c r="BU120" s="825"/>
      <c r="BV120" s="825">
        <v>4543815</v>
      </c>
      <c r="BW120" s="825"/>
      <c r="BX120" s="825"/>
      <c r="BY120" s="825"/>
      <c r="BZ120" s="825"/>
      <c r="CA120" s="825">
        <v>5563820</v>
      </c>
      <c r="CB120" s="825"/>
      <c r="CC120" s="825"/>
      <c r="CD120" s="825"/>
      <c r="CE120" s="825"/>
      <c r="CF120" s="849">
        <v>101</v>
      </c>
      <c r="CG120" s="850"/>
      <c r="CH120" s="850"/>
      <c r="CI120" s="850"/>
      <c r="CJ120" s="850"/>
      <c r="CK120" s="851" t="s">
        <v>464</v>
      </c>
      <c r="CL120" s="835"/>
      <c r="CM120" s="835"/>
      <c r="CN120" s="835"/>
      <c r="CO120" s="836"/>
      <c r="CP120" s="855" t="s">
        <v>465</v>
      </c>
      <c r="CQ120" s="856"/>
      <c r="CR120" s="856"/>
      <c r="CS120" s="856"/>
      <c r="CT120" s="856"/>
      <c r="CU120" s="856"/>
      <c r="CV120" s="856"/>
      <c r="CW120" s="856"/>
      <c r="CX120" s="856"/>
      <c r="CY120" s="856"/>
      <c r="CZ120" s="856"/>
      <c r="DA120" s="856"/>
      <c r="DB120" s="856"/>
      <c r="DC120" s="856"/>
      <c r="DD120" s="856"/>
      <c r="DE120" s="856"/>
      <c r="DF120" s="857"/>
      <c r="DG120" s="844">
        <v>4845009</v>
      </c>
      <c r="DH120" s="825"/>
      <c r="DI120" s="825"/>
      <c r="DJ120" s="825"/>
      <c r="DK120" s="825"/>
      <c r="DL120" s="825">
        <v>4756421</v>
      </c>
      <c r="DM120" s="825"/>
      <c r="DN120" s="825"/>
      <c r="DO120" s="825"/>
      <c r="DP120" s="825"/>
      <c r="DQ120" s="825">
        <v>4686346</v>
      </c>
      <c r="DR120" s="825"/>
      <c r="DS120" s="825"/>
      <c r="DT120" s="825"/>
      <c r="DU120" s="825"/>
      <c r="DV120" s="826">
        <v>85.1</v>
      </c>
      <c r="DW120" s="826"/>
      <c r="DX120" s="826"/>
      <c r="DY120" s="826"/>
      <c r="DZ120" s="827"/>
    </row>
    <row r="121" spans="1:130" s="221" customFormat="1" ht="26.25" customHeight="1" x14ac:dyDescent="0.15">
      <c r="A121" s="803"/>
      <c r="B121" s="804"/>
      <c r="C121" s="846" t="s">
        <v>466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128</v>
      </c>
      <c r="AB121" s="763"/>
      <c r="AC121" s="763"/>
      <c r="AD121" s="763"/>
      <c r="AE121" s="764"/>
      <c r="AF121" s="765" t="s">
        <v>128</v>
      </c>
      <c r="AG121" s="763"/>
      <c r="AH121" s="763"/>
      <c r="AI121" s="763"/>
      <c r="AJ121" s="764"/>
      <c r="AK121" s="765" t="s">
        <v>128</v>
      </c>
      <c r="AL121" s="763"/>
      <c r="AM121" s="763"/>
      <c r="AN121" s="763"/>
      <c r="AO121" s="764"/>
      <c r="AP121" s="807" t="s">
        <v>128</v>
      </c>
      <c r="AQ121" s="808"/>
      <c r="AR121" s="808"/>
      <c r="AS121" s="808"/>
      <c r="AT121" s="809"/>
      <c r="AU121" s="866"/>
      <c r="AV121" s="867"/>
      <c r="AW121" s="867"/>
      <c r="AX121" s="867"/>
      <c r="AY121" s="868"/>
      <c r="AZ121" s="798" t="s">
        <v>467</v>
      </c>
      <c r="BA121" s="735"/>
      <c r="BB121" s="735"/>
      <c r="BC121" s="735"/>
      <c r="BD121" s="735"/>
      <c r="BE121" s="735"/>
      <c r="BF121" s="735"/>
      <c r="BG121" s="735"/>
      <c r="BH121" s="735"/>
      <c r="BI121" s="735"/>
      <c r="BJ121" s="735"/>
      <c r="BK121" s="735"/>
      <c r="BL121" s="735"/>
      <c r="BM121" s="735"/>
      <c r="BN121" s="735"/>
      <c r="BO121" s="735"/>
      <c r="BP121" s="736"/>
      <c r="BQ121" s="799">
        <v>777774</v>
      </c>
      <c r="BR121" s="800"/>
      <c r="BS121" s="800"/>
      <c r="BT121" s="800"/>
      <c r="BU121" s="800"/>
      <c r="BV121" s="800">
        <v>725805</v>
      </c>
      <c r="BW121" s="800"/>
      <c r="BX121" s="800"/>
      <c r="BY121" s="800"/>
      <c r="BZ121" s="800"/>
      <c r="CA121" s="800">
        <v>798828</v>
      </c>
      <c r="CB121" s="800"/>
      <c r="CC121" s="800"/>
      <c r="CD121" s="800"/>
      <c r="CE121" s="800"/>
      <c r="CF121" s="858">
        <v>14.5</v>
      </c>
      <c r="CG121" s="859"/>
      <c r="CH121" s="859"/>
      <c r="CI121" s="859"/>
      <c r="CJ121" s="859"/>
      <c r="CK121" s="852"/>
      <c r="CL121" s="838"/>
      <c r="CM121" s="838"/>
      <c r="CN121" s="838"/>
      <c r="CO121" s="839"/>
      <c r="CP121" s="818" t="s">
        <v>405</v>
      </c>
      <c r="CQ121" s="819"/>
      <c r="CR121" s="819"/>
      <c r="CS121" s="819"/>
      <c r="CT121" s="819"/>
      <c r="CU121" s="819"/>
      <c r="CV121" s="819"/>
      <c r="CW121" s="819"/>
      <c r="CX121" s="819"/>
      <c r="CY121" s="819"/>
      <c r="CZ121" s="819"/>
      <c r="DA121" s="819"/>
      <c r="DB121" s="819"/>
      <c r="DC121" s="819"/>
      <c r="DD121" s="819"/>
      <c r="DE121" s="819"/>
      <c r="DF121" s="820"/>
      <c r="DG121" s="799" t="s">
        <v>128</v>
      </c>
      <c r="DH121" s="800"/>
      <c r="DI121" s="800"/>
      <c r="DJ121" s="800"/>
      <c r="DK121" s="800"/>
      <c r="DL121" s="800" t="s">
        <v>128</v>
      </c>
      <c r="DM121" s="800"/>
      <c r="DN121" s="800"/>
      <c r="DO121" s="800"/>
      <c r="DP121" s="800"/>
      <c r="DQ121" s="800" t="s">
        <v>128</v>
      </c>
      <c r="DR121" s="800"/>
      <c r="DS121" s="800"/>
      <c r="DT121" s="800"/>
      <c r="DU121" s="800"/>
      <c r="DV121" s="777" t="s">
        <v>128</v>
      </c>
      <c r="DW121" s="777"/>
      <c r="DX121" s="777"/>
      <c r="DY121" s="777"/>
      <c r="DZ121" s="778"/>
    </row>
    <row r="122" spans="1:130" s="221" customFormat="1" ht="26.25" customHeight="1" x14ac:dyDescent="0.15">
      <c r="A122" s="803"/>
      <c r="B122" s="804"/>
      <c r="C122" s="798" t="s">
        <v>447</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128</v>
      </c>
      <c r="AB122" s="763"/>
      <c r="AC122" s="763"/>
      <c r="AD122" s="763"/>
      <c r="AE122" s="764"/>
      <c r="AF122" s="765" t="s">
        <v>128</v>
      </c>
      <c r="AG122" s="763"/>
      <c r="AH122" s="763"/>
      <c r="AI122" s="763"/>
      <c r="AJ122" s="764"/>
      <c r="AK122" s="765" t="s">
        <v>468</v>
      </c>
      <c r="AL122" s="763"/>
      <c r="AM122" s="763"/>
      <c r="AN122" s="763"/>
      <c r="AO122" s="764"/>
      <c r="AP122" s="807" t="s">
        <v>128</v>
      </c>
      <c r="AQ122" s="808"/>
      <c r="AR122" s="808"/>
      <c r="AS122" s="808"/>
      <c r="AT122" s="809"/>
      <c r="AU122" s="866"/>
      <c r="AV122" s="867"/>
      <c r="AW122" s="867"/>
      <c r="AX122" s="867"/>
      <c r="AY122" s="868"/>
      <c r="AZ122" s="821" t="s">
        <v>469</v>
      </c>
      <c r="BA122" s="822"/>
      <c r="BB122" s="822"/>
      <c r="BC122" s="822"/>
      <c r="BD122" s="822"/>
      <c r="BE122" s="822"/>
      <c r="BF122" s="822"/>
      <c r="BG122" s="822"/>
      <c r="BH122" s="822"/>
      <c r="BI122" s="822"/>
      <c r="BJ122" s="822"/>
      <c r="BK122" s="822"/>
      <c r="BL122" s="822"/>
      <c r="BM122" s="822"/>
      <c r="BN122" s="822"/>
      <c r="BO122" s="822"/>
      <c r="BP122" s="823"/>
      <c r="BQ122" s="862">
        <v>8516196</v>
      </c>
      <c r="BR122" s="828"/>
      <c r="BS122" s="828"/>
      <c r="BT122" s="828"/>
      <c r="BU122" s="828"/>
      <c r="BV122" s="828">
        <v>8938224</v>
      </c>
      <c r="BW122" s="828"/>
      <c r="BX122" s="828"/>
      <c r="BY122" s="828"/>
      <c r="BZ122" s="828"/>
      <c r="CA122" s="828">
        <v>9228529</v>
      </c>
      <c r="CB122" s="828"/>
      <c r="CC122" s="828"/>
      <c r="CD122" s="828"/>
      <c r="CE122" s="828"/>
      <c r="CF122" s="829">
        <v>167.6</v>
      </c>
      <c r="CG122" s="830"/>
      <c r="CH122" s="830"/>
      <c r="CI122" s="830"/>
      <c r="CJ122" s="830"/>
      <c r="CK122" s="852"/>
      <c r="CL122" s="838"/>
      <c r="CM122" s="838"/>
      <c r="CN122" s="838"/>
      <c r="CO122" s="839"/>
      <c r="CP122" s="818" t="s">
        <v>403</v>
      </c>
      <c r="CQ122" s="819"/>
      <c r="CR122" s="819"/>
      <c r="CS122" s="819"/>
      <c r="CT122" s="819"/>
      <c r="CU122" s="819"/>
      <c r="CV122" s="819"/>
      <c r="CW122" s="819"/>
      <c r="CX122" s="819"/>
      <c r="CY122" s="819"/>
      <c r="CZ122" s="819"/>
      <c r="DA122" s="819"/>
      <c r="DB122" s="819"/>
      <c r="DC122" s="819"/>
      <c r="DD122" s="819"/>
      <c r="DE122" s="819"/>
      <c r="DF122" s="820"/>
      <c r="DG122" s="799" t="s">
        <v>441</v>
      </c>
      <c r="DH122" s="800"/>
      <c r="DI122" s="800"/>
      <c r="DJ122" s="800"/>
      <c r="DK122" s="800"/>
      <c r="DL122" s="800" t="s">
        <v>128</v>
      </c>
      <c r="DM122" s="800"/>
      <c r="DN122" s="800"/>
      <c r="DO122" s="800"/>
      <c r="DP122" s="800"/>
      <c r="DQ122" s="800" t="s">
        <v>468</v>
      </c>
      <c r="DR122" s="800"/>
      <c r="DS122" s="800"/>
      <c r="DT122" s="800"/>
      <c r="DU122" s="800"/>
      <c r="DV122" s="777" t="s">
        <v>128</v>
      </c>
      <c r="DW122" s="777"/>
      <c r="DX122" s="777"/>
      <c r="DY122" s="777"/>
      <c r="DZ122" s="778"/>
    </row>
    <row r="123" spans="1:130" s="221" customFormat="1" ht="26.25" customHeight="1" x14ac:dyDescent="0.15">
      <c r="A123" s="803"/>
      <c r="B123" s="804"/>
      <c r="C123" s="798" t="s">
        <v>454</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128</v>
      </c>
      <c r="AB123" s="763"/>
      <c r="AC123" s="763"/>
      <c r="AD123" s="763"/>
      <c r="AE123" s="764"/>
      <c r="AF123" s="765" t="s">
        <v>128</v>
      </c>
      <c r="AG123" s="763"/>
      <c r="AH123" s="763"/>
      <c r="AI123" s="763"/>
      <c r="AJ123" s="764"/>
      <c r="AK123" s="765" t="s">
        <v>128</v>
      </c>
      <c r="AL123" s="763"/>
      <c r="AM123" s="763"/>
      <c r="AN123" s="763"/>
      <c r="AO123" s="764"/>
      <c r="AP123" s="807" t="s">
        <v>128</v>
      </c>
      <c r="AQ123" s="808"/>
      <c r="AR123" s="808"/>
      <c r="AS123" s="808"/>
      <c r="AT123" s="809"/>
      <c r="AU123" s="869"/>
      <c r="AV123" s="870"/>
      <c r="AW123" s="870"/>
      <c r="AX123" s="870"/>
      <c r="AY123" s="870"/>
      <c r="AZ123" s="244" t="s">
        <v>187</v>
      </c>
      <c r="BA123" s="244"/>
      <c r="BB123" s="244"/>
      <c r="BC123" s="244"/>
      <c r="BD123" s="244"/>
      <c r="BE123" s="244"/>
      <c r="BF123" s="244"/>
      <c r="BG123" s="244"/>
      <c r="BH123" s="244"/>
      <c r="BI123" s="244"/>
      <c r="BJ123" s="244"/>
      <c r="BK123" s="244"/>
      <c r="BL123" s="244"/>
      <c r="BM123" s="244"/>
      <c r="BN123" s="244"/>
      <c r="BO123" s="860" t="s">
        <v>470</v>
      </c>
      <c r="BP123" s="861"/>
      <c r="BQ123" s="815">
        <v>13368171</v>
      </c>
      <c r="BR123" s="816"/>
      <c r="BS123" s="816"/>
      <c r="BT123" s="816"/>
      <c r="BU123" s="816"/>
      <c r="BV123" s="816">
        <v>14207844</v>
      </c>
      <c r="BW123" s="816"/>
      <c r="BX123" s="816"/>
      <c r="BY123" s="816"/>
      <c r="BZ123" s="816"/>
      <c r="CA123" s="816">
        <v>15591177</v>
      </c>
      <c r="CB123" s="816"/>
      <c r="CC123" s="816"/>
      <c r="CD123" s="816"/>
      <c r="CE123" s="816"/>
      <c r="CF123" s="731"/>
      <c r="CG123" s="732"/>
      <c r="CH123" s="732"/>
      <c r="CI123" s="732"/>
      <c r="CJ123" s="817"/>
      <c r="CK123" s="852"/>
      <c r="CL123" s="838"/>
      <c r="CM123" s="838"/>
      <c r="CN123" s="838"/>
      <c r="CO123" s="839"/>
      <c r="CP123" s="818" t="s">
        <v>471</v>
      </c>
      <c r="CQ123" s="819"/>
      <c r="CR123" s="819"/>
      <c r="CS123" s="819"/>
      <c r="CT123" s="819"/>
      <c r="CU123" s="819"/>
      <c r="CV123" s="819"/>
      <c r="CW123" s="819"/>
      <c r="CX123" s="819"/>
      <c r="CY123" s="819"/>
      <c r="CZ123" s="819"/>
      <c r="DA123" s="819"/>
      <c r="DB123" s="819"/>
      <c r="DC123" s="819"/>
      <c r="DD123" s="819"/>
      <c r="DE123" s="819"/>
      <c r="DF123" s="820"/>
      <c r="DG123" s="762" t="s">
        <v>128</v>
      </c>
      <c r="DH123" s="763"/>
      <c r="DI123" s="763"/>
      <c r="DJ123" s="763"/>
      <c r="DK123" s="764"/>
      <c r="DL123" s="765" t="s">
        <v>128</v>
      </c>
      <c r="DM123" s="763"/>
      <c r="DN123" s="763"/>
      <c r="DO123" s="763"/>
      <c r="DP123" s="764"/>
      <c r="DQ123" s="765" t="s">
        <v>128</v>
      </c>
      <c r="DR123" s="763"/>
      <c r="DS123" s="763"/>
      <c r="DT123" s="763"/>
      <c r="DU123" s="764"/>
      <c r="DV123" s="807" t="s">
        <v>441</v>
      </c>
      <c r="DW123" s="808"/>
      <c r="DX123" s="808"/>
      <c r="DY123" s="808"/>
      <c r="DZ123" s="809"/>
    </row>
    <row r="124" spans="1:130" s="221" customFormat="1" ht="26.25" customHeight="1" thickBot="1" x14ac:dyDescent="0.2">
      <c r="A124" s="803"/>
      <c r="B124" s="804"/>
      <c r="C124" s="798" t="s">
        <v>457</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128</v>
      </c>
      <c r="AB124" s="763"/>
      <c r="AC124" s="763"/>
      <c r="AD124" s="763"/>
      <c r="AE124" s="764"/>
      <c r="AF124" s="765" t="s">
        <v>128</v>
      </c>
      <c r="AG124" s="763"/>
      <c r="AH124" s="763"/>
      <c r="AI124" s="763"/>
      <c r="AJ124" s="764"/>
      <c r="AK124" s="765" t="s">
        <v>128</v>
      </c>
      <c r="AL124" s="763"/>
      <c r="AM124" s="763"/>
      <c r="AN124" s="763"/>
      <c r="AO124" s="764"/>
      <c r="AP124" s="807" t="s">
        <v>128</v>
      </c>
      <c r="AQ124" s="808"/>
      <c r="AR124" s="808"/>
      <c r="AS124" s="808"/>
      <c r="AT124" s="809"/>
      <c r="AU124" s="810" t="s">
        <v>472</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64.900000000000006</v>
      </c>
      <c r="BR124" s="814"/>
      <c r="BS124" s="814"/>
      <c r="BT124" s="814"/>
      <c r="BU124" s="814"/>
      <c r="BV124" s="814">
        <v>47</v>
      </c>
      <c r="BW124" s="814"/>
      <c r="BX124" s="814"/>
      <c r="BY124" s="814"/>
      <c r="BZ124" s="814"/>
      <c r="CA124" s="814">
        <v>46.9</v>
      </c>
      <c r="CB124" s="814"/>
      <c r="CC124" s="814"/>
      <c r="CD124" s="814"/>
      <c r="CE124" s="814"/>
      <c r="CF124" s="709"/>
      <c r="CG124" s="710"/>
      <c r="CH124" s="710"/>
      <c r="CI124" s="710"/>
      <c r="CJ124" s="845"/>
      <c r="CK124" s="853"/>
      <c r="CL124" s="853"/>
      <c r="CM124" s="853"/>
      <c r="CN124" s="853"/>
      <c r="CO124" s="854"/>
      <c r="CP124" s="818" t="s">
        <v>473</v>
      </c>
      <c r="CQ124" s="819"/>
      <c r="CR124" s="819"/>
      <c r="CS124" s="819"/>
      <c r="CT124" s="819"/>
      <c r="CU124" s="819"/>
      <c r="CV124" s="819"/>
      <c r="CW124" s="819"/>
      <c r="CX124" s="819"/>
      <c r="CY124" s="819"/>
      <c r="CZ124" s="819"/>
      <c r="DA124" s="819"/>
      <c r="DB124" s="819"/>
      <c r="DC124" s="819"/>
      <c r="DD124" s="819"/>
      <c r="DE124" s="819"/>
      <c r="DF124" s="820"/>
      <c r="DG124" s="746" t="s">
        <v>468</v>
      </c>
      <c r="DH124" s="747"/>
      <c r="DI124" s="747"/>
      <c r="DJ124" s="747"/>
      <c r="DK124" s="748"/>
      <c r="DL124" s="749" t="s">
        <v>128</v>
      </c>
      <c r="DM124" s="747"/>
      <c r="DN124" s="747"/>
      <c r="DO124" s="747"/>
      <c r="DP124" s="748"/>
      <c r="DQ124" s="749" t="s">
        <v>441</v>
      </c>
      <c r="DR124" s="747"/>
      <c r="DS124" s="747"/>
      <c r="DT124" s="747"/>
      <c r="DU124" s="748"/>
      <c r="DV124" s="831" t="s">
        <v>128</v>
      </c>
      <c r="DW124" s="832"/>
      <c r="DX124" s="832"/>
      <c r="DY124" s="832"/>
      <c r="DZ124" s="833"/>
    </row>
    <row r="125" spans="1:130" s="221" customFormat="1" ht="26.25" customHeight="1" x14ac:dyDescent="0.15">
      <c r="A125" s="803"/>
      <c r="B125" s="804"/>
      <c r="C125" s="798" t="s">
        <v>459</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441</v>
      </c>
      <c r="AB125" s="763"/>
      <c r="AC125" s="763"/>
      <c r="AD125" s="763"/>
      <c r="AE125" s="764"/>
      <c r="AF125" s="765" t="s">
        <v>128</v>
      </c>
      <c r="AG125" s="763"/>
      <c r="AH125" s="763"/>
      <c r="AI125" s="763"/>
      <c r="AJ125" s="764"/>
      <c r="AK125" s="765" t="s">
        <v>128</v>
      </c>
      <c r="AL125" s="763"/>
      <c r="AM125" s="763"/>
      <c r="AN125" s="763"/>
      <c r="AO125" s="764"/>
      <c r="AP125" s="807" t="s">
        <v>128</v>
      </c>
      <c r="AQ125" s="808"/>
      <c r="AR125" s="808"/>
      <c r="AS125" s="808"/>
      <c r="AT125" s="80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474</v>
      </c>
      <c r="CL125" s="835"/>
      <c r="CM125" s="835"/>
      <c r="CN125" s="835"/>
      <c r="CO125" s="836"/>
      <c r="CP125" s="843" t="s">
        <v>475</v>
      </c>
      <c r="CQ125" s="791"/>
      <c r="CR125" s="791"/>
      <c r="CS125" s="791"/>
      <c r="CT125" s="791"/>
      <c r="CU125" s="791"/>
      <c r="CV125" s="791"/>
      <c r="CW125" s="791"/>
      <c r="CX125" s="791"/>
      <c r="CY125" s="791"/>
      <c r="CZ125" s="791"/>
      <c r="DA125" s="791"/>
      <c r="DB125" s="791"/>
      <c r="DC125" s="791"/>
      <c r="DD125" s="791"/>
      <c r="DE125" s="791"/>
      <c r="DF125" s="792"/>
      <c r="DG125" s="844" t="s">
        <v>128</v>
      </c>
      <c r="DH125" s="825"/>
      <c r="DI125" s="825"/>
      <c r="DJ125" s="825"/>
      <c r="DK125" s="825"/>
      <c r="DL125" s="825" t="s">
        <v>128</v>
      </c>
      <c r="DM125" s="825"/>
      <c r="DN125" s="825"/>
      <c r="DO125" s="825"/>
      <c r="DP125" s="825"/>
      <c r="DQ125" s="825" t="s">
        <v>128</v>
      </c>
      <c r="DR125" s="825"/>
      <c r="DS125" s="825"/>
      <c r="DT125" s="825"/>
      <c r="DU125" s="825"/>
      <c r="DV125" s="826" t="s">
        <v>468</v>
      </c>
      <c r="DW125" s="826"/>
      <c r="DX125" s="826"/>
      <c r="DY125" s="826"/>
      <c r="DZ125" s="827"/>
    </row>
    <row r="126" spans="1:130" s="221" customFormat="1" ht="26.25" customHeight="1" thickBot="1" x14ac:dyDescent="0.2">
      <c r="A126" s="803"/>
      <c r="B126" s="804"/>
      <c r="C126" s="798" t="s">
        <v>461</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128</v>
      </c>
      <c r="AB126" s="763"/>
      <c r="AC126" s="763"/>
      <c r="AD126" s="763"/>
      <c r="AE126" s="764"/>
      <c r="AF126" s="765" t="s">
        <v>128</v>
      </c>
      <c r="AG126" s="763"/>
      <c r="AH126" s="763"/>
      <c r="AI126" s="763"/>
      <c r="AJ126" s="764"/>
      <c r="AK126" s="765" t="s">
        <v>128</v>
      </c>
      <c r="AL126" s="763"/>
      <c r="AM126" s="763"/>
      <c r="AN126" s="763"/>
      <c r="AO126" s="764"/>
      <c r="AP126" s="807" t="s">
        <v>128</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476</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128</v>
      </c>
      <c r="DM126" s="800"/>
      <c r="DN126" s="800"/>
      <c r="DO126" s="800"/>
      <c r="DP126" s="800"/>
      <c r="DQ126" s="800" t="s">
        <v>128</v>
      </c>
      <c r="DR126" s="800"/>
      <c r="DS126" s="800"/>
      <c r="DT126" s="800"/>
      <c r="DU126" s="800"/>
      <c r="DV126" s="777" t="s">
        <v>128</v>
      </c>
      <c r="DW126" s="777"/>
      <c r="DX126" s="777"/>
      <c r="DY126" s="777"/>
      <c r="DZ126" s="778"/>
    </row>
    <row r="127" spans="1:130" s="221" customFormat="1" ht="26.25" customHeight="1" x14ac:dyDescent="0.15">
      <c r="A127" s="805"/>
      <c r="B127" s="806"/>
      <c r="C127" s="821" t="s">
        <v>477</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1197</v>
      </c>
      <c r="AB127" s="763"/>
      <c r="AC127" s="763"/>
      <c r="AD127" s="763"/>
      <c r="AE127" s="764"/>
      <c r="AF127" s="765">
        <v>1024</v>
      </c>
      <c r="AG127" s="763"/>
      <c r="AH127" s="763"/>
      <c r="AI127" s="763"/>
      <c r="AJ127" s="764"/>
      <c r="AK127" s="765">
        <v>811</v>
      </c>
      <c r="AL127" s="763"/>
      <c r="AM127" s="763"/>
      <c r="AN127" s="763"/>
      <c r="AO127" s="764"/>
      <c r="AP127" s="807">
        <v>0</v>
      </c>
      <c r="AQ127" s="808"/>
      <c r="AR127" s="808"/>
      <c r="AS127" s="808"/>
      <c r="AT127" s="809"/>
      <c r="AU127" s="223"/>
      <c r="AV127" s="223"/>
      <c r="AW127" s="223"/>
      <c r="AX127" s="824" t="s">
        <v>478</v>
      </c>
      <c r="AY127" s="795"/>
      <c r="AZ127" s="795"/>
      <c r="BA127" s="795"/>
      <c r="BB127" s="795"/>
      <c r="BC127" s="795"/>
      <c r="BD127" s="795"/>
      <c r="BE127" s="796"/>
      <c r="BF127" s="794" t="s">
        <v>479</v>
      </c>
      <c r="BG127" s="795"/>
      <c r="BH127" s="795"/>
      <c r="BI127" s="795"/>
      <c r="BJ127" s="795"/>
      <c r="BK127" s="795"/>
      <c r="BL127" s="796"/>
      <c r="BM127" s="794" t="s">
        <v>480</v>
      </c>
      <c r="BN127" s="795"/>
      <c r="BO127" s="795"/>
      <c r="BP127" s="795"/>
      <c r="BQ127" s="795"/>
      <c r="BR127" s="795"/>
      <c r="BS127" s="796"/>
      <c r="BT127" s="794" t="s">
        <v>481</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482</v>
      </c>
      <c r="CQ127" s="735"/>
      <c r="CR127" s="735"/>
      <c r="CS127" s="735"/>
      <c r="CT127" s="735"/>
      <c r="CU127" s="735"/>
      <c r="CV127" s="735"/>
      <c r="CW127" s="735"/>
      <c r="CX127" s="735"/>
      <c r="CY127" s="735"/>
      <c r="CZ127" s="735"/>
      <c r="DA127" s="735"/>
      <c r="DB127" s="735"/>
      <c r="DC127" s="735"/>
      <c r="DD127" s="735"/>
      <c r="DE127" s="735"/>
      <c r="DF127" s="736"/>
      <c r="DG127" s="799" t="s">
        <v>128</v>
      </c>
      <c r="DH127" s="800"/>
      <c r="DI127" s="800"/>
      <c r="DJ127" s="800"/>
      <c r="DK127" s="800"/>
      <c r="DL127" s="800" t="s">
        <v>128</v>
      </c>
      <c r="DM127" s="800"/>
      <c r="DN127" s="800"/>
      <c r="DO127" s="800"/>
      <c r="DP127" s="800"/>
      <c r="DQ127" s="800" t="s">
        <v>128</v>
      </c>
      <c r="DR127" s="800"/>
      <c r="DS127" s="800"/>
      <c r="DT127" s="800"/>
      <c r="DU127" s="800"/>
      <c r="DV127" s="777" t="s">
        <v>128</v>
      </c>
      <c r="DW127" s="777"/>
      <c r="DX127" s="777"/>
      <c r="DY127" s="777"/>
      <c r="DZ127" s="778"/>
    </row>
    <row r="128" spans="1:130" s="221" customFormat="1" ht="26.25" customHeight="1" thickBot="1" x14ac:dyDescent="0.2">
      <c r="A128" s="779" t="s">
        <v>483</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484</v>
      </c>
      <c r="X128" s="781"/>
      <c r="Y128" s="781"/>
      <c r="Z128" s="782"/>
      <c r="AA128" s="783">
        <v>93188</v>
      </c>
      <c r="AB128" s="784"/>
      <c r="AC128" s="784"/>
      <c r="AD128" s="784"/>
      <c r="AE128" s="785"/>
      <c r="AF128" s="786">
        <v>93119</v>
      </c>
      <c r="AG128" s="784"/>
      <c r="AH128" s="784"/>
      <c r="AI128" s="784"/>
      <c r="AJ128" s="785"/>
      <c r="AK128" s="786">
        <v>89074</v>
      </c>
      <c r="AL128" s="784"/>
      <c r="AM128" s="784"/>
      <c r="AN128" s="784"/>
      <c r="AO128" s="785"/>
      <c r="AP128" s="787"/>
      <c r="AQ128" s="788"/>
      <c r="AR128" s="788"/>
      <c r="AS128" s="788"/>
      <c r="AT128" s="789"/>
      <c r="AU128" s="223"/>
      <c r="AV128" s="223"/>
      <c r="AW128" s="223"/>
      <c r="AX128" s="790" t="s">
        <v>485</v>
      </c>
      <c r="AY128" s="791"/>
      <c r="AZ128" s="791"/>
      <c r="BA128" s="791"/>
      <c r="BB128" s="791"/>
      <c r="BC128" s="791"/>
      <c r="BD128" s="791"/>
      <c r="BE128" s="792"/>
      <c r="BF128" s="769" t="s">
        <v>128</v>
      </c>
      <c r="BG128" s="770"/>
      <c r="BH128" s="770"/>
      <c r="BI128" s="770"/>
      <c r="BJ128" s="770"/>
      <c r="BK128" s="770"/>
      <c r="BL128" s="793"/>
      <c r="BM128" s="769">
        <v>14.3</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486</v>
      </c>
      <c r="CQ128" s="713"/>
      <c r="CR128" s="713"/>
      <c r="CS128" s="713"/>
      <c r="CT128" s="713"/>
      <c r="CU128" s="713"/>
      <c r="CV128" s="713"/>
      <c r="CW128" s="713"/>
      <c r="CX128" s="713"/>
      <c r="CY128" s="713"/>
      <c r="CZ128" s="713"/>
      <c r="DA128" s="713"/>
      <c r="DB128" s="713"/>
      <c r="DC128" s="713"/>
      <c r="DD128" s="713"/>
      <c r="DE128" s="713"/>
      <c r="DF128" s="714"/>
      <c r="DG128" s="773" t="s">
        <v>128</v>
      </c>
      <c r="DH128" s="774"/>
      <c r="DI128" s="774"/>
      <c r="DJ128" s="774"/>
      <c r="DK128" s="774"/>
      <c r="DL128" s="774" t="s">
        <v>128</v>
      </c>
      <c r="DM128" s="774"/>
      <c r="DN128" s="774"/>
      <c r="DO128" s="774"/>
      <c r="DP128" s="774"/>
      <c r="DQ128" s="774" t="s">
        <v>128</v>
      </c>
      <c r="DR128" s="774"/>
      <c r="DS128" s="774"/>
      <c r="DT128" s="774"/>
      <c r="DU128" s="774"/>
      <c r="DV128" s="775" t="s">
        <v>468</v>
      </c>
      <c r="DW128" s="775"/>
      <c r="DX128" s="775"/>
      <c r="DY128" s="775"/>
      <c r="DZ128" s="776"/>
    </row>
    <row r="129" spans="1:131" s="221" customFormat="1" ht="26.25" customHeight="1" x14ac:dyDescent="0.15">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487</v>
      </c>
      <c r="X129" s="760"/>
      <c r="Y129" s="760"/>
      <c r="Z129" s="761"/>
      <c r="AA129" s="762">
        <v>6036805</v>
      </c>
      <c r="AB129" s="763"/>
      <c r="AC129" s="763"/>
      <c r="AD129" s="763"/>
      <c r="AE129" s="764"/>
      <c r="AF129" s="765">
        <v>6130005</v>
      </c>
      <c r="AG129" s="763"/>
      <c r="AH129" s="763"/>
      <c r="AI129" s="763"/>
      <c r="AJ129" s="764"/>
      <c r="AK129" s="765">
        <v>6340320</v>
      </c>
      <c r="AL129" s="763"/>
      <c r="AM129" s="763"/>
      <c r="AN129" s="763"/>
      <c r="AO129" s="764"/>
      <c r="AP129" s="766"/>
      <c r="AQ129" s="767"/>
      <c r="AR129" s="767"/>
      <c r="AS129" s="767"/>
      <c r="AT129" s="768"/>
      <c r="AU129" s="224"/>
      <c r="AV129" s="224"/>
      <c r="AW129" s="224"/>
      <c r="AX129" s="734" t="s">
        <v>488</v>
      </c>
      <c r="AY129" s="735"/>
      <c r="AZ129" s="735"/>
      <c r="BA129" s="735"/>
      <c r="BB129" s="735"/>
      <c r="BC129" s="735"/>
      <c r="BD129" s="735"/>
      <c r="BE129" s="736"/>
      <c r="BF129" s="753" t="s">
        <v>128</v>
      </c>
      <c r="BG129" s="754"/>
      <c r="BH129" s="754"/>
      <c r="BI129" s="754"/>
      <c r="BJ129" s="754"/>
      <c r="BK129" s="754"/>
      <c r="BL129" s="755"/>
      <c r="BM129" s="753">
        <v>19.3</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489</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490</v>
      </c>
      <c r="X130" s="760"/>
      <c r="Y130" s="760"/>
      <c r="Z130" s="761"/>
      <c r="AA130" s="762">
        <v>952782</v>
      </c>
      <c r="AB130" s="763"/>
      <c r="AC130" s="763"/>
      <c r="AD130" s="763"/>
      <c r="AE130" s="764"/>
      <c r="AF130" s="765">
        <v>918195</v>
      </c>
      <c r="AG130" s="763"/>
      <c r="AH130" s="763"/>
      <c r="AI130" s="763"/>
      <c r="AJ130" s="764"/>
      <c r="AK130" s="765">
        <v>832411</v>
      </c>
      <c r="AL130" s="763"/>
      <c r="AM130" s="763"/>
      <c r="AN130" s="763"/>
      <c r="AO130" s="764"/>
      <c r="AP130" s="766"/>
      <c r="AQ130" s="767"/>
      <c r="AR130" s="767"/>
      <c r="AS130" s="767"/>
      <c r="AT130" s="768"/>
      <c r="AU130" s="224"/>
      <c r="AV130" s="224"/>
      <c r="AW130" s="224"/>
      <c r="AX130" s="734" t="s">
        <v>491</v>
      </c>
      <c r="AY130" s="735"/>
      <c r="AZ130" s="735"/>
      <c r="BA130" s="735"/>
      <c r="BB130" s="735"/>
      <c r="BC130" s="735"/>
      <c r="BD130" s="735"/>
      <c r="BE130" s="736"/>
      <c r="BF130" s="737">
        <v>9.6999999999999993</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492</v>
      </c>
      <c r="X131" s="744"/>
      <c r="Y131" s="744"/>
      <c r="Z131" s="745"/>
      <c r="AA131" s="746">
        <v>5084023</v>
      </c>
      <c r="AB131" s="747"/>
      <c r="AC131" s="747"/>
      <c r="AD131" s="747"/>
      <c r="AE131" s="748"/>
      <c r="AF131" s="749">
        <v>5211810</v>
      </c>
      <c r="AG131" s="747"/>
      <c r="AH131" s="747"/>
      <c r="AI131" s="747"/>
      <c r="AJ131" s="748"/>
      <c r="AK131" s="749">
        <v>5507909</v>
      </c>
      <c r="AL131" s="747"/>
      <c r="AM131" s="747"/>
      <c r="AN131" s="747"/>
      <c r="AO131" s="748"/>
      <c r="AP131" s="750"/>
      <c r="AQ131" s="751"/>
      <c r="AR131" s="751"/>
      <c r="AS131" s="751"/>
      <c r="AT131" s="752"/>
      <c r="AU131" s="224"/>
      <c r="AV131" s="224"/>
      <c r="AW131" s="224"/>
      <c r="AX131" s="712" t="s">
        <v>493</v>
      </c>
      <c r="AY131" s="713"/>
      <c r="AZ131" s="713"/>
      <c r="BA131" s="713"/>
      <c r="BB131" s="713"/>
      <c r="BC131" s="713"/>
      <c r="BD131" s="713"/>
      <c r="BE131" s="714"/>
      <c r="BF131" s="715">
        <v>46.9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494</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495</v>
      </c>
      <c r="W132" s="725"/>
      <c r="X132" s="725"/>
      <c r="Y132" s="725"/>
      <c r="Z132" s="726"/>
      <c r="AA132" s="727">
        <v>9.9151793769999994</v>
      </c>
      <c r="AB132" s="728"/>
      <c r="AC132" s="728"/>
      <c r="AD132" s="728"/>
      <c r="AE132" s="729"/>
      <c r="AF132" s="730">
        <v>9.3479232739999993</v>
      </c>
      <c r="AG132" s="728"/>
      <c r="AH132" s="728"/>
      <c r="AI132" s="728"/>
      <c r="AJ132" s="729"/>
      <c r="AK132" s="730">
        <v>10.067087170000001</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496</v>
      </c>
      <c r="W133" s="704"/>
      <c r="X133" s="704"/>
      <c r="Y133" s="704"/>
      <c r="Z133" s="705"/>
      <c r="AA133" s="706">
        <v>10.5</v>
      </c>
      <c r="AB133" s="707"/>
      <c r="AC133" s="707"/>
      <c r="AD133" s="707"/>
      <c r="AE133" s="708"/>
      <c r="AF133" s="706">
        <v>10.1</v>
      </c>
      <c r="AG133" s="707"/>
      <c r="AH133" s="707"/>
      <c r="AI133" s="707"/>
      <c r="AJ133" s="708"/>
      <c r="AK133" s="706">
        <v>9.6999999999999993</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6qtSz5shAv0/Fj8bCSFJQHBWMewWwtlunUlQLZNOq1/zO10vkT0dgFawrUETXuZt4f6LTVyEnBAxcVaky6mMg==" saltValue="m3Qkr6QXhg9MLWyFhHs36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4" zoomScale="130" zoomScaleNormal="85" zoomScaleSheetLayoutView="130" workbookViewId="0">
      <selection activeCell="AY25" sqref="AY25"/>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tDVkz1zRL1TYqMdBSHK6L4/Y6SvLyZge4/6udTrSxp/uRGAtZBhvshMVorLwr3/Jo6rrECHNYPKDGLtjabRog==" saltValue="jSWCLOJggiYzRKa71dR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498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499</v>
      </c>
      <c r="AL6" s="257"/>
      <c r="AM6" s="257"/>
      <c r="AN6" s="257"/>
    </row>
    <row r="7" spans="1:46" ht="13.5" customHeight="1" x14ac:dyDescent="0.15">
      <c r="A7" s="256"/>
      <c r="AK7" s="259"/>
      <c r="AL7" s="260"/>
      <c r="AM7" s="260"/>
      <c r="AN7" s="261"/>
      <c r="AO7" s="1101" t="s">
        <v>500</v>
      </c>
      <c r="AP7" s="262"/>
      <c r="AQ7" s="263" t="s">
        <v>501</v>
      </c>
      <c r="AR7" s="264"/>
    </row>
    <row r="8" spans="1:46" x14ac:dyDescent="0.15">
      <c r="A8" s="256"/>
      <c r="AK8" s="265"/>
      <c r="AL8" s="266"/>
      <c r="AM8" s="266"/>
      <c r="AN8" s="267"/>
      <c r="AO8" s="1102"/>
      <c r="AP8" s="268" t="s">
        <v>502</v>
      </c>
      <c r="AQ8" s="269" t="s">
        <v>503</v>
      </c>
      <c r="AR8" s="270" t="s">
        <v>504</v>
      </c>
    </row>
    <row r="9" spans="1:46" x14ac:dyDescent="0.15">
      <c r="A9" s="256"/>
      <c r="AK9" s="1113" t="s">
        <v>505</v>
      </c>
      <c r="AL9" s="1114"/>
      <c r="AM9" s="1114"/>
      <c r="AN9" s="1115"/>
      <c r="AO9" s="271">
        <v>1608694</v>
      </c>
      <c r="AP9" s="271">
        <v>104156</v>
      </c>
      <c r="AQ9" s="272">
        <v>91900</v>
      </c>
      <c r="AR9" s="273">
        <v>13.3</v>
      </c>
    </row>
    <row r="10" spans="1:46" ht="13.5" customHeight="1" x14ac:dyDescent="0.15">
      <c r="A10" s="256"/>
      <c r="AK10" s="1113" t="s">
        <v>506</v>
      </c>
      <c r="AL10" s="1114"/>
      <c r="AM10" s="1114"/>
      <c r="AN10" s="1115"/>
      <c r="AO10" s="274">
        <v>368708</v>
      </c>
      <c r="AP10" s="274">
        <v>23872</v>
      </c>
      <c r="AQ10" s="275">
        <v>11848</v>
      </c>
      <c r="AR10" s="276">
        <v>101.5</v>
      </c>
    </row>
    <row r="11" spans="1:46" ht="13.5" customHeight="1" x14ac:dyDescent="0.15">
      <c r="A11" s="256"/>
      <c r="AK11" s="1113" t="s">
        <v>507</v>
      </c>
      <c r="AL11" s="1114"/>
      <c r="AM11" s="1114"/>
      <c r="AN11" s="1115"/>
      <c r="AO11" s="274" t="s">
        <v>508</v>
      </c>
      <c r="AP11" s="274" t="s">
        <v>508</v>
      </c>
      <c r="AQ11" s="275">
        <v>323</v>
      </c>
      <c r="AR11" s="276" t="s">
        <v>508</v>
      </c>
    </row>
    <row r="12" spans="1:46" ht="13.5" customHeight="1" x14ac:dyDescent="0.15">
      <c r="A12" s="256"/>
      <c r="AK12" s="1113" t="s">
        <v>509</v>
      </c>
      <c r="AL12" s="1114"/>
      <c r="AM12" s="1114"/>
      <c r="AN12" s="1115"/>
      <c r="AO12" s="274" t="s">
        <v>508</v>
      </c>
      <c r="AP12" s="274" t="s">
        <v>508</v>
      </c>
      <c r="AQ12" s="275">
        <v>21</v>
      </c>
      <c r="AR12" s="276" t="s">
        <v>508</v>
      </c>
    </row>
    <row r="13" spans="1:46" ht="13.5" customHeight="1" x14ac:dyDescent="0.15">
      <c r="A13" s="256"/>
      <c r="AK13" s="1113" t="s">
        <v>510</v>
      </c>
      <c r="AL13" s="1114"/>
      <c r="AM13" s="1114"/>
      <c r="AN13" s="1115"/>
      <c r="AO13" s="274">
        <v>148853</v>
      </c>
      <c r="AP13" s="274">
        <v>9638</v>
      </c>
      <c r="AQ13" s="275">
        <v>3646</v>
      </c>
      <c r="AR13" s="276">
        <v>164.3</v>
      </c>
    </row>
    <row r="14" spans="1:46" ht="13.5" customHeight="1" x14ac:dyDescent="0.15">
      <c r="A14" s="256"/>
      <c r="AK14" s="1113" t="s">
        <v>511</v>
      </c>
      <c r="AL14" s="1114"/>
      <c r="AM14" s="1114"/>
      <c r="AN14" s="1115"/>
      <c r="AO14" s="274">
        <v>87806</v>
      </c>
      <c r="AP14" s="274">
        <v>5685</v>
      </c>
      <c r="AQ14" s="275">
        <v>1700</v>
      </c>
      <c r="AR14" s="276">
        <v>234.4</v>
      </c>
    </row>
    <row r="15" spans="1:46" ht="13.5" customHeight="1" x14ac:dyDescent="0.15">
      <c r="A15" s="256"/>
      <c r="AK15" s="1116" t="s">
        <v>512</v>
      </c>
      <c r="AL15" s="1117"/>
      <c r="AM15" s="1117"/>
      <c r="AN15" s="1118"/>
      <c r="AO15" s="274">
        <v>-122650</v>
      </c>
      <c r="AP15" s="274">
        <v>-7941</v>
      </c>
      <c r="AQ15" s="275">
        <v>-7027</v>
      </c>
      <c r="AR15" s="276">
        <v>13</v>
      </c>
    </row>
    <row r="16" spans="1:46" x14ac:dyDescent="0.15">
      <c r="A16" s="256"/>
      <c r="AK16" s="1116" t="s">
        <v>187</v>
      </c>
      <c r="AL16" s="1117"/>
      <c r="AM16" s="1117"/>
      <c r="AN16" s="1118"/>
      <c r="AO16" s="274">
        <v>2091411</v>
      </c>
      <c r="AP16" s="274">
        <v>135410</v>
      </c>
      <c r="AQ16" s="275">
        <v>102411</v>
      </c>
      <c r="AR16" s="276">
        <v>32.200000000000003</v>
      </c>
    </row>
    <row r="17" spans="1:46" x14ac:dyDescent="0.15">
      <c r="A17" s="256"/>
    </row>
    <row r="18" spans="1:46" x14ac:dyDescent="0.15">
      <c r="A18" s="256"/>
      <c r="AQ18" s="277"/>
      <c r="AR18" s="277"/>
    </row>
    <row r="19" spans="1:46" x14ac:dyDescent="0.15">
      <c r="A19" s="256"/>
      <c r="AK19" s="252" t="s">
        <v>513</v>
      </c>
    </row>
    <row r="20" spans="1:46" x14ac:dyDescent="0.15">
      <c r="A20" s="256"/>
      <c r="AK20" s="278"/>
      <c r="AL20" s="279"/>
      <c r="AM20" s="279"/>
      <c r="AN20" s="280"/>
      <c r="AO20" s="281" t="s">
        <v>514</v>
      </c>
      <c r="AP20" s="282" t="s">
        <v>515</v>
      </c>
      <c r="AQ20" s="283" t="s">
        <v>516</v>
      </c>
      <c r="AR20" s="284"/>
    </row>
    <row r="21" spans="1:46" s="257" customFormat="1" x14ac:dyDescent="0.15">
      <c r="A21" s="285"/>
      <c r="AK21" s="1119" t="s">
        <v>517</v>
      </c>
      <c r="AL21" s="1120"/>
      <c r="AM21" s="1120"/>
      <c r="AN21" s="1121"/>
      <c r="AO21" s="286">
        <v>10.75</v>
      </c>
      <c r="AP21" s="287">
        <v>9.23</v>
      </c>
      <c r="AQ21" s="288">
        <v>1.52</v>
      </c>
      <c r="AS21" s="289"/>
      <c r="AT21" s="285"/>
    </row>
    <row r="22" spans="1:46" s="257" customFormat="1" x14ac:dyDescent="0.15">
      <c r="A22" s="285"/>
      <c r="AK22" s="1119" t="s">
        <v>518</v>
      </c>
      <c r="AL22" s="1120"/>
      <c r="AM22" s="1120"/>
      <c r="AN22" s="1121"/>
      <c r="AO22" s="290">
        <v>97</v>
      </c>
      <c r="AP22" s="291">
        <v>96.8</v>
      </c>
      <c r="AQ22" s="292">
        <v>0.2</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519</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520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521</v>
      </c>
      <c r="AL29" s="257"/>
      <c r="AM29" s="257"/>
      <c r="AN29" s="257"/>
      <c r="AS29" s="299"/>
    </row>
    <row r="30" spans="1:46" ht="13.5" customHeight="1" x14ac:dyDescent="0.15">
      <c r="A30" s="256"/>
      <c r="AK30" s="259"/>
      <c r="AL30" s="260"/>
      <c r="AM30" s="260"/>
      <c r="AN30" s="261"/>
      <c r="AO30" s="1101" t="s">
        <v>500</v>
      </c>
      <c r="AP30" s="262"/>
      <c r="AQ30" s="263" t="s">
        <v>501</v>
      </c>
      <c r="AR30" s="264"/>
    </row>
    <row r="31" spans="1:46" x14ac:dyDescent="0.15">
      <c r="A31" s="256"/>
      <c r="AK31" s="265"/>
      <c r="AL31" s="266"/>
      <c r="AM31" s="266"/>
      <c r="AN31" s="267"/>
      <c r="AO31" s="1102"/>
      <c r="AP31" s="268" t="s">
        <v>502</v>
      </c>
      <c r="AQ31" s="269" t="s">
        <v>503</v>
      </c>
      <c r="AR31" s="270" t="s">
        <v>504</v>
      </c>
    </row>
    <row r="32" spans="1:46" ht="27" customHeight="1" x14ac:dyDescent="0.15">
      <c r="A32" s="256"/>
      <c r="AK32" s="1103" t="s">
        <v>522</v>
      </c>
      <c r="AL32" s="1104"/>
      <c r="AM32" s="1104"/>
      <c r="AN32" s="1105"/>
      <c r="AO32" s="300">
        <v>1017876</v>
      </c>
      <c r="AP32" s="300">
        <v>65903</v>
      </c>
      <c r="AQ32" s="301">
        <v>50517</v>
      </c>
      <c r="AR32" s="302">
        <v>30.5</v>
      </c>
    </row>
    <row r="33" spans="1:46" ht="13.5" customHeight="1" x14ac:dyDescent="0.15">
      <c r="A33" s="256"/>
      <c r="AK33" s="1103" t="s">
        <v>523</v>
      </c>
      <c r="AL33" s="1104"/>
      <c r="AM33" s="1104"/>
      <c r="AN33" s="1105"/>
      <c r="AO33" s="300" t="s">
        <v>508</v>
      </c>
      <c r="AP33" s="300" t="s">
        <v>508</v>
      </c>
      <c r="AQ33" s="301" t="s">
        <v>508</v>
      </c>
      <c r="AR33" s="302" t="s">
        <v>508</v>
      </c>
    </row>
    <row r="34" spans="1:46" ht="27" customHeight="1" x14ac:dyDescent="0.15">
      <c r="A34" s="256"/>
      <c r="AK34" s="1103" t="s">
        <v>524</v>
      </c>
      <c r="AL34" s="1104"/>
      <c r="AM34" s="1104"/>
      <c r="AN34" s="1105"/>
      <c r="AO34" s="300" t="s">
        <v>508</v>
      </c>
      <c r="AP34" s="300" t="s">
        <v>508</v>
      </c>
      <c r="AQ34" s="301">
        <v>23</v>
      </c>
      <c r="AR34" s="302" t="s">
        <v>508</v>
      </c>
    </row>
    <row r="35" spans="1:46" ht="27" customHeight="1" x14ac:dyDescent="0.15">
      <c r="A35" s="256"/>
      <c r="AK35" s="1103" t="s">
        <v>525</v>
      </c>
      <c r="AL35" s="1104"/>
      <c r="AM35" s="1104"/>
      <c r="AN35" s="1105"/>
      <c r="AO35" s="300">
        <v>408571</v>
      </c>
      <c r="AP35" s="300">
        <v>26453</v>
      </c>
      <c r="AQ35" s="301">
        <v>15430</v>
      </c>
      <c r="AR35" s="302">
        <v>71.400000000000006</v>
      </c>
    </row>
    <row r="36" spans="1:46" ht="27" customHeight="1" x14ac:dyDescent="0.15">
      <c r="A36" s="256"/>
      <c r="AK36" s="1103" t="s">
        <v>526</v>
      </c>
      <c r="AL36" s="1104"/>
      <c r="AM36" s="1104"/>
      <c r="AN36" s="1105"/>
      <c r="AO36" s="300">
        <v>47275</v>
      </c>
      <c r="AP36" s="300">
        <v>3061</v>
      </c>
      <c r="AQ36" s="301">
        <v>2664</v>
      </c>
      <c r="AR36" s="302">
        <v>14.9</v>
      </c>
    </row>
    <row r="37" spans="1:46" ht="13.5" customHeight="1" x14ac:dyDescent="0.15">
      <c r="A37" s="256"/>
      <c r="AK37" s="1103" t="s">
        <v>527</v>
      </c>
      <c r="AL37" s="1104"/>
      <c r="AM37" s="1104"/>
      <c r="AN37" s="1105"/>
      <c r="AO37" s="300">
        <v>811</v>
      </c>
      <c r="AP37" s="300">
        <v>53</v>
      </c>
      <c r="AQ37" s="301">
        <v>451</v>
      </c>
      <c r="AR37" s="302">
        <v>-88.2</v>
      </c>
    </row>
    <row r="38" spans="1:46" ht="27" customHeight="1" x14ac:dyDescent="0.15">
      <c r="A38" s="256"/>
      <c r="AK38" s="1106" t="s">
        <v>528</v>
      </c>
      <c r="AL38" s="1107"/>
      <c r="AM38" s="1107"/>
      <c r="AN38" s="1108"/>
      <c r="AO38" s="303">
        <v>1438</v>
      </c>
      <c r="AP38" s="303">
        <v>93</v>
      </c>
      <c r="AQ38" s="304">
        <v>4</v>
      </c>
      <c r="AR38" s="292">
        <v>2225</v>
      </c>
      <c r="AS38" s="299"/>
    </row>
    <row r="39" spans="1:46" x14ac:dyDescent="0.15">
      <c r="A39" s="256"/>
      <c r="AK39" s="1106" t="s">
        <v>529</v>
      </c>
      <c r="AL39" s="1107"/>
      <c r="AM39" s="1107"/>
      <c r="AN39" s="1108"/>
      <c r="AO39" s="300">
        <v>-89074</v>
      </c>
      <c r="AP39" s="300">
        <v>-5767</v>
      </c>
      <c r="AQ39" s="301">
        <v>-3528</v>
      </c>
      <c r="AR39" s="302">
        <v>63.5</v>
      </c>
      <c r="AS39" s="299"/>
    </row>
    <row r="40" spans="1:46" ht="27" customHeight="1" x14ac:dyDescent="0.15">
      <c r="A40" s="256"/>
      <c r="AK40" s="1103" t="s">
        <v>530</v>
      </c>
      <c r="AL40" s="1104"/>
      <c r="AM40" s="1104"/>
      <c r="AN40" s="1105"/>
      <c r="AO40" s="300">
        <v>-832411</v>
      </c>
      <c r="AP40" s="300">
        <v>-53895</v>
      </c>
      <c r="AQ40" s="301">
        <v>-45748</v>
      </c>
      <c r="AR40" s="302">
        <v>17.8</v>
      </c>
      <c r="AS40" s="299"/>
    </row>
    <row r="41" spans="1:46" x14ac:dyDescent="0.15">
      <c r="A41" s="256"/>
      <c r="AK41" s="1109" t="s">
        <v>298</v>
      </c>
      <c r="AL41" s="1110"/>
      <c r="AM41" s="1110"/>
      <c r="AN41" s="1111"/>
      <c r="AO41" s="300">
        <v>554486</v>
      </c>
      <c r="AP41" s="300">
        <v>35901</v>
      </c>
      <c r="AQ41" s="301">
        <v>19813</v>
      </c>
      <c r="AR41" s="302">
        <v>81.2</v>
      </c>
      <c r="AS41" s="299"/>
    </row>
    <row r="42" spans="1:46" x14ac:dyDescent="0.15">
      <c r="A42" s="256"/>
      <c r="AK42" s="305" t="s">
        <v>531</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532</v>
      </c>
    </row>
    <row r="48" spans="1:46" x14ac:dyDescent="0.15">
      <c r="A48" s="256"/>
      <c r="AK48" s="310" t="s">
        <v>533</v>
      </c>
      <c r="AL48" s="310"/>
      <c r="AM48" s="310"/>
      <c r="AN48" s="310"/>
      <c r="AO48" s="310"/>
      <c r="AP48" s="310"/>
      <c r="AQ48" s="311"/>
      <c r="AR48" s="310"/>
    </row>
    <row r="49" spans="1:44" ht="13.5" customHeight="1" x14ac:dyDescent="0.15">
      <c r="A49" s="256"/>
      <c r="AK49" s="312"/>
      <c r="AL49" s="313"/>
      <c r="AM49" s="1096" t="s">
        <v>500</v>
      </c>
      <c r="AN49" s="1098" t="s">
        <v>534</v>
      </c>
      <c r="AO49" s="1099"/>
      <c r="AP49" s="1099"/>
      <c r="AQ49" s="1099"/>
      <c r="AR49" s="1100"/>
    </row>
    <row r="50" spans="1:44" x14ac:dyDescent="0.15">
      <c r="A50" s="256"/>
      <c r="AK50" s="314"/>
      <c r="AL50" s="315"/>
      <c r="AM50" s="1097"/>
      <c r="AN50" s="316" t="s">
        <v>535</v>
      </c>
      <c r="AO50" s="317" t="s">
        <v>536</v>
      </c>
      <c r="AP50" s="318" t="s">
        <v>537</v>
      </c>
      <c r="AQ50" s="319" t="s">
        <v>538</v>
      </c>
      <c r="AR50" s="320" t="s">
        <v>539</v>
      </c>
    </row>
    <row r="51" spans="1:44" x14ac:dyDescent="0.15">
      <c r="A51" s="256"/>
      <c r="AK51" s="312" t="s">
        <v>540</v>
      </c>
      <c r="AL51" s="313"/>
      <c r="AM51" s="321">
        <v>779455</v>
      </c>
      <c r="AN51" s="322">
        <v>47629</v>
      </c>
      <c r="AO51" s="323">
        <v>-8.1999999999999993</v>
      </c>
      <c r="AP51" s="324">
        <v>67343</v>
      </c>
      <c r="AQ51" s="325">
        <v>0.1</v>
      </c>
      <c r="AR51" s="326">
        <v>-8.3000000000000007</v>
      </c>
    </row>
    <row r="52" spans="1:44" x14ac:dyDescent="0.15">
      <c r="A52" s="256"/>
      <c r="AK52" s="327"/>
      <c r="AL52" s="328" t="s">
        <v>541</v>
      </c>
      <c r="AM52" s="329">
        <v>628677</v>
      </c>
      <c r="AN52" s="330">
        <v>38416</v>
      </c>
      <c r="AO52" s="331">
        <v>300.39999999999998</v>
      </c>
      <c r="AP52" s="332">
        <v>32865</v>
      </c>
      <c r="AQ52" s="333">
        <v>-6.3</v>
      </c>
      <c r="AR52" s="334">
        <v>306.7</v>
      </c>
    </row>
    <row r="53" spans="1:44" x14ac:dyDescent="0.15">
      <c r="A53" s="256"/>
      <c r="AK53" s="312" t="s">
        <v>542</v>
      </c>
      <c r="AL53" s="313"/>
      <c r="AM53" s="321">
        <v>603893</v>
      </c>
      <c r="AN53" s="322">
        <v>37600</v>
      </c>
      <c r="AO53" s="323">
        <v>-21.1</v>
      </c>
      <c r="AP53" s="324">
        <v>73475</v>
      </c>
      <c r="AQ53" s="325">
        <v>9.1</v>
      </c>
      <c r="AR53" s="326">
        <v>-30.2</v>
      </c>
    </row>
    <row r="54" spans="1:44" x14ac:dyDescent="0.15">
      <c r="A54" s="256"/>
      <c r="AK54" s="327"/>
      <c r="AL54" s="328" t="s">
        <v>541</v>
      </c>
      <c r="AM54" s="329">
        <v>333810</v>
      </c>
      <c r="AN54" s="330">
        <v>20784</v>
      </c>
      <c r="AO54" s="331">
        <v>-45.9</v>
      </c>
      <c r="AP54" s="332">
        <v>43072</v>
      </c>
      <c r="AQ54" s="333">
        <v>31.1</v>
      </c>
      <c r="AR54" s="334">
        <v>-77</v>
      </c>
    </row>
    <row r="55" spans="1:44" x14ac:dyDescent="0.15">
      <c r="A55" s="256"/>
      <c r="AK55" s="312" t="s">
        <v>543</v>
      </c>
      <c r="AL55" s="313"/>
      <c r="AM55" s="321">
        <v>787453</v>
      </c>
      <c r="AN55" s="322">
        <v>49713</v>
      </c>
      <c r="AO55" s="323">
        <v>32.200000000000003</v>
      </c>
      <c r="AP55" s="324">
        <v>87464</v>
      </c>
      <c r="AQ55" s="325">
        <v>19</v>
      </c>
      <c r="AR55" s="326">
        <v>13.2</v>
      </c>
    </row>
    <row r="56" spans="1:44" x14ac:dyDescent="0.15">
      <c r="A56" s="256"/>
      <c r="AK56" s="327"/>
      <c r="AL56" s="328" t="s">
        <v>541</v>
      </c>
      <c r="AM56" s="329">
        <v>607309</v>
      </c>
      <c r="AN56" s="330">
        <v>38340</v>
      </c>
      <c r="AO56" s="331">
        <v>84.5</v>
      </c>
      <c r="AP56" s="332">
        <v>47479</v>
      </c>
      <c r="AQ56" s="333">
        <v>10.199999999999999</v>
      </c>
      <c r="AR56" s="334">
        <v>74.3</v>
      </c>
    </row>
    <row r="57" spans="1:44" x14ac:dyDescent="0.15">
      <c r="A57" s="256"/>
      <c r="AK57" s="312" t="s">
        <v>544</v>
      </c>
      <c r="AL57" s="313"/>
      <c r="AM57" s="321">
        <v>2086156</v>
      </c>
      <c r="AN57" s="322">
        <v>133574</v>
      </c>
      <c r="AO57" s="323">
        <v>168.7</v>
      </c>
      <c r="AP57" s="324">
        <v>96248</v>
      </c>
      <c r="AQ57" s="325">
        <v>10</v>
      </c>
      <c r="AR57" s="326">
        <v>158.69999999999999</v>
      </c>
    </row>
    <row r="58" spans="1:44" x14ac:dyDescent="0.15">
      <c r="A58" s="256"/>
      <c r="AK58" s="327"/>
      <c r="AL58" s="328" t="s">
        <v>541</v>
      </c>
      <c r="AM58" s="329">
        <v>777357</v>
      </c>
      <c r="AN58" s="330">
        <v>49773</v>
      </c>
      <c r="AO58" s="331">
        <v>29.8</v>
      </c>
      <c r="AP58" s="332">
        <v>55768</v>
      </c>
      <c r="AQ58" s="333">
        <v>17.5</v>
      </c>
      <c r="AR58" s="334">
        <v>12.3</v>
      </c>
    </row>
    <row r="59" spans="1:44" x14ac:dyDescent="0.15">
      <c r="A59" s="256"/>
      <c r="AK59" s="312" t="s">
        <v>545</v>
      </c>
      <c r="AL59" s="313"/>
      <c r="AM59" s="321">
        <v>5154486</v>
      </c>
      <c r="AN59" s="322">
        <v>333732</v>
      </c>
      <c r="AO59" s="323">
        <v>149.80000000000001</v>
      </c>
      <c r="AP59" s="324">
        <v>76413</v>
      </c>
      <c r="AQ59" s="325">
        <v>-20.6</v>
      </c>
      <c r="AR59" s="326">
        <v>170.4</v>
      </c>
    </row>
    <row r="60" spans="1:44" x14ac:dyDescent="0.15">
      <c r="A60" s="256"/>
      <c r="AK60" s="327"/>
      <c r="AL60" s="328" t="s">
        <v>541</v>
      </c>
      <c r="AM60" s="329">
        <v>167073</v>
      </c>
      <c r="AN60" s="330">
        <v>10817</v>
      </c>
      <c r="AO60" s="331">
        <v>-78.3</v>
      </c>
      <c r="AP60" s="332">
        <v>39658</v>
      </c>
      <c r="AQ60" s="333">
        <v>-28.9</v>
      </c>
      <c r="AR60" s="334">
        <v>-49.4</v>
      </c>
    </row>
    <row r="61" spans="1:44" x14ac:dyDescent="0.15">
      <c r="A61" s="256"/>
      <c r="AK61" s="312" t="s">
        <v>546</v>
      </c>
      <c r="AL61" s="335"/>
      <c r="AM61" s="321">
        <v>1882289</v>
      </c>
      <c r="AN61" s="322">
        <v>120450</v>
      </c>
      <c r="AO61" s="323">
        <v>64.3</v>
      </c>
      <c r="AP61" s="324">
        <v>80189</v>
      </c>
      <c r="AQ61" s="336">
        <v>3.5</v>
      </c>
      <c r="AR61" s="326">
        <v>60.8</v>
      </c>
    </row>
    <row r="62" spans="1:44" x14ac:dyDescent="0.15">
      <c r="A62" s="256"/>
      <c r="AK62" s="327"/>
      <c r="AL62" s="328" t="s">
        <v>541</v>
      </c>
      <c r="AM62" s="329">
        <v>502845</v>
      </c>
      <c r="AN62" s="330">
        <v>31626</v>
      </c>
      <c r="AO62" s="331">
        <v>58.1</v>
      </c>
      <c r="AP62" s="332">
        <v>43768</v>
      </c>
      <c r="AQ62" s="333">
        <v>4.7</v>
      </c>
      <c r="AR62" s="334">
        <v>53.4</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7HwmS8MiYo8fFgytR/P0EW+fKlsLdUWiQG/SY4je/xLcpJOb874JgkDLrSmxkB656D2wZZZYHErZNBpjX4bYTQ==" saltValue="HhJT/zOCGzWkJaXVihhy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548</v>
      </c>
    </row>
    <row r="121" spans="125:125" ht="13.5" hidden="1" customHeight="1" x14ac:dyDescent="0.15">
      <c r="DU121" s="250"/>
    </row>
  </sheetData>
  <sheetProtection algorithmName="SHA-512" hashValue="L0xy6PEEzGD7KvNRnQiQWtSDXNjWyzaCArryXKGoNyoff+YpYA+N+V583sNj5ra2ARuHlzx9q0r6dPhahM8grA==" saltValue="rsv+ecC8AhukQpWH6t4M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sheetData>
  <sheetProtection algorithmName="SHA-512" hashValue="HA2C+bcqWCDnevUGAo3Io9zOReXxzn6jk412+8jlj6pN5gDTiIgje3d8Qak59WKNQbS5kCYYD4jwvo9fa3nHbg==" saltValue="dEVUI67+zlsCk8ANtgNG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2" t="s">
        <v>3</v>
      </c>
      <c r="D47" s="1122"/>
      <c r="E47" s="1123"/>
      <c r="F47" s="11">
        <v>11.52</v>
      </c>
      <c r="G47" s="12">
        <v>12.73</v>
      </c>
      <c r="H47" s="12">
        <v>13.69</v>
      </c>
      <c r="I47" s="12">
        <v>10.61</v>
      </c>
      <c r="J47" s="13">
        <v>13.42</v>
      </c>
    </row>
    <row r="48" spans="2:10" ht="57.75" customHeight="1" x14ac:dyDescent="0.15">
      <c r="B48" s="14"/>
      <c r="C48" s="1124" t="s">
        <v>4</v>
      </c>
      <c r="D48" s="1124"/>
      <c r="E48" s="1125"/>
      <c r="F48" s="15">
        <v>3.21</v>
      </c>
      <c r="G48" s="16">
        <v>3.34</v>
      </c>
      <c r="H48" s="16">
        <v>3.8</v>
      </c>
      <c r="I48" s="16">
        <v>4.28</v>
      </c>
      <c r="J48" s="17">
        <v>6.48</v>
      </c>
    </row>
    <row r="49" spans="2:10" ht="57.75" customHeight="1" thickBot="1" x14ac:dyDescent="0.2">
      <c r="B49" s="18"/>
      <c r="C49" s="1126" t="s">
        <v>5</v>
      </c>
      <c r="D49" s="1126"/>
      <c r="E49" s="1127"/>
      <c r="F49" s="19" t="s">
        <v>555</v>
      </c>
      <c r="G49" s="20">
        <v>1.25</v>
      </c>
      <c r="H49" s="20">
        <v>1.1100000000000001</v>
      </c>
      <c r="I49" s="20" t="s">
        <v>556</v>
      </c>
      <c r="J49" s="21">
        <v>5.5</v>
      </c>
    </row>
    <row r="50" spans="2:10" x14ac:dyDescent="0.15"/>
  </sheetData>
  <sheetProtection algorithmName="SHA-512" hashValue="GzWBj7SRCxPMMEQaxp29kLxR7KpTGBFpT8iD0EP1RBKmkTs9iHxHV3Yn0FbH3gmhwJylK8cL7tRcN4zUv2rAug==" saltValue="NVlea1YaZjoBUHsSYfFF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春日井 兆治</cp:lastModifiedBy>
  <cp:lastPrinted>2023-03-28T07:36:22Z</cp:lastPrinted>
  <dcterms:created xsi:type="dcterms:W3CDTF">2023-02-20T03:21:45Z</dcterms:created>
  <dcterms:modified xsi:type="dcterms:W3CDTF">2023-10-02T05:54:36Z</dcterms:modified>
  <cp:category/>
</cp:coreProperties>
</file>