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4335" windowWidth="19455" windowHeight="43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4" i="9"/>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W37"/>
  <c r="BE37"/>
  <c r="AM37"/>
  <c r="U37"/>
  <c r="C37"/>
  <c r="CO36"/>
  <c r="BW36"/>
  <c r="BE36"/>
  <c r="AM36"/>
  <c r="U36"/>
  <c r="C36"/>
  <c r="CO35"/>
  <c r="BW35"/>
  <c r="BE35"/>
  <c r="AM35"/>
  <c r="U35"/>
  <c r="C35"/>
  <c r="CO34"/>
  <c r="BW34"/>
  <c r="BE34"/>
  <c r="AM34"/>
  <c r="U34"/>
  <c r="C34"/>
  <c r="P67" i="8" l="1"/>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<sst xmlns="http://schemas.openxmlformats.org/spreadsheetml/2006/main" count="990" uniqueCount="552">
  <si>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</si>
  <si>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</si>
  <si>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</si>
  <si>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</si>
  <si>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</si>
  <si>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</si>
  <si>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</si>
  <si>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</si>
  <si>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</si>
  <si>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</si>
  <si>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</si>
  <si>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</si>
  <si>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</si>
  <si>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</si>
  <si>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</si>
  <si>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</si>
  <si>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</si>
  <si>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</si>
  <si>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</si>
  <si>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</si>
  <si>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</si>
  <si>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</si>
  <si>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</si>
  <si>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</si>
  <si>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</si>
  <si>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</si>
  <si>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</si>
  <si>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</si>
  <si>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</si>
  <si>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</si>
  <si>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</si>
  <si>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</si>
  <si>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</si>
  <si>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</si>
  <si>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</si>
  <si>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</si>
  <si>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</si>
  <si>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</si>
  <si>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</si>
  <si>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</si>
  <si>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</si>
  <si>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</si>
  <si>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</si>
  <si>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</si>
  <si>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</si>
  <si>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</si>
  <si>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</si>
  <si>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</si>
  <si>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</si>
  <si>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</si>
  <si>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</si>
  <si>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</si>
  <si>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</si>
  <si>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</si>
  <si>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</si>
  <si>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</si>
  <si>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</si>
  <si>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</si>
  <si>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</si>
  <si>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</si>
  <si>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</si>
  <si>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</si>
  <si>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</si>
  <si>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</si>
  <si>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</si>
  <si>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</si>
  <si>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</si>
  <si>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</si>
  <si>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</si>
  <si>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</si>
  <si>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</si>
  <si>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</si>
  <si>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</si>
  <si>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</si>
  <si>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</si>
  <si>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</si>
  <si>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</si>
  <si>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</si>
  <si>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</si>
  <si>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</si>
  <si>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</si>
  <si>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当別町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</si>
  <si>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</si>
  <si>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</si>
  <si>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</si>
  <si>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</si>
  <si>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</si>
  <si>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</si>
  <si>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</si>
  <si>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</si>
  <si>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</si>
  <si>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</si>
  <si>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</si>
  <si>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</si>
  <si>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</si>
  <si>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</si>
  <si>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</si>
  <si>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</si>
  <si>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</si>
  <si>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</si>
  <si>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</si>
  <si>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</si>
  <si>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</si>
  <si>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</si>
  <si>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</si>
  <si>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</si>
  <si>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</si>
  <si>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</si>
  <si>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</si>
  <si>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</si>
  <si>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</si>
  <si>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</si>
  <si>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</si>
  <si>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</si>
  <si>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</si>
  <si>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</si>
  <si>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</si>
  <si>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</si>
  <si>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</si>
  <si>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</si>
  <si>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</si>
  <si>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</si>
  <si>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</si>
  <si>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</si>
  <si>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</si>
  <si>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</si>
  <si>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</si>
  <si>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</si>
  <si>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</si>
  <si>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</si>
  <si>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</si>
  <si>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</si>
  <si>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</si>
  <si>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</si>
  <si>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</si>
  <si>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</si>
  <si>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</si>
  <si>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</si>
  <si>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</si>
  <si>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</si>
  <si>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</si>
  <si>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</si>
  <si>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</si>
  <si>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</si>
  <si>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</si>
  <si>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</si>
  <si>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</si>
  <si>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</si>
  <si>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</si>
  <si>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</si>
  <si>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</si>
  <si>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</si>
  <si>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</si>
  <si>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</si>
  <si>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</si>
  <si>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</si>
  <si>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</si>
  <si>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</si>
  <si>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</si>
  <si>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</si>
  <si>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</si>
  <si>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</si>
  <si>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</si>
  <si>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</si>
  <si>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</si>
  <si>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</si>
  <si>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</si>
  <si>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</si>
  <si>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</si>
  <si>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</si>
  <si>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</si>
  <si>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</si>
  <si>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</si>
  <si>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</si>
  <si>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</si>
  <si>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</si>
  <si>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</si>
  <si>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</si>
  <si>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</si>
  <si>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</si>
  <si>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</si>
  <si>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</si>
  <si>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</si>
  <si>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</si>
  <si>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</si>
  <si>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</si>
  <si>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</si>
  <si>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</si>
  <si>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</si>
  <si>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</si>
  <si>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</si>
  <si>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</si>
  <si>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</si>
  <si>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</si>
  <si>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</si>
  <si>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北海道当別町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</si>
  <si>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</si>
  <si>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</si>
  <si>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</si>
  <si>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</si>
  <si>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</si>
  <si>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</si>
  <si>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</si>
  <si>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</si>
  <si>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</si>
  <si>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</si>
  <si>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</si>
  <si>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</si>
  <si>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</si>
  <si>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</si>
  <si>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</si>
  <si>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</si>
  <si>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</si>
  <si>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</si>
  <si>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</si>
  <si>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</si>
  <si>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</si>
  <si>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</si>
  <si>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</si>
  <si>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</si>
  <si>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</si>
  <si>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</si>
  <si>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</si>
  <si>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</si>
  <si>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</si>
  <si>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</si>
  <si>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</si>
  <si>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</si>
  <si>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</si>
  <si>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</si>
  <si>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</si>
  <si>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</si>
  <si>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</si>
  <si>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</si>
  <si>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</si>
  <si>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</si>
  <si>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</si>
  <si>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</si>
  <si>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</si>
  <si>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</si>
  <si>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</si>
  <si>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</si>
  <si>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</si>
  <si>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</si>
  <si>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</si>
  <si>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</si>
  <si>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</si>
  <si>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</si>
  <si>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</si>
  <si>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</si>
  <si>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</si>
  <si>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</si>
  <si>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</si>
  <si>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</si>
  <si>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</si>
  <si>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</si>
  <si>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</si>
  <si>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</si>
  <si>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</si>
  <si>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</si>
  <si>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</si>
  <si>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</si>
  <si>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</si>
  <si>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</si>
  <si>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</si>
  <si>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</si>
  <si>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</si>
  <si>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</si>
  <si>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</si>
  <si>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</si>
  <si>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</si>
  <si>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</si>
  <si>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</si>
  <si>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</si>
  <si>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</si>
  <si>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</si>
  <si>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</si>
  <si>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</si>
  <si>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</si>
  <si>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</si>
  <si>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</si>
  <si>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</si>
  <si>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</si>
  <si>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</si>
  <si>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</si>
  <si>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</si>
  <si>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</si>
  <si>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</si>
  <si>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</si>
  <si>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</si>
  <si>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</si>
  <si>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</si>
  <si>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</si>
  <si>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</si>
  <si>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</si>
  <si>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</si>
  <si>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</si>
  <si>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</si>
  <si>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</si>
  <si>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</si>
  <si>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</si>
  <si>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</si>
  <si>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</si>
  <si>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</si>
  <si>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</si>
  <si>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</si>
  <si>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</si>
  <si>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</si>
  <si>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</si>
  <si>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</si>
  <si>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</si>
  <si>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</si>
  <si>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</si>
  <si>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</si>
  <si>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</si>
  <si>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</si>
  <si>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</si>
  <si>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</si>
  <si>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</si>
  <si>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</si>
  <si>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</si>
  <si>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</si>
  <si>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</si>
  <si>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</si>
  <si>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</si>
  <si>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</si>
  <si>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</si>
  <si>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</si>
  <si>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</si>
  <si>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</si>
  <si>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</si>
  <si>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</si>
  <si>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</si>
  <si>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</si>
  <si>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</si>
  <si>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</si>
  <si>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</si>
  <si>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</si>
  <si>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</si>
  <si>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</si>
  <si>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</si>
  <si>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</si>
  <si>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</si>
  <si>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</si>
  <si>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</si>
  <si>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北海道当別町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</si>
  <si>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</si>
  <si>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</si>
  <si>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</si>
  <si>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</si>
  <si>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</si>
  <si>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</si>
  <si>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</si>
  <si>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</si>
  <si>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</si>
  <si>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</si>
  <si>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</si>
  <si>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</si>
  <si>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</si>
  <si>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</si>
  <si>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</si>
  <si>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</si>
  <si>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</si>
  <si>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</si>
  <si>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</si>
  <si>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</si>
  <si>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</si>
  <si>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</si>
  <si>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</si>
  <si>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</si>
  <si>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</si>
  <si>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</si>
  <si>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</si>
  <si>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</si>
  <si>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</si>
  <si>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</si>
  <si>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</si>
  <si>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</si>
  <si>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</si>
  <si>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</si>
  <si>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</si>
  <si>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</si>
  <si>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</si>
  <si>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当別町水道事業会計</t>
    <phoneticPr fontId="5"/>
  </si>
  <si>
    <t>法適用企業</t>
    <phoneticPr fontId="5"/>
  </si>
  <si>
    <t>当別町下水道事業特別会計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</si>
  <si>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</si>
  <si>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</si>
  <si>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</si>
  <si>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</si>
  <si>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</si>
  <si>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</si>
  <si>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</si>
  <si>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</si>
  <si>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</si>
  <si>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</si>
  <si>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</si>
  <si>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</si>
  <si>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</si>
  <si>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</si>
  <si>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</si>
  <si>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</si>
  <si>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</si>
  <si>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</si>
  <si>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</si>
  <si>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</si>
  <si>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</si>
  <si>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</si>
  <si>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</si>
  <si>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</si>
  <si>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</si>
  <si>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</si>
  <si>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</si>
  <si>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</si>
  <si>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</si>
  <si>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</si>
  <si>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</si>
  <si>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</si>
  <si>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</si>
  <si>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</si>
  <si>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</si>
  <si>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</si>
  <si>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</si>
  <si>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</si>
  <si>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</si>
  <si>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</si>
  <si>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</si>
  <si>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</si>
  <si>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</si>
  <si>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</si>
  <si>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</si>
  <si>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</si>
  <si>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</si>
  <si>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</si>
  <si>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</si>
  <si>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</si>
  <si>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</si>
  <si>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</si>
  <si>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</si>
  <si>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</si>
  <si>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</si>
  <si>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</si>
  <si>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</si>
  <si>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</si>
  <si>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</si>
  <si>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</si>
  <si>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</si>
  <si>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</si>
  <si>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</si>
  <si>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</si>
  <si>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</si>
  <si>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</si>
  <si>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</si>
  <si>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</si>
  <si>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</si>
  <si>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</si>
  <si>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</si>
  <si>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</si>
  <si>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</si>
  <si>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</si>
  <si>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</si>
  <si>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</si>
  <si>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</si>
  <si>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</si>
  <si>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</si>
  <si>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</si>
  <si>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</si>
  <si>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</si>
  <si>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</si>
  <si>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</si>
  <si>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</si>
  <si>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</si>
  <si>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</si>
  <si>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</si>
  <si>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</si>
  <si>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</si>
  <si>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</si>
  <si>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</si>
  <si>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</si>
  <si>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</si>
  <si>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</si>
  <si>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</si>
  <si>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</si>
  <si>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</si>
  <si>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</si>
  <si>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</si>
  <si>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</si>
  <si>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</si>
  <si>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</si>
  <si>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</si>
  <si>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</si>
  <si>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</si>
  <si>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</si>
  <si>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</si>
  <si>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</si>
  <si>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</si>
  <si>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</si>
  <si>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</si>
  <si>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</si>
  <si>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</si>
  <si>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</si>
  <si>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</si>
  <si>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</si>
  <si>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</si>
  <si>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</si>
  <si>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</si>
  <si>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</si>
  <si>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</si>
  <si>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</si>
  <si>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</si>
  <si>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</si>
  <si>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</si>
  <si>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</si>
  <si>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</si>
  <si>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</si>
  <si>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</si>
  <si>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</si>
  <si>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</si>
  <si>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</si>
  <si>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</si>
  <si>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1.60</t>
  </si>
  <si>
    <t>▲ 0.08</t>
  </si>
  <si>
    <t>国民健康保険特別会計</t>
  </si>
  <si>
    <t>▲ 0.53</t>
  </si>
  <si>
    <t>▲ 0.11</t>
  </si>
  <si>
    <t>▲ 1.83</t>
  </si>
  <si>
    <t>▲ 2.38</t>
  </si>
  <si>
    <t>▲ 1.80</t>
  </si>
  <si>
    <t>一般会計</t>
  </si>
  <si>
    <t>当別町水道事業会計</t>
  </si>
  <si>
    <t>介護保険特別会計</t>
  </si>
  <si>
    <t>当別町下水道事業特別会計</t>
  </si>
  <si>
    <t>後期高齢者医療特別会計</t>
  </si>
  <si>
    <t>介護サービス事業特別会計</t>
  </si>
  <si>
    <t>その他会計（赤字）</t>
  </si>
  <si>
    <t>その他会計（黒字）</t>
  </si>
  <si>
    <t>札幌広域圏組合</t>
    <rPh sb="0" eb="2">
      <t>サッポロ</t>
    </rPh>
    <rPh sb="2" eb="5">
      <t>コウイキケン</t>
    </rPh>
    <rPh sb="5" eb="7">
      <t>クミアイ</t>
    </rPh>
    <phoneticPr fontId="2"/>
  </si>
  <si>
    <t>石狩教育研修センター</t>
    <rPh sb="0" eb="2">
      <t>イシカリ</t>
    </rPh>
    <rPh sb="2" eb="4">
      <t>キョウイク</t>
    </rPh>
    <rPh sb="4" eb="6">
      <t>ケンシュウ</t>
    </rPh>
    <phoneticPr fontId="2"/>
  </si>
  <si>
    <t>石狩北部地区消防事務組合</t>
    <rPh sb="0" eb="2">
      <t>イシカリ</t>
    </rPh>
    <rPh sb="2" eb="4">
      <t>ホクブ</t>
    </rPh>
    <rPh sb="4" eb="6">
      <t>チク</t>
    </rPh>
    <rPh sb="6" eb="8">
      <t>ショウボウ</t>
    </rPh>
    <rPh sb="8" eb="10">
      <t>ジム</t>
    </rPh>
    <rPh sb="10" eb="12">
      <t>クミアイ</t>
    </rPh>
    <phoneticPr fontId="2"/>
  </si>
  <si>
    <t>石狩西部広域水道企業団</t>
    <rPh sb="0" eb="2">
      <t>イシカリ</t>
    </rPh>
    <rPh sb="2" eb="4">
      <t>セイブ</t>
    </rPh>
    <rPh sb="4" eb="6">
      <t>コウイキ</t>
    </rPh>
    <rPh sb="6" eb="8">
      <t>スイドウ</t>
    </rPh>
    <rPh sb="8" eb="10">
      <t>キギョウ</t>
    </rPh>
    <rPh sb="10" eb="11">
      <t>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</si>
  <si>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</si>
  <si>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</si>
  <si>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</si>
  <si>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</si>
  <si>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</si>
  <si>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</si>
  <si>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</si>
  <si>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</si>
  <si>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</si>
  <si>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実質公債比率は、平成3年度から平成10年度の人口急増時に実施した社会資本整備事業に伴う地方債の発行により地方債残高が増加した影響で、地方債の元利償還金は人口1人当たりの決算額で類似団体平均額よりも高くなっているが、財政運営計画に基づき、新規発行地方債を抑制し、着実に償還を進めてきた。引き続き第２期財政運営計画のもと、更なる比率の低下に努める。
将来負担比率は、人口急増時における社会資本整備のために発行した地方債の公営企業等への繰入等により、類似団体平均を大幅に上回る比率となっているが、地方債残高については、平成15年度末の197億円をピークに着実に減少しており、今後も新規発行地方債を抑制するとともに充当可能基金の増額を図るなど、比率の低下に努める。
</t>
    <rPh sb="0" eb="2">
      <t>ジッシツ</t>
    </rPh>
    <rPh sb="2" eb="4">
      <t>コウサイ</t>
    </rPh>
    <rPh sb="4" eb="6">
      <t>ヒリツ</t>
    </rPh>
    <rPh sb="173" eb="175">
      <t>ショウライ</t>
    </rPh>
    <rPh sb="175" eb="177">
      <t>フタン</t>
    </rPh>
    <rPh sb="177" eb="179">
      <t>ヒリツ</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</si>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</sst>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47747</c:v>
                </c:pt>
                <c:pt idx="1">
                  <c:v>9811</c:v>
                </c:pt>
                <c:pt idx="2">
                  <c:v>19673</c:v>
                </c:pt>
                <c:pt idx="3">
                  <c:v>17787</c:v>
                </c:pt>
                <c:pt idx="4">
                  <c:v>27063</c:v>
                </c:pt>
              </c:numCache>
            </c:numRef>
          </c:val>
        </c:ser>
        <c:marker val="1"/>
        <c:axId val="104027264"/>
        <c:axId val="104137088"/>
      </c:lineChart>
      <c:catAx>
        <c:axId val="104027264"/>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137088"/>
        <c:crosses val="autoZero"/>
        <c:auto val="1"/>
        <c:lblAlgn val="ctr"/>
        <c:lblOffset val="100"/>
        <c:tickLblSkip val="1"/>
        <c:tickMarkSkip val="1"/>
      </c:catAx>
      <c:valAx>
        <c:axId val="104137088"/>
        <c:scaling>
          <c:orientation val="minMax"/>
          <c:max val="1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02726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01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1.82</c:v>
                </c:pt>
                <c:pt idx="1">
                  <c:v>2.65</c:v>
                </c:pt>
                <c:pt idx="2">
                  <c:v>2.72</c:v>
                </c:pt>
                <c:pt idx="3">
                  <c:v>2.81</c:v>
                </c:pt>
                <c:pt idx="4">
                  <c:v>3.65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7.47</c:v>
                </c:pt>
                <c:pt idx="1">
                  <c:v>8.8000000000000007</c:v>
                </c:pt>
                <c:pt idx="2">
                  <c:v>9.23</c:v>
                </c:pt>
                <c:pt idx="3">
                  <c:v>9.31</c:v>
                </c:pt>
                <c:pt idx="4">
                  <c:v>8.89</c:v>
                </c:pt>
              </c:numCache>
            </c:numRef>
          </c:val>
        </c:ser>
        <c:gapWidth val="250"/>
        <c:overlap val="100"/>
        <c:axId val="116275072"/>
        <c:axId val="116401664"/>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-1.6</c:v>
                </c:pt>
                <c:pt idx="1">
                  <c:v>2.16</c:v>
                </c:pt>
                <c:pt idx="2">
                  <c:v>0.55000000000000004</c:v>
                </c:pt>
                <c:pt idx="3">
                  <c:v>-0.08</c:v>
                </c:pt>
                <c:pt idx="4">
                  <c:v>0.97</c:v>
                </c:pt>
              </c:numCache>
            </c:numRef>
          </c:val>
        </c:ser>
        <c:marker val="1"/>
        <c:axId val="116275072"/>
        <c:axId val="116401664"/>
      </c:lineChart>
      <c:catAx>
        <c:axId val="11627507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401664"/>
        <c:crosses val="autoZero"/>
        <c:auto val="1"/>
        <c:lblAlgn val="ctr"/>
        <c:lblOffset val="100"/>
        <c:tickLblSkip val="1"/>
        <c:tickMarkSkip val="1"/>
      </c:catAx>
      <c:valAx>
        <c:axId val="11640166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27507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6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0.06</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0.11</c:v>
                </c:pt>
                <c:pt idx="2">
                  <c:v>#N/A</c:v>
                </c:pt>
                <c:pt idx="3">
                  <c:v>0.01</c:v>
                </c:pt>
                <c:pt idx="4">
                  <c:v>#N/A</c:v>
                </c:pt>
                <c:pt idx="5">
                  <c:v>0</c:v>
                </c:pt>
                <c:pt idx="6">
                  <c:v>#N/A</c:v>
                </c:pt>
                <c:pt idx="7">
                  <c:v>0</c:v>
                </c:pt>
                <c:pt idx="8">
                  <c:v>#N/A</c:v>
                </c:pt>
                <c:pt idx="9">
                  <c:v>0.03</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0.05</c:v>
                </c:pt>
                <c:pt idx="4">
                  <c:v>#N/A</c:v>
                </c:pt>
                <c:pt idx="5">
                  <c:v>0.06</c:v>
                </c:pt>
                <c:pt idx="6">
                  <c:v>#N/A</c:v>
                </c:pt>
                <c:pt idx="7">
                  <c:v>0.05</c:v>
                </c:pt>
                <c:pt idx="8">
                  <c:v>#N/A</c:v>
                </c:pt>
                <c:pt idx="9">
                  <c:v>0.06</c:v>
                </c:pt>
              </c:numCache>
            </c:numRef>
          </c:val>
        </c:ser>
        <c:ser>
          <c:idx val="5"/>
          <c:order val="5"/>
          <c:tx>
            <c:strRef>
              <c:f>データシート!$A$32</c:f>
              <c:strCache>
                <c:ptCount val="1"/>
                <c:pt idx="0">
                  <c:v>当別町下水道事業特別会計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0.14000000000000001</c:v>
                </c:pt>
                <c:pt idx="2">
                  <c:v>#N/A</c:v>
                </c:pt>
                <c:pt idx="3">
                  <c:v>0.31</c:v>
                </c:pt>
                <c:pt idx="4">
                  <c:v>#N/A</c:v>
                </c:pt>
                <c:pt idx="5">
                  <c:v>0.26</c:v>
                </c:pt>
                <c:pt idx="6">
                  <c:v>#N/A</c:v>
                </c:pt>
                <c:pt idx="7">
                  <c:v>0.17</c:v>
                </c:pt>
                <c:pt idx="8">
                  <c:v>#N/A</c:v>
                </c:pt>
                <c:pt idx="9">
                  <c:v>0.14000000000000001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7.0000000000000007E-2</c:v>
                </c:pt>
                <c:pt idx="2">
                  <c:v>#N/A</c:v>
                </c:pt>
                <c:pt idx="3">
                  <c:v>0.12</c:v>
                </c:pt>
                <c:pt idx="4">
                  <c:v>#N/A</c:v>
                </c:pt>
                <c:pt idx="5">
                  <c:v>0</c:v>
                </c:pt>
                <c:pt idx="6">
                  <c:v>#N/A</c:v>
                </c:pt>
                <c:pt idx="7">
                  <c:v>0.56000000000000005</c:v>
                </c:pt>
                <c:pt idx="8">
                  <c:v>#N/A</c:v>
                </c:pt>
                <c:pt idx="9">
                  <c:v>0.49</c:v>
                </c:pt>
              </c:numCache>
            </c:numRef>
          </c:val>
        </c:ser>
        <c:ser>
          <c:idx val="7"/>
          <c:order val="7"/>
          <c:tx>
            <c:strRef>
              <c:f>データシート!$A$34</c:f>
              <c:strCache>
                <c:ptCount val="1"/>
                <c:pt idx="0">
                  <c:v>当別町水道事業会計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7.67</c:v>
                </c:pt>
                <c:pt idx="2">
                  <c:v>#N/A</c:v>
                </c:pt>
                <c:pt idx="3">
                  <c:v>8.56</c:v>
                </c:pt>
                <c:pt idx="4">
                  <c:v>#N/A</c:v>
                </c:pt>
                <c:pt idx="5">
                  <c:v>4.33</c:v>
                </c:pt>
                <c:pt idx="6">
                  <c:v>#N/A</c:v>
                </c:pt>
                <c:pt idx="7">
                  <c:v>2.09</c:v>
                </c:pt>
                <c:pt idx="8">
                  <c:v>#N/A</c:v>
                </c:pt>
                <c:pt idx="9">
                  <c:v>2.56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1.81</c:v>
                </c:pt>
                <c:pt idx="2">
                  <c:v>#N/A</c:v>
                </c:pt>
                <c:pt idx="3">
                  <c:v>2.64</c:v>
                </c:pt>
                <c:pt idx="4">
                  <c:v>#N/A</c:v>
                </c:pt>
                <c:pt idx="5">
                  <c:v>2.71</c:v>
                </c:pt>
                <c:pt idx="6">
                  <c:v>#N/A</c:v>
                </c:pt>
                <c:pt idx="7">
                  <c:v>2.81</c:v>
                </c:pt>
                <c:pt idx="8">
                  <c:v>#N/A</c:v>
                </c:pt>
                <c:pt idx="9">
                  <c:v>3.64</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0.53</c:v>
                </c:pt>
                <c:pt idx="1">
                  <c:v>#N/A</c:v>
                </c:pt>
                <c:pt idx="2">
                  <c:v>0.11</c:v>
                </c:pt>
                <c:pt idx="3">
                  <c:v>#N/A</c:v>
                </c:pt>
                <c:pt idx="4">
                  <c:v>1.83</c:v>
                </c:pt>
                <c:pt idx="5">
                  <c:v>#N/A</c:v>
                </c:pt>
                <c:pt idx="6">
                  <c:v>2.38</c:v>
                </c:pt>
                <c:pt idx="7">
                  <c:v>#N/A</c:v>
                </c:pt>
                <c:pt idx="8">
                  <c:v>1.8</c:v>
                </c:pt>
                <c:pt idx="9">
                  <c:v>#N/A</c:v>
                </c:pt>
              </c:numCache>
            </c:numRef>
          </c:val>
        </c:ser>
        <c:overlap val="100"/>
        <c:axId val="81873536"/>
        <c:axId val="82014592"/>
      </c:barChart>
      <c:catAx>
        <c:axId val="8187353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2014592"/>
        <c:crosses val="autoZero"/>
        <c:auto val="1"/>
        <c:lblAlgn val="ctr"/>
        <c:lblOffset val="100"/>
        <c:tickLblSkip val="1"/>
        <c:tickMarkSkip val="1"/>
      </c:catAx>
      <c:valAx>
        <c:axId val="8201459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87353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11E-2"/>
          <c:y val="8.7976539589442848E-2"/>
          <c:w val="0.90356317136844122"/>
          <c:h val="0.639296187683286"/>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1191</c:v>
                </c:pt>
                <c:pt idx="5">
                  <c:v>1179</c:v>
                </c:pt>
                <c:pt idx="8">
                  <c:v>1168</c:v>
                </c:pt>
                <c:pt idx="11">
                  <c:v>1181</c:v>
                </c:pt>
                <c:pt idx="14">
                  <c:v>1195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13</c:v>
                </c:pt>
                <c:pt idx="3">
                  <c:v>13</c:v>
                </c:pt>
                <c:pt idx="6">
                  <c:v>13</c:v>
                </c:pt>
                <c:pt idx="9">
                  <c:v>12</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25</c:v>
                </c:pt>
                <c:pt idx="3">
                  <c:v>25</c:v>
                </c:pt>
                <c:pt idx="6">
                  <c:v>25</c:v>
                </c:pt>
                <c:pt idx="9">
                  <c:v>26</c:v>
                </c:pt>
                <c:pt idx="12">
                  <c:v>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234</c:v>
                </c:pt>
                <c:pt idx="3">
                  <c:v>252</c:v>
                </c:pt>
                <c:pt idx="6">
                  <c:v>249</c:v>
                </c:pt>
                <c:pt idx="9">
                  <c:v>273</c:v>
                </c:pt>
                <c:pt idx="12">
                  <c:v>375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1812</c:v>
                </c:pt>
                <c:pt idx="3">
                  <c:v>1722</c:v>
                </c:pt>
                <c:pt idx="6">
                  <c:v>1668</c:v>
                </c:pt>
                <c:pt idx="9">
                  <c:v>1631</c:v>
                </c:pt>
                <c:pt idx="12">
                  <c:v>1533</c:v>
                </c:pt>
              </c:numCache>
            </c:numRef>
          </c:val>
        </c:ser>
        <c:gapWidth val="100"/>
        <c:overlap val="100"/>
        <c:axId val="61554688"/>
        <c:axId val="6155622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895</c:v>
                </c:pt>
                <c:pt idx="2">
                  <c:v>#N/A</c:v>
                </c:pt>
                <c:pt idx="3">
                  <c:v>#N/A</c:v>
                </c:pt>
                <c:pt idx="4">
                  <c:v>834</c:v>
                </c:pt>
                <c:pt idx="5">
                  <c:v>#N/A</c:v>
                </c:pt>
                <c:pt idx="6">
                  <c:v>#N/A</c:v>
                </c:pt>
                <c:pt idx="7">
                  <c:v>788</c:v>
                </c:pt>
                <c:pt idx="8">
                  <c:v>#N/A</c:v>
                </c:pt>
                <c:pt idx="9">
                  <c:v>#N/A</c:v>
                </c:pt>
                <c:pt idx="10">
                  <c:v>762</c:v>
                </c:pt>
                <c:pt idx="11">
                  <c:v>#N/A</c:v>
                </c:pt>
                <c:pt idx="12">
                  <c:v>#N/A</c:v>
                </c:pt>
                <c:pt idx="13">
                  <c:v>753</c:v>
                </c:pt>
                <c:pt idx="14">
                  <c:v>#N/A</c:v>
                </c:pt>
              </c:numCache>
            </c:numRef>
          </c:val>
        </c:ser>
        <c:marker val="1"/>
        <c:axId val="61554688"/>
        <c:axId val="61556224"/>
      </c:lineChart>
      <c:catAx>
        <c:axId val="6155468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556224"/>
        <c:crosses val="autoZero"/>
        <c:auto val="1"/>
        <c:lblAlgn val="ctr"/>
        <c:lblOffset val="100"/>
        <c:tickLblSkip val="1"/>
        <c:tickMarkSkip val="1"/>
      </c:catAx>
      <c:valAx>
        <c:axId val="6155622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55468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51"/>
          <c:h val="0.589182127738553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11293</c:v>
                </c:pt>
                <c:pt idx="5">
                  <c:v>10870</c:v>
                </c:pt>
                <c:pt idx="8">
                  <c:v>10640</c:v>
                </c:pt>
                <c:pt idx="11">
                  <c:v>10297</c:v>
                </c:pt>
                <c:pt idx="14">
                  <c:v>10100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1649</c:v>
                </c:pt>
                <c:pt idx="5">
                  <c:v>1382</c:v>
                </c:pt>
                <c:pt idx="8">
                  <c:v>1390</c:v>
                </c:pt>
                <c:pt idx="11">
                  <c:v>1221</c:v>
                </c:pt>
                <c:pt idx="14">
                  <c:v>1054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1228</c:v>
                </c:pt>
                <c:pt idx="5">
                  <c:v>1560</c:v>
                </c:pt>
                <c:pt idx="8">
                  <c:v>1863</c:v>
                </c:pt>
                <c:pt idx="11">
                  <c:v>1964</c:v>
                </c:pt>
                <c:pt idx="14">
                  <c:v>2327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1840</c:v>
                </c:pt>
                <c:pt idx="3">
                  <c:v>1782</c:v>
                </c:pt>
                <c:pt idx="6">
                  <c:v>1646</c:v>
                </c:pt>
                <c:pt idx="9">
                  <c:v>1552</c:v>
                </c:pt>
                <c:pt idx="12">
                  <c:v>1526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280</c:v>
                </c:pt>
                <c:pt idx="3">
                  <c:v>308</c:v>
                </c:pt>
                <c:pt idx="6">
                  <c:v>380</c:v>
                </c:pt>
                <c:pt idx="9">
                  <c:v>417</c:v>
                </c:pt>
                <c:pt idx="12">
                  <c:v>395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5146</c:v>
                </c:pt>
                <c:pt idx="3">
                  <c:v>5078</c:v>
                </c:pt>
                <c:pt idx="6">
                  <c:v>5085</c:v>
                </c:pt>
                <c:pt idx="9">
                  <c:v>5126</c:v>
                </c:pt>
                <c:pt idx="12">
                  <c:v>5085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969</c:v>
                </c:pt>
                <c:pt idx="3">
                  <c:v>945</c:v>
                </c:pt>
                <c:pt idx="6">
                  <c:v>849</c:v>
                </c:pt>
                <c:pt idx="9">
                  <c:v>860</c:v>
                </c:pt>
                <c:pt idx="12">
                  <c:v>734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14333</c:v>
                </c:pt>
                <c:pt idx="3">
                  <c:v>13449</c:v>
                </c:pt>
                <c:pt idx="6">
                  <c:v>12467</c:v>
                </c:pt>
                <c:pt idx="9">
                  <c:v>11549</c:v>
                </c:pt>
                <c:pt idx="12">
                  <c:v>11465</c:v>
                </c:pt>
              </c:numCache>
            </c:numRef>
          </c:val>
        </c:ser>
        <c:gapWidth val="100"/>
        <c:overlap val="100"/>
        <c:axId val="84587264"/>
        <c:axId val="8458918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8399</c:v>
                </c:pt>
                <c:pt idx="2">
                  <c:v>#N/A</c:v>
                </c:pt>
                <c:pt idx="3">
                  <c:v>#N/A</c:v>
                </c:pt>
                <c:pt idx="4">
                  <c:v>7751</c:v>
                </c:pt>
                <c:pt idx="5">
                  <c:v>#N/A</c:v>
                </c:pt>
                <c:pt idx="6">
                  <c:v>#N/A</c:v>
                </c:pt>
                <c:pt idx="7">
                  <c:v>6534</c:v>
                </c:pt>
                <c:pt idx="8">
                  <c:v>#N/A</c:v>
                </c:pt>
                <c:pt idx="9">
                  <c:v>#N/A</c:v>
                </c:pt>
                <c:pt idx="10">
                  <c:v>6023</c:v>
                </c:pt>
                <c:pt idx="11">
                  <c:v>#N/A</c:v>
                </c:pt>
                <c:pt idx="12">
                  <c:v>#N/A</c:v>
                </c:pt>
                <c:pt idx="13">
                  <c:v>5724</c:v>
                </c:pt>
                <c:pt idx="14">
                  <c:v>#N/A</c:v>
                </c:pt>
              </c:numCache>
            </c:numRef>
          </c:val>
        </c:ser>
        <c:marker val="1"/>
        <c:axId val="84587264"/>
        <c:axId val="84589184"/>
      </c:lineChart>
      <c:catAx>
        <c:axId val="845872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4589184"/>
        <c:crosses val="autoZero"/>
        <c:auto val="1"/>
        <c:lblAlgn val="ctr"/>
        <c:lblOffset val="100"/>
        <c:tickLblSkip val="1"/>
        <c:tickMarkSkip val="1"/>
      </c:catAx>
      <c:valAx>
        <c:axId val="8458918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58726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4"/>
          <c:y val="4.9232005384860722E-2"/>
          <c:w val="0.84484011943744153"/>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57128448"/>
        <c:axId val="57130368"/>
      </c:scatterChart>
      <c:valAx>
        <c:axId val="57128448"/>
        <c:scaling>
          <c:orientation val="minMax"/>
        </c:scaling>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130368"/>
        <c:crosses val="autoZero"/>
        <c:crossBetween val="midCat"/>
      </c:valAx>
      <c:valAx>
        <c:axId val="5713036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5712844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4"/>
          <c:y val="4.7118521949462283E-2"/>
          <c:w val="0.84704431781868639"/>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18.3</c:v>
                </c:pt>
                <c:pt idx="1">
                  <c:v>17</c:v>
                </c:pt>
                <c:pt idx="2">
                  <c:v>16.100000000000001</c:v>
                </c:pt>
                <c:pt idx="3">
                  <c:v>15.4</c:v>
                </c:pt>
                <c:pt idx="4">
                  <c:v>14.7</c:v>
                </c:pt>
              </c:numCache>
            </c:numRef>
          </c:xVal>
          <c:yVal>
            <c:numRef>
              <c:f>公会計指標分析・財政指標組合せ分析表!$K$73:$O$73</c:f>
              <c:numCache>
                <c:formatCode>#,##0.0;"▲ "#,##0.0</c:formatCode>
                <c:ptCount val="5"/>
                <c:pt idx="0">
                  <c:v>162.6</c:v>
                </c:pt>
                <c:pt idx="1">
                  <c:v>149.80000000000001</c:v>
                </c:pt>
                <c:pt idx="2">
                  <c:v>125.5</c:v>
                </c:pt>
                <c:pt idx="3">
                  <c:v>119.1</c:v>
                </c:pt>
                <c:pt idx="4">
                  <c:v>107.4</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er>
        <c:axId val="57385344"/>
        <c:axId val="57387264"/>
      </c:scatterChart>
      <c:valAx>
        <c:axId val="57385344"/>
        <c:scaling>
          <c:orientation val="minMax"/>
          <c:max val="19.100000000000001"/>
          <c:min val="8.4"/>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387264"/>
        <c:crosses val="autoZero"/>
        <c:crossBetween val="midCat"/>
      </c:valAx>
      <c:valAx>
        <c:axId val="57387264"/>
        <c:scaling>
          <c:orientation val="minMax"/>
          <c:max val="190"/>
          <c:min val="2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57385344"/>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16,932
16,889
422.86
10,975,923
10,707,866
233,446
6,403,637
11,464,717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107.4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道内市町村平均より上回っているが、類似団体平均を下回る水準となっている。平成2</a:t>
          </a:r>
          <a:r>
            <a:rPr lang="en-US" altLang="ja-JP" sz="1100" b="0" i="0" baseline="0">
              <a:solidFill>
                <a:schemeClr val="dk1"/>
              </a:solidFill>
              <a:latin typeface="+mn-lt"/>
              <a:ea typeface="+mn-ea"/>
              <a:cs typeface="+mn-cs"/>
            </a:rPr>
            <a:t>6</a:t>
          </a:r>
          <a:r>
            <a:rPr lang="ja-JP" altLang="ja-JP"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月に策定した「第２期当別町財政運営計画（～H</a:t>
          </a:r>
          <a:r>
            <a:rPr lang="en-US" altLang="ja-JP" sz="1100" b="0" i="0" baseline="0">
              <a:solidFill>
                <a:schemeClr val="dk1"/>
              </a:solidFill>
              <a:latin typeface="+mn-lt"/>
              <a:ea typeface="+mn-ea"/>
              <a:cs typeface="+mn-cs"/>
            </a:rPr>
            <a:t>30</a:t>
          </a:r>
          <a:r>
            <a:rPr lang="ja-JP" altLang="ja-JP" sz="1100" b="0" i="0" baseline="0">
              <a:solidFill>
                <a:schemeClr val="dk1"/>
              </a:solidFill>
              <a:latin typeface="+mn-lt"/>
              <a:ea typeface="+mn-ea"/>
              <a:cs typeface="+mn-cs"/>
            </a:rPr>
            <a:t>）」に基づき、退職者不補充による人件費抑制や、事務事業の見直しにより歳出を削減する一方、収納体制の強化、使用料・手数料の見直しによる歳入確保に努めており、引き続き更なる財政の健全化を図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7055</xdr:rowOff>
    </xdr:from>
    <xdr:to>
      <xdr:col>7</xdr:col>
      <xdr:colOff>152400</xdr:colOff>
      <xdr:row>45</xdr:row>
      <xdr:rowOff>7055</xdr:rowOff>
    </xdr:to>
    <xdr:cxnSp macro="">
      <xdr:nvCxnSpPr>
        <xdr:cNvPr id="68" name="直線コネクタ 67"/>
        <xdr:cNvCxnSpPr/>
      </xdr:nvCxnSpPr>
      <xdr:spPr>
        <a:xfrm>
          <a:off x="4114800" y="7722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34166</xdr:rowOff>
    </xdr:from>
    <xdr:ext cx="762000" cy="259045"/>
    <xdr:sp macro="" textlink="">
      <xdr:nvSpPr>
        <xdr:cNvPr id="69" name="財政力平均値テキスト"/>
        <xdr:cNvSpPr txBox="1"/>
      </xdr:nvSpPr>
      <xdr:spPr>
        <a:xfrm>
          <a:off x="5041900" y="7235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7055</xdr:rowOff>
    </xdr:from>
    <xdr:to>
      <xdr:col>6</xdr:col>
      <xdr:colOff>0</xdr:colOff>
      <xdr:row>45</xdr:row>
      <xdr:rowOff>7055</xdr:rowOff>
    </xdr:to>
    <xdr:cxnSp macro="">
      <xdr:nvCxnSpPr>
        <xdr:cNvPr id="71" name="直線コネクタ 70"/>
        <xdr:cNvCxnSpPr/>
      </xdr:nvCxnSpPr>
      <xdr:spPr>
        <a:xfrm>
          <a:off x="3225800" y="7722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7055</xdr:rowOff>
    </xdr:from>
    <xdr:to>
      <xdr:col>4</xdr:col>
      <xdr:colOff>482600</xdr:colOff>
      <xdr:row>45</xdr:row>
      <xdr:rowOff>7055</xdr:rowOff>
    </xdr:to>
    <xdr:cxnSp macro="">
      <xdr:nvCxnSpPr>
        <xdr:cNvPr id="74" name="直線コネクタ 73"/>
        <xdr:cNvCxnSpPr/>
      </xdr:nvCxnSpPr>
      <xdr:spPr>
        <a:xfrm>
          <a:off x="2336800" y="7722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65210</xdr:rowOff>
    </xdr:from>
    <xdr:ext cx="762000" cy="259045"/>
    <xdr:sp macro="" textlink="">
      <xdr:nvSpPr>
        <xdr:cNvPr id="76" name="テキスト ボックス 75"/>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7055</xdr:rowOff>
    </xdr:from>
    <xdr:to>
      <xdr:col>3</xdr:col>
      <xdr:colOff>279400</xdr:colOff>
      <xdr:row>45</xdr:row>
      <xdr:rowOff>7055</xdr:rowOff>
    </xdr:to>
    <xdr:cxnSp macro="">
      <xdr:nvCxnSpPr>
        <xdr:cNvPr id="77" name="直線コネクタ 76"/>
        <xdr:cNvCxnSpPr/>
      </xdr:nvCxnSpPr>
      <xdr:spPr>
        <a:xfrm>
          <a:off x="1447800" y="7722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65210</xdr:rowOff>
    </xdr:from>
    <xdr:ext cx="762000" cy="259045"/>
    <xdr:sp macro="" textlink="">
      <xdr:nvSpPr>
        <xdr:cNvPr id="79" name="テキスト ボックス 78"/>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24994</xdr:rowOff>
    </xdr:from>
    <xdr:ext cx="762000" cy="259045"/>
    <xdr:sp macro="" textlink="">
      <xdr:nvSpPr>
        <xdr:cNvPr id="81" name="テキスト ボックス 80"/>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127705</xdr:rowOff>
    </xdr:from>
    <xdr:to>
      <xdr:col>7</xdr:col>
      <xdr:colOff>203200</xdr:colOff>
      <xdr:row>45</xdr:row>
      <xdr:rowOff>57855</xdr:rowOff>
    </xdr:to>
    <xdr:sp macro="" textlink="">
      <xdr:nvSpPr>
        <xdr:cNvPr id="87" name="円/楕円 86"/>
        <xdr:cNvSpPr/>
      </xdr:nvSpPr>
      <xdr:spPr>
        <a:xfrm>
          <a:off x="49022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99782</xdr:rowOff>
    </xdr:from>
    <xdr:ext cx="762000" cy="259045"/>
    <xdr:sp macro="" textlink="">
      <xdr:nvSpPr>
        <xdr:cNvPr id="88" name="財政力該当値テキスト"/>
        <xdr:cNvSpPr txBox="1"/>
      </xdr:nvSpPr>
      <xdr:spPr>
        <a:xfrm>
          <a:off x="5041900" y="764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127705</xdr:rowOff>
    </xdr:from>
    <xdr:to>
      <xdr:col>6</xdr:col>
      <xdr:colOff>50800</xdr:colOff>
      <xdr:row>45</xdr:row>
      <xdr:rowOff>57855</xdr:rowOff>
    </xdr:to>
    <xdr:sp macro="" textlink="">
      <xdr:nvSpPr>
        <xdr:cNvPr id="89" name="円/楕円 88"/>
        <xdr:cNvSpPr/>
      </xdr:nvSpPr>
      <xdr:spPr>
        <a:xfrm>
          <a:off x="4064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42632</xdr:rowOff>
    </xdr:from>
    <xdr:ext cx="736600" cy="259045"/>
    <xdr:sp macro="" textlink="">
      <xdr:nvSpPr>
        <xdr:cNvPr id="90" name="テキスト ボックス 89"/>
        <xdr:cNvSpPr txBox="1"/>
      </xdr:nvSpPr>
      <xdr:spPr>
        <a:xfrm>
          <a:off x="3733800" y="775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127705</xdr:rowOff>
    </xdr:from>
    <xdr:to>
      <xdr:col>4</xdr:col>
      <xdr:colOff>533400</xdr:colOff>
      <xdr:row>45</xdr:row>
      <xdr:rowOff>57855</xdr:rowOff>
    </xdr:to>
    <xdr:sp macro="" textlink="">
      <xdr:nvSpPr>
        <xdr:cNvPr id="91" name="円/楕円 90"/>
        <xdr:cNvSpPr/>
      </xdr:nvSpPr>
      <xdr:spPr>
        <a:xfrm>
          <a:off x="3175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42632</xdr:rowOff>
    </xdr:from>
    <xdr:ext cx="762000" cy="259045"/>
    <xdr:sp macro="" textlink="">
      <xdr:nvSpPr>
        <xdr:cNvPr id="92" name="テキスト ボックス 91"/>
        <xdr:cNvSpPr txBox="1"/>
      </xdr:nvSpPr>
      <xdr:spPr>
        <a:xfrm>
          <a:off x="2844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127705</xdr:rowOff>
    </xdr:from>
    <xdr:to>
      <xdr:col>3</xdr:col>
      <xdr:colOff>330200</xdr:colOff>
      <xdr:row>45</xdr:row>
      <xdr:rowOff>57855</xdr:rowOff>
    </xdr:to>
    <xdr:sp macro="" textlink="">
      <xdr:nvSpPr>
        <xdr:cNvPr id="93" name="円/楕円 92"/>
        <xdr:cNvSpPr/>
      </xdr:nvSpPr>
      <xdr:spPr>
        <a:xfrm>
          <a:off x="2286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42632</xdr:rowOff>
    </xdr:from>
    <xdr:ext cx="762000" cy="259045"/>
    <xdr:sp macro="" textlink="">
      <xdr:nvSpPr>
        <xdr:cNvPr id="94" name="テキスト ボックス 93"/>
        <xdr:cNvSpPr txBox="1"/>
      </xdr:nvSpPr>
      <xdr:spPr>
        <a:xfrm>
          <a:off x="1955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127705</xdr:rowOff>
    </xdr:from>
    <xdr:to>
      <xdr:col>2</xdr:col>
      <xdr:colOff>127000</xdr:colOff>
      <xdr:row>45</xdr:row>
      <xdr:rowOff>57855</xdr:rowOff>
    </xdr:to>
    <xdr:sp macro="" textlink="">
      <xdr:nvSpPr>
        <xdr:cNvPr id="95" name="円/楕円 94"/>
        <xdr:cNvSpPr/>
      </xdr:nvSpPr>
      <xdr:spPr>
        <a:xfrm>
          <a:off x="1397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42632</xdr:rowOff>
    </xdr:from>
    <xdr:ext cx="762000" cy="259045"/>
    <xdr:sp macro="" textlink="">
      <xdr:nvSpPr>
        <xdr:cNvPr id="96" name="テキスト ボックス 95"/>
        <xdr:cNvSpPr txBox="1"/>
      </xdr:nvSpPr>
      <xdr:spPr>
        <a:xfrm>
          <a:off x="1066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道内市町村及び類似団体平均を若干上回っている。高比率の要因である公債費償還額については、平成19年度をピークに緩やかではあるが減少を続けており、今後は第２期財政運営計画に基づき新規発行地方債の抑制により公債費の縮減を図り、比率の低下に努め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157861</xdr:rowOff>
    </xdr:from>
    <xdr:to>
      <xdr:col>7</xdr:col>
      <xdr:colOff>152400</xdr:colOff>
      <xdr:row>63</xdr:row>
      <xdr:rowOff>17780</xdr:rowOff>
    </xdr:to>
    <xdr:cxnSp macro="">
      <xdr:nvCxnSpPr>
        <xdr:cNvPr id="129" name="直線コネクタ 128"/>
        <xdr:cNvCxnSpPr/>
      </xdr:nvCxnSpPr>
      <xdr:spPr>
        <a:xfrm flipV="1">
          <a:off x="4114800" y="10787761"/>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63</xdr:row>
      <xdr:rowOff>44323</xdr:rowOff>
    </xdr:to>
    <xdr:cxnSp macro="">
      <xdr:nvCxnSpPr>
        <xdr:cNvPr id="132" name="直線コネクタ 131"/>
        <xdr:cNvCxnSpPr/>
      </xdr:nvCxnSpPr>
      <xdr:spPr>
        <a:xfrm flipV="1">
          <a:off x="3225800" y="10819130"/>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34" name="テキスト ボックス 133"/>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20193</xdr:rowOff>
    </xdr:from>
    <xdr:to>
      <xdr:col>4</xdr:col>
      <xdr:colOff>482600</xdr:colOff>
      <xdr:row>63</xdr:row>
      <xdr:rowOff>44323</xdr:rowOff>
    </xdr:to>
    <xdr:cxnSp macro="">
      <xdr:nvCxnSpPr>
        <xdr:cNvPr id="135" name="直線コネクタ 134"/>
        <xdr:cNvCxnSpPr/>
      </xdr:nvCxnSpPr>
      <xdr:spPr>
        <a:xfrm>
          <a:off x="2336800" y="108215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37" name="テキスト ボックス 136"/>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20193</xdr:rowOff>
    </xdr:from>
    <xdr:to>
      <xdr:col>3</xdr:col>
      <xdr:colOff>279400</xdr:colOff>
      <xdr:row>63</xdr:row>
      <xdr:rowOff>68453</xdr:rowOff>
    </xdr:to>
    <xdr:cxnSp macro="">
      <xdr:nvCxnSpPr>
        <xdr:cNvPr id="138" name="直線コネクタ 137"/>
        <xdr:cNvCxnSpPr/>
      </xdr:nvCxnSpPr>
      <xdr:spPr>
        <a:xfrm flipV="1">
          <a:off x="1447800" y="1082154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18432</xdr:rowOff>
    </xdr:from>
    <xdr:ext cx="762000" cy="259045"/>
    <xdr:sp macro="" textlink="">
      <xdr:nvSpPr>
        <xdr:cNvPr id="140" name="テキスト ボックス 139"/>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42" name="テキスト ボックス 14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107061</xdr:rowOff>
    </xdr:from>
    <xdr:to>
      <xdr:col>7</xdr:col>
      <xdr:colOff>203200</xdr:colOff>
      <xdr:row>63</xdr:row>
      <xdr:rowOff>37211</xdr:rowOff>
    </xdr:to>
    <xdr:sp macro="" textlink="">
      <xdr:nvSpPr>
        <xdr:cNvPr id="148" name="円/楕円 147"/>
        <xdr:cNvSpPr/>
      </xdr:nvSpPr>
      <xdr:spPr>
        <a:xfrm>
          <a:off x="4902200" y="10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79138</xdr:rowOff>
    </xdr:from>
    <xdr:ext cx="762000" cy="259045"/>
    <xdr:sp macro="" textlink="">
      <xdr:nvSpPr>
        <xdr:cNvPr id="149" name="財政構造の弾力性該当値テキスト"/>
        <xdr:cNvSpPr txBox="1"/>
      </xdr:nvSpPr>
      <xdr:spPr>
        <a:xfrm>
          <a:off x="5041900" y="1070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0" name="円/楕円 149"/>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53357</xdr:rowOff>
    </xdr:from>
    <xdr:ext cx="736600" cy="259045"/>
    <xdr:sp macro="" textlink="">
      <xdr:nvSpPr>
        <xdr:cNvPr id="151" name="テキスト ボックス 150"/>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164973</xdr:rowOff>
    </xdr:from>
    <xdr:to>
      <xdr:col>4</xdr:col>
      <xdr:colOff>533400</xdr:colOff>
      <xdr:row>63</xdr:row>
      <xdr:rowOff>95123</xdr:rowOff>
    </xdr:to>
    <xdr:sp macro="" textlink="">
      <xdr:nvSpPr>
        <xdr:cNvPr id="152" name="円/楕円 151"/>
        <xdr:cNvSpPr/>
      </xdr:nvSpPr>
      <xdr:spPr>
        <a:xfrm>
          <a:off x="3175000" y="1079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79900</xdr:rowOff>
    </xdr:from>
    <xdr:ext cx="762000" cy="259045"/>
    <xdr:sp macro="" textlink="">
      <xdr:nvSpPr>
        <xdr:cNvPr id="153" name="テキスト ボックス 152"/>
        <xdr:cNvSpPr txBox="1"/>
      </xdr:nvSpPr>
      <xdr:spPr>
        <a:xfrm>
          <a:off x="2844800" y="1088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140843</xdr:rowOff>
    </xdr:from>
    <xdr:to>
      <xdr:col>3</xdr:col>
      <xdr:colOff>330200</xdr:colOff>
      <xdr:row>63</xdr:row>
      <xdr:rowOff>70993</xdr:rowOff>
    </xdr:to>
    <xdr:sp macro="" textlink="">
      <xdr:nvSpPr>
        <xdr:cNvPr id="154" name="円/楕円 153"/>
        <xdr:cNvSpPr/>
      </xdr:nvSpPr>
      <xdr:spPr>
        <a:xfrm>
          <a:off x="2286000" y="107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55770</xdr:rowOff>
    </xdr:from>
    <xdr:ext cx="762000" cy="259045"/>
    <xdr:sp macro="" textlink="">
      <xdr:nvSpPr>
        <xdr:cNvPr id="155" name="テキスト ボックス 154"/>
        <xdr:cNvSpPr txBox="1"/>
      </xdr:nvSpPr>
      <xdr:spPr>
        <a:xfrm>
          <a:off x="1955800" y="1085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17653</xdr:rowOff>
    </xdr:from>
    <xdr:to>
      <xdr:col>2</xdr:col>
      <xdr:colOff>127000</xdr:colOff>
      <xdr:row>63</xdr:row>
      <xdr:rowOff>119253</xdr:rowOff>
    </xdr:to>
    <xdr:sp macro="" textlink="">
      <xdr:nvSpPr>
        <xdr:cNvPr id="156" name="円/楕円 155"/>
        <xdr:cNvSpPr/>
      </xdr:nvSpPr>
      <xdr:spPr>
        <a:xfrm>
          <a:off x="1397000" y="108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104030</xdr:rowOff>
    </xdr:from>
    <xdr:ext cx="762000" cy="259045"/>
    <xdr:sp macro="" textlink="">
      <xdr:nvSpPr>
        <xdr:cNvPr id="157" name="テキスト ボックス 156"/>
        <xdr:cNvSpPr txBox="1"/>
      </xdr:nvSpPr>
      <xdr:spPr>
        <a:xfrm>
          <a:off x="1066800" y="1090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[168,541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道内市町村及び類似団体平均よりも上回っている。主な要因は維持補修費であり、事務事業の見直し等による行政コストの削減に努める。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118059</xdr:rowOff>
    </xdr:from>
    <xdr:to>
      <xdr:col>7</xdr:col>
      <xdr:colOff>152400</xdr:colOff>
      <xdr:row>84</xdr:row>
      <xdr:rowOff>140858</xdr:rowOff>
    </xdr:to>
    <xdr:cxnSp macro="">
      <xdr:nvCxnSpPr>
        <xdr:cNvPr id="190" name="直線コネクタ 189"/>
        <xdr:cNvCxnSpPr/>
      </xdr:nvCxnSpPr>
      <xdr:spPr>
        <a:xfrm>
          <a:off x="4114800" y="14519859"/>
          <a:ext cx="838200" cy="2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91355</xdr:rowOff>
    </xdr:from>
    <xdr:ext cx="762000" cy="259045"/>
    <xdr:sp macro="" textlink="">
      <xdr:nvSpPr>
        <xdr:cNvPr id="191" name="人件費・物件費等の状況平均値テキスト"/>
        <xdr:cNvSpPr txBox="1"/>
      </xdr:nvSpPr>
      <xdr:spPr>
        <a:xfrm>
          <a:off x="5041900" y="14150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29039</xdr:rowOff>
    </xdr:from>
    <xdr:to>
      <xdr:col>6</xdr:col>
      <xdr:colOff>0</xdr:colOff>
      <xdr:row>84</xdr:row>
      <xdr:rowOff>118059</xdr:rowOff>
    </xdr:to>
    <xdr:cxnSp macro="">
      <xdr:nvCxnSpPr>
        <xdr:cNvPr id="193" name="直線コネクタ 192"/>
        <xdr:cNvCxnSpPr/>
      </xdr:nvCxnSpPr>
      <xdr:spPr>
        <a:xfrm>
          <a:off x="3225800" y="14430839"/>
          <a:ext cx="889000" cy="8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164281</xdr:rowOff>
    </xdr:from>
    <xdr:ext cx="736600" cy="259045"/>
    <xdr:sp macro="" textlink="">
      <xdr:nvSpPr>
        <xdr:cNvPr id="195" name="テキスト ボックス 194"/>
        <xdr:cNvSpPr txBox="1"/>
      </xdr:nvSpPr>
      <xdr:spPr>
        <a:xfrm>
          <a:off x="3733800" y="1405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160463</xdr:rowOff>
    </xdr:from>
    <xdr:to>
      <xdr:col>4</xdr:col>
      <xdr:colOff>482600</xdr:colOff>
      <xdr:row>84</xdr:row>
      <xdr:rowOff>29039</xdr:rowOff>
    </xdr:to>
    <xdr:cxnSp macro="">
      <xdr:nvCxnSpPr>
        <xdr:cNvPr id="196" name="直線コネクタ 195"/>
        <xdr:cNvCxnSpPr/>
      </xdr:nvCxnSpPr>
      <xdr:spPr>
        <a:xfrm>
          <a:off x="2336800" y="14390813"/>
          <a:ext cx="889000" cy="4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58600</xdr:rowOff>
    </xdr:from>
    <xdr:ext cx="762000" cy="259045"/>
    <xdr:sp macro="" textlink="">
      <xdr:nvSpPr>
        <xdr:cNvPr id="198" name="テキスト ボックス 197"/>
        <xdr:cNvSpPr txBox="1"/>
      </xdr:nvSpPr>
      <xdr:spPr>
        <a:xfrm>
          <a:off x="2844800" y="1394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160463</xdr:rowOff>
    </xdr:from>
    <xdr:to>
      <xdr:col>3</xdr:col>
      <xdr:colOff>279400</xdr:colOff>
      <xdr:row>84</xdr:row>
      <xdr:rowOff>11685</xdr:rowOff>
    </xdr:to>
    <xdr:cxnSp macro="">
      <xdr:nvCxnSpPr>
        <xdr:cNvPr id="199" name="直線コネクタ 198"/>
        <xdr:cNvCxnSpPr/>
      </xdr:nvCxnSpPr>
      <xdr:spPr>
        <a:xfrm flipV="1">
          <a:off x="1447800" y="14390813"/>
          <a:ext cx="889000" cy="2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87180</xdr:rowOff>
    </xdr:from>
    <xdr:ext cx="762000" cy="259045"/>
    <xdr:sp macro="" textlink="">
      <xdr:nvSpPr>
        <xdr:cNvPr id="201" name="テキスト ボックス 200"/>
        <xdr:cNvSpPr txBox="1"/>
      </xdr:nvSpPr>
      <xdr:spPr>
        <a:xfrm>
          <a:off x="1955800" y="1397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162312</xdr:rowOff>
    </xdr:from>
    <xdr:ext cx="762000" cy="259045"/>
    <xdr:sp macro="" textlink="">
      <xdr:nvSpPr>
        <xdr:cNvPr id="203" name="テキスト ボックス 202"/>
        <xdr:cNvSpPr txBox="1"/>
      </xdr:nvSpPr>
      <xdr:spPr>
        <a:xfrm>
          <a:off x="1066800" y="1404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90058</xdr:rowOff>
    </xdr:from>
    <xdr:to>
      <xdr:col>7</xdr:col>
      <xdr:colOff>203200</xdr:colOff>
      <xdr:row>85</xdr:row>
      <xdr:rowOff>20208</xdr:rowOff>
    </xdr:to>
    <xdr:sp macro="" textlink="">
      <xdr:nvSpPr>
        <xdr:cNvPr id="209" name="円/楕円 208"/>
        <xdr:cNvSpPr/>
      </xdr:nvSpPr>
      <xdr:spPr>
        <a:xfrm>
          <a:off x="4902200" y="1449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62135</xdr:rowOff>
    </xdr:from>
    <xdr:ext cx="762000" cy="259045"/>
    <xdr:sp macro="" textlink="">
      <xdr:nvSpPr>
        <xdr:cNvPr id="210" name="人件費・物件費等の状況該当値テキスト"/>
        <xdr:cNvSpPr txBox="1"/>
      </xdr:nvSpPr>
      <xdr:spPr>
        <a:xfrm>
          <a:off x="5041900" y="1446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168,541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67259</xdr:rowOff>
    </xdr:from>
    <xdr:to>
      <xdr:col>6</xdr:col>
      <xdr:colOff>50800</xdr:colOff>
      <xdr:row>84</xdr:row>
      <xdr:rowOff>168859</xdr:rowOff>
    </xdr:to>
    <xdr:sp macro="" textlink="">
      <xdr:nvSpPr>
        <xdr:cNvPr id="211" name="円/楕円 210"/>
        <xdr:cNvSpPr/>
      </xdr:nvSpPr>
      <xdr:spPr>
        <a:xfrm>
          <a:off x="4064000" y="1446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153636</xdr:rowOff>
    </xdr:from>
    <xdr:ext cx="736600" cy="259045"/>
    <xdr:sp macro="" textlink="">
      <xdr:nvSpPr>
        <xdr:cNvPr id="212" name="テキスト ボックス 211"/>
        <xdr:cNvSpPr txBox="1"/>
      </xdr:nvSpPr>
      <xdr:spPr>
        <a:xfrm>
          <a:off x="3733800" y="14555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166,179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149689</xdr:rowOff>
    </xdr:from>
    <xdr:to>
      <xdr:col>4</xdr:col>
      <xdr:colOff>533400</xdr:colOff>
      <xdr:row>84</xdr:row>
      <xdr:rowOff>79839</xdr:rowOff>
    </xdr:to>
    <xdr:sp macro="" textlink="">
      <xdr:nvSpPr>
        <xdr:cNvPr id="213" name="円/楕円 212"/>
        <xdr:cNvSpPr/>
      </xdr:nvSpPr>
      <xdr:spPr>
        <a:xfrm>
          <a:off x="3175000" y="143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64616</xdr:rowOff>
    </xdr:from>
    <xdr:ext cx="762000" cy="259045"/>
    <xdr:sp macro="" textlink="">
      <xdr:nvSpPr>
        <xdr:cNvPr id="214" name="テキスト ボックス 213"/>
        <xdr:cNvSpPr txBox="1"/>
      </xdr:nvSpPr>
      <xdr:spPr>
        <a:xfrm>
          <a:off x="2844800" y="14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156,956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109663</xdr:rowOff>
    </xdr:from>
    <xdr:to>
      <xdr:col>3</xdr:col>
      <xdr:colOff>330200</xdr:colOff>
      <xdr:row>84</xdr:row>
      <xdr:rowOff>39813</xdr:rowOff>
    </xdr:to>
    <xdr:sp macro="" textlink="">
      <xdr:nvSpPr>
        <xdr:cNvPr id="215" name="円/楕円 214"/>
        <xdr:cNvSpPr/>
      </xdr:nvSpPr>
      <xdr:spPr>
        <a:xfrm>
          <a:off x="2286000" y="1434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24590</xdr:rowOff>
    </xdr:from>
    <xdr:ext cx="762000" cy="259045"/>
    <xdr:sp macro="" textlink="">
      <xdr:nvSpPr>
        <xdr:cNvPr id="216" name="テキスト ボックス 215"/>
        <xdr:cNvSpPr txBox="1"/>
      </xdr:nvSpPr>
      <xdr:spPr>
        <a:xfrm>
          <a:off x="1955800" y="14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152,809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132335</xdr:rowOff>
    </xdr:from>
    <xdr:to>
      <xdr:col>2</xdr:col>
      <xdr:colOff>127000</xdr:colOff>
      <xdr:row>84</xdr:row>
      <xdr:rowOff>62485</xdr:rowOff>
    </xdr:to>
    <xdr:sp macro="" textlink="">
      <xdr:nvSpPr>
        <xdr:cNvPr id="217" name="円/楕円 216"/>
        <xdr:cNvSpPr/>
      </xdr:nvSpPr>
      <xdr:spPr>
        <a:xfrm>
          <a:off x="1397000" y="143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47262</xdr:rowOff>
    </xdr:from>
    <xdr:ext cx="762000" cy="259045"/>
    <xdr:sp macro="" textlink="">
      <xdr:nvSpPr>
        <xdr:cNvPr id="218" name="テキスト ボックス 217"/>
        <xdr:cNvSpPr txBox="1"/>
      </xdr:nvSpPr>
      <xdr:spPr>
        <a:xfrm>
          <a:off x="1066800" y="1444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財政運営計画に基づき退職者不補充等により定員管理の適正化に努めており、平成</a:t>
          </a:r>
          <a:r>
            <a:rPr lang="en-US" altLang="ja-JP" sz="1100" b="0" i="0" baseline="0">
              <a:solidFill>
                <a:schemeClr val="dk1"/>
              </a:solidFill>
              <a:latin typeface="+mn-lt"/>
              <a:ea typeface="+mn-ea"/>
              <a:cs typeface="+mn-cs"/>
            </a:rPr>
            <a:t>25,26,27</a:t>
          </a:r>
          <a:r>
            <a:rPr lang="ja-JP" altLang="ja-JP" sz="1100" b="0" i="0" baseline="0">
              <a:solidFill>
                <a:schemeClr val="dk1"/>
              </a:solidFill>
              <a:latin typeface="+mn-lt"/>
              <a:ea typeface="+mn-ea"/>
              <a:cs typeface="+mn-cs"/>
            </a:rPr>
            <a:t>年度については、全国町村及び類似団体平均を下回った。引き続き、総人件費の適正化に努める。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89</xdr:row>
      <xdr:rowOff>81341</xdr:rowOff>
    </xdr:to>
    <xdr:cxnSp macro="">
      <xdr:nvCxnSpPr>
        <xdr:cNvPr id="249" name="直線コネクタ 248"/>
        <xdr:cNvCxnSpPr/>
      </xdr:nvCxnSpPr>
      <xdr:spPr>
        <a:xfrm flipV="1">
          <a:off x="17018000" y="13869609"/>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0"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1" name="直線コネクタ 250"/>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2"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3" name="直線コネクタ 252"/>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83</xdr:row>
      <xdr:rowOff>167821</xdr:rowOff>
    </xdr:to>
    <xdr:cxnSp macro="">
      <xdr:nvCxnSpPr>
        <xdr:cNvPr id="254" name="直線コネクタ 253"/>
        <xdr:cNvCxnSpPr/>
      </xdr:nvCxnSpPr>
      <xdr:spPr>
        <a:xfrm flipV="1">
          <a:off x="16179800" y="14386682"/>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112986</xdr:rowOff>
    </xdr:from>
    <xdr:ext cx="762000" cy="259045"/>
    <xdr:sp macro="" textlink="">
      <xdr:nvSpPr>
        <xdr:cNvPr id="255" name="給与水準   （国との比較）平均値テキスト"/>
        <xdr:cNvSpPr txBox="1"/>
      </xdr:nvSpPr>
      <xdr:spPr>
        <a:xfrm>
          <a:off x="17106900" y="1451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56" name="フローチャート : 判断 255"/>
        <xdr:cNvSpPr/>
      </xdr:nvSpPr>
      <xdr:spPr>
        <a:xfrm>
          <a:off x="169672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83</xdr:row>
      <xdr:rowOff>167821</xdr:rowOff>
    </xdr:to>
    <xdr:cxnSp macro="">
      <xdr:nvCxnSpPr>
        <xdr:cNvPr id="257" name="直線コネクタ 256"/>
        <xdr:cNvCxnSpPr/>
      </xdr:nvCxnSpPr>
      <xdr:spPr>
        <a:xfrm>
          <a:off x="15290800" y="143751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8" name="フローチャート : 判断 257"/>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59" name="テキスト ボックス 258"/>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144841</xdr:rowOff>
    </xdr:from>
    <xdr:to>
      <xdr:col>22</xdr:col>
      <xdr:colOff>203200</xdr:colOff>
      <xdr:row>89</xdr:row>
      <xdr:rowOff>127302</xdr:rowOff>
    </xdr:to>
    <xdr:cxnSp macro="">
      <xdr:nvCxnSpPr>
        <xdr:cNvPr id="260" name="直線コネクタ 259"/>
        <xdr:cNvCxnSpPr/>
      </xdr:nvCxnSpPr>
      <xdr:spPr>
        <a:xfrm flipV="1">
          <a:off x="14401800" y="14375191"/>
          <a:ext cx="889000" cy="10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1" name="フローチャート : 判断 260"/>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2" name="テキスト ボックス 261"/>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127302</xdr:rowOff>
    </xdr:from>
    <xdr:to>
      <xdr:col>21</xdr:col>
      <xdr:colOff>0</xdr:colOff>
      <xdr:row>90</xdr:row>
      <xdr:rowOff>47777</xdr:rowOff>
    </xdr:to>
    <xdr:cxnSp macro="">
      <xdr:nvCxnSpPr>
        <xdr:cNvPr id="263" name="直線コネクタ 262"/>
        <xdr:cNvCxnSpPr/>
      </xdr:nvCxnSpPr>
      <xdr:spPr>
        <a:xfrm flipV="1">
          <a:off x="13512800" y="15386352"/>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64" name="フローチャート : 判断 263"/>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165298</xdr:rowOff>
    </xdr:from>
    <xdr:ext cx="762000" cy="259045"/>
    <xdr:sp macro="" textlink="">
      <xdr:nvSpPr>
        <xdr:cNvPr id="265" name="テキスト ボックス 264"/>
        <xdr:cNvSpPr txBox="1"/>
      </xdr:nvSpPr>
      <xdr:spPr>
        <a:xfrm>
          <a:off x="14020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66" name="フローチャート : 判断 265"/>
        <xdr:cNvSpPr/>
      </xdr:nvSpPr>
      <xdr:spPr>
        <a:xfrm>
          <a:off x="13462000" y="15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16829</xdr:rowOff>
    </xdr:from>
    <xdr:ext cx="762000" cy="259045"/>
    <xdr:sp macro="" textlink="">
      <xdr:nvSpPr>
        <xdr:cNvPr id="267" name="テキスト ボックス 266"/>
        <xdr:cNvSpPr txBox="1"/>
      </xdr:nvSpPr>
      <xdr:spPr>
        <a:xfrm>
          <a:off x="13131800" y="151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3" name="円/楕円 272"/>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122059</xdr:rowOff>
    </xdr:from>
    <xdr:ext cx="762000" cy="259045"/>
    <xdr:sp macro="" textlink="">
      <xdr:nvSpPr>
        <xdr:cNvPr id="274" name="給与水準   （国との比較）該当値テキスト"/>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75" name="円/楕円 274"/>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76" name="テキスト ボックス 275"/>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94041</xdr:rowOff>
    </xdr:from>
    <xdr:to>
      <xdr:col>22</xdr:col>
      <xdr:colOff>254000</xdr:colOff>
      <xdr:row>84</xdr:row>
      <xdr:rowOff>24191</xdr:rowOff>
    </xdr:to>
    <xdr:sp macro="" textlink="">
      <xdr:nvSpPr>
        <xdr:cNvPr id="277" name="円/楕円 276"/>
        <xdr:cNvSpPr/>
      </xdr:nvSpPr>
      <xdr:spPr>
        <a:xfrm>
          <a:off x="15240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34368</xdr:rowOff>
    </xdr:from>
    <xdr:ext cx="762000" cy="259045"/>
    <xdr:sp macro="" textlink="">
      <xdr:nvSpPr>
        <xdr:cNvPr id="278" name="テキスト ボックス 277"/>
        <xdr:cNvSpPr txBox="1"/>
      </xdr:nvSpPr>
      <xdr:spPr>
        <a:xfrm>
          <a:off x="14909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76502</xdr:rowOff>
    </xdr:from>
    <xdr:to>
      <xdr:col>21</xdr:col>
      <xdr:colOff>50800</xdr:colOff>
      <xdr:row>90</xdr:row>
      <xdr:rowOff>6652</xdr:rowOff>
    </xdr:to>
    <xdr:sp macro="" textlink="">
      <xdr:nvSpPr>
        <xdr:cNvPr id="279" name="円/楕円 278"/>
        <xdr:cNvSpPr/>
      </xdr:nvSpPr>
      <xdr:spPr>
        <a:xfrm>
          <a:off x="14351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162879</xdr:rowOff>
    </xdr:from>
    <xdr:ext cx="762000" cy="259045"/>
    <xdr:sp macro="" textlink="">
      <xdr:nvSpPr>
        <xdr:cNvPr id="280" name="テキスト ボックス 279"/>
        <xdr:cNvSpPr txBox="1"/>
      </xdr:nvSpPr>
      <xdr:spPr>
        <a:xfrm>
          <a:off x="14020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168427</xdr:rowOff>
    </xdr:from>
    <xdr:to>
      <xdr:col>19</xdr:col>
      <xdr:colOff>533400</xdr:colOff>
      <xdr:row>90</xdr:row>
      <xdr:rowOff>98577</xdr:rowOff>
    </xdr:to>
    <xdr:sp macro="" textlink="">
      <xdr:nvSpPr>
        <xdr:cNvPr id="281" name="円/楕円 280"/>
        <xdr:cNvSpPr/>
      </xdr:nvSpPr>
      <xdr:spPr>
        <a:xfrm>
          <a:off x="13462000" y="154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83354</xdr:rowOff>
    </xdr:from>
    <xdr:ext cx="762000" cy="259045"/>
    <xdr:sp macro="" textlink="">
      <xdr:nvSpPr>
        <xdr:cNvPr id="282" name="テキスト ボックス 281"/>
        <xdr:cNvSpPr txBox="1"/>
      </xdr:nvSpPr>
      <xdr:spPr>
        <a:xfrm>
          <a:off x="13131800" y="1551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道内市町村及び類似団体平均を上回っているが、平成17～21年度の集中改革プランによる目標値であった平成22年4月1日現在総職員数を達成した。（目標値:214名→実績:204名）引き続き第</a:t>
          </a:r>
          <a:r>
            <a:rPr lang="en-US" altLang="ja-JP" sz="1100" b="0" i="0" baseline="0">
              <a:solidFill>
                <a:schemeClr val="dk1"/>
              </a:solidFill>
              <a:latin typeface="+mn-lt"/>
              <a:ea typeface="+mn-ea"/>
              <a:cs typeface="+mn-cs"/>
            </a:rPr>
            <a:t>2</a:t>
          </a:r>
          <a:r>
            <a:rPr lang="ja-JP" altLang="ja-JP" sz="1100" b="0" i="0" baseline="0">
              <a:solidFill>
                <a:schemeClr val="dk1"/>
              </a:solidFill>
              <a:latin typeface="+mn-lt"/>
              <a:ea typeface="+mn-ea"/>
              <a:cs typeface="+mn-cs"/>
            </a:rPr>
            <a:t>期財政運営計画に基づき、定員管理の適正化に努める。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4" name="直線コネクタ 313"/>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5"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6" name="直線コネクタ 315"/>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7"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8" name="直線コネクタ 317"/>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72027</xdr:rowOff>
    </xdr:from>
    <xdr:to>
      <xdr:col>24</xdr:col>
      <xdr:colOff>558800</xdr:colOff>
      <xdr:row>62</xdr:row>
      <xdr:rowOff>84667</xdr:rowOff>
    </xdr:to>
    <xdr:cxnSp macro="">
      <xdr:nvCxnSpPr>
        <xdr:cNvPr id="319" name="直線コネクタ 318"/>
        <xdr:cNvCxnSpPr/>
      </xdr:nvCxnSpPr>
      <xdr:spPr>
        <a:xfrm flipV="1">
          <a:off x="16179800" y="10701927"/>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118429</xdr:rowOff>
    </xdr:from>
    <xdr:ext cx="762000" cy="259045"/>
    <xdr:sp macro="" textlink="">
      <xdr:nvSpPr>
        <xdr:cNvPr id="320" name="定員管理の状況平均値テキスト"/>
        <xdr:cNvSpPr txBox="1"/>
      </xdr:nvSpPr>
      <xdr:spPr>
        <a:xfrm>
          <a:off x="17106900" y="10405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1" name="フローチャート : 判断 320"/>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84667</xdr:rowOff>
    </xdr:from>
    <xdr:to>
      <xdr:col>23</xdr:col>
      <xdr:colOff>406400</xdr:colOff>
      <xdr:row>62</xdr:row>
      <xdr:rowOff>88114</xdr:rowOff>
    </xdr:to>
    <xdr:cxnSp macro="">
      <xdr:nvCxnSpPr>
        <xdr:cNvPr id="322" name="直線コネクタ 321"/>
        <xdr:cNvCxnSpPr/>
      </xdr:nvCxnSpPr>
      <xdr:spPr>
        <a:xfrm flipV="1">
          <a:off x="15290800" y="1071456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3" name="フローチャート : 判断 322"/>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28441</xdr:rowOff>
    </xdr:from>
    <xdr:ext cx="736600" cy="259045"/>
    <xdr:sp macro="" textlink="">
      <xdr:nvSpPr>
        <xdr:cNvPr id="324" name="テキスト ボックス 323"/>
        <xdr:cNvSpPr txBox="1"/>
      </xdr:nvSpPr>
      <xdr:spPr>
        <a:xfrm>
          <a:off x="15798800" y="1031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73176</xdr:rowOff>
    </xdr:from>
    <xdr:to>
      <xdr:col>22</xdr:col>
      <xdr:colOff>203200</xdr:colOff>
      <xdr:row>62</xdr:row>
      <xdr:rowOff>88114</xdr:rowOff>
    </xdr:to>
    <xdr:cxnSp macro="">
      <xdr:nvCxnSpPr>
        <xdr:cNvPr id="325" name="直線コネクタ 324"/>
        <xdr:cNvCxnSpPr/>
      </xdr:nvCxnSpPr>
      <xdr:spPr>
        <a:xfrm>
          <a:off x="14401800" y="1070307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6" name="フローチャート : 判断 325"/>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27" name="テキスト ボックス 326"/>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61685</xdr:rowOff>
    </xdr:from>
    <xdr:to>
      <xdr:col>21</xdr:col>
      <xdr:colOff>0</xdr:colOff>
      <xdr:row>62</xdr:row>
      <xdr:rowOff>73176</xdr:rowOff>
    </xdr:to>
    <xdr:cxnSp macro="">
      <xdr:nvCxnSpPr>
        <xdr:cNvPr id="328" name="直線コネクタ 327"/>
        <xdr:cNvCxnSpPr/>
      </xdr:nvCxnSpPr>
      <xdr:spPr>
        <a:xfrm>
          <a:off x="13512800" y="106915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9" name="フローチャート : 判断 328"/>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33037</xdr:rowOff>
    </xdr:from>
    <xdr:ext cx="762000" cy="259045"/>
    <xdr:sp macro="" textlink="">
      <xdr:nvSpPr>
        <xdr:cNvPr id="330" name="テキスト ボックス 329"/>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31" name="フローチャート : 判断 330"/>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44528</xdr:rowOff>
    </xdr:from>
    <xdr:ext cx="762000" cy="259045"/>
    <xdr:sp macro="" textlink="">
      <xdr:nvSpPr>
        <xdr:cNvPr id="332" name="テキスト ボックス 331"/>
        <xdr:cNvSpPr txBox="1"/>
      </xdr:nvSpPr>
      <xdr:spPr>
        <a:xfrm>
          <a:off x="13131800" y="1033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21227</xdr:rowOff>
    </xdr:from>
    <xdr:to>
      <xdr:col>24</xdr:col>
      <xdr:colOff>609600</xdr:colOff>
      <xdr:row>62</xdr:row>
      <xdr:rowOff>122827</xdr:rowOff>
    </xdr:to>
    <xdr:sp macro="" textlink="">
      <xdr:nvSpPr>
        <xdr:cNvPr id="338" name="円/楕円 337"/>
        <xdr:cNvSpPr/>
      </xdr:nvSpPr>
      <xdr:spPr>
        <a:xfrm>
          <a:off x="169672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164754</xdr:rowOff>
    </xdr:from>
    <xdr:ext cx="762000" cy="259045"/>
    <xdr:sp macro="" textlink="">
      <xdr:nvSpPr>
        <xdr:cNvPr id="339" name="定員管理の状況該当値テキスト"/>
        <xdr:cNvSpPr txBox="1"/>
      </xdr:nvSpPr>
      <xdr:spPr>
        <a:xfrm>
          <a:off x="17106900" y="1062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33867</xdr:rowOff>
    </xdr:from>
    <xdr:to>
      <xdr:col>23</xdr:col>
      <xdr:colOff>457200</xdr:colOff>
      <xdr:row>62</xdr:row>
      <xdr:rowOff>135467</xdr:rowOff>
    </xdr:to>
    <xdr:sp macro="" textlink="">
      <xdr:nvSpPr>
        <xdr:cNvPr id="340" name="円/楕円 339"/>
        <xdr:cNvSpPr/>
      </xdr:nvSpPr>
      <xdr:spPr>
        <a:xfrm>
          <a:off x="16129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120244</xdr:rowOff>
    </xdr:from>
    <xdr:ext cx="736600" cy="259045"/>
    <xdr:sp macro="" textlink="">
      <xdr:nvSpPr>
        <xdr:cNvPr id="341" name="テキスト ボックス 340"/>
        <xdr:cNvSpPr txBox="1"/>
      </xdr:nvSpPr>
      <xdr:spPr>
        <a:xfrm>
          <a:off x="15798800" y="1075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37314</xdr:rowOff>
    </xdr:from>
    <xdr:to>
      <xdr:col>22</xdr:col>
      <xdr:colOff>254000</xdr:colOff>
      <xdr:row>62</xdr:row>
      <xdr:rowOff>138914</xdr:rowOff>
    </xdr:to>
    <xdr:sp macro="" textlink="">
      <xdr:nvSpPr>
        <xdr:cNvPr id="342" name="円/楕円 341"/>
        <xdr:cNvSpPr/>
      </xdr:nvSpPr>
      <xdr:spPr>
        <a:xfrm>
          <a:off x="15240000" y="106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123691</xdr:rowOff>
    </xdr:from>
    <xdr:ext cx="762000" cy="259045"/>
    <xdr:sp macro="" textlink="">
      <xdr:nvSpPr>
        <xdr:cNvPr id="343" name="テキスト ボックス 342"/>
        <xdr:cNvSpPr txBox="1"/>
      </xdr:nvSpPr>
      <xdr:spPr>
        <a:xfrm>
          <a:off x="14909800" y="107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22376</xdr:rowOff>
    </xdr:from>
    <xdr:to>
      <xdr:col>21</xdr:col>
      <xdr:colOff>50800</xdr:colOff>
      <xdr:row>62</xdr:row>
      <xdr:rowOff>123976</xdr:rowOff>
    </xdr:to>
    <xdr:sp macro="" textlink="">
      <xdr:nvSpPr>
        <xdr:cNvPr id="344" name="円/楕円 343"/>
        <xdr:cNvSpPr/>
      </xdr:nvSpPr>
      <xdr:spPr>
        <a:xfrm>
          <a:off x="14351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108753</xdr:rowOff>
    </xdr:from>
    <xdr:ext cx="762000" cy="259045"/>
    <xdr:sp macro="" textlink="">
      <xdr:nvSpPr>
        <xdr:cNvPr id="345" name="テキスト ボックス 344"/>
        <xdr:cNvSpPr txBox="1"/>
      </xdr:nvSpPr>
      <xdr:spPr>
        <a:xfrm>
          <a:off x="14020800" y="107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10885</xdr:rowOff>
    </xdr:from>
    <xdr:to>
      <xdr:col>19</xdr:col>
      <xdr:colOff>533400</xdr:colOff>
      <xdr:row>62</xdr:row>
      <xdr:rowOff>112485</xdr:rowOff>
    </xdr:to>
    <xdr:sp macro="" textlink="">
      <xdr:nvSpPr>
        <xdr:cNvPr id="346" name="円/楕円 345"/>
        <xdr:cNvSpPr/>
      </xdr:nvSpPr>
      <xdr:spPr>
        <a:xfrm>
          <a:off x="13462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97262</xdr:rowOff>
    </xdr:from>
    <xdr:ext cx="762000" cy="259045"/>
    <xdr:sp macro="" textlink="">
      <xdr:nvSpPr>
        <xdr:cNvPr id="347" name="テキスト ボックス 346"/>
        <xdr:cNvSpPr txBox="1"/>
      </xdr:nvSpPr>
      <xdr:spPr>
        <a:xfrm>
          <a:off x="13131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将来負担比率と同様に、人口急増時の社会資本整備による地方債償還額が増加したため道内市町村平均を大きく上回っており、類似団体の中でも高い比率となっている。しかし、償還額については平成19年度をピークとして緩やかではあるが減少を続けており、引続き比率の低下に努め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2" name="直線コネクタ 371"/>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5"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6" name="直線コネクタ 375"/>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67628</xdr:rowOff>
    </xdr:from>
    <xdr:to>
      <xdr:col>24</xdr:col>
      <xdr:colOff>558800</xdr:colOff>
      <xdr:row>42</xdr:row>
      <xdr:rowOff>109855</xdr:rowOff>
    </xdr:to>
    <xdr:cxnSp macro="">
      <xdr:nvCxnSpPr>
        <xdr:cNvPr id="377" name="直線コネクタ 376"/>
        <xdr:cNvCxnSpPr/>
      </xdr:nvCxnSpPr>
      <xdr:spPr>
        <a:xfrm flipV="1">
          <a:off x="16179800" y="726852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32402</xdr:rowOff>
    </xdr:from>
    <xdr:ext cx="762000" cy="259045"/>
    <xdr:sp macro="" textlink="">
      <xdr:nvSpPr>
        <xdr:cNvPr id="378" name="公債費負担の状況平均値テキスト"/>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9" name="フローチャート : 判断 378"/>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109855</xdr:rowOff>
    </xdr:from>
    <xdr:to>
      <xdr:col>23</xdr:col>
      <xdr:colOff>406400</xdr:colOff>
      <xdr:row>42</xdr:row>
      <xdr:rowOff>152082</xdr:rowOff>
    </xdr:to>
    <xdr:cxnSp macro="">
      <xdr:nvCxnSpPr>
        <xdr:cNvPr id="380" name="直線コネクタ 379"/>
        <xdr:cNvCxnSpPr/>
      </xdr:nvCxnSpPr>
      <xdr:spPr>
        <a:xfrm flipV="1">
          <a:off x="15290800" y="731075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1" name="フローチャート : 判断 380"/>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382" name="テキスト ボックス 381"/>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152082</xdr:rowOff>
    </xdr:from>
    <xdr:to>
      <xdr:col>22</xdr:col>
      <xdr:colOff>203200</xdr:colOff>
      <xdr:row>43</xdr:row>
      <xdr:rowOff>34925</xdr:rowOff>
    </xdr:to>
    <xdr:cxnSp macro="">
      <xdr:nvCxnSpPr>
        <xdr:cNvPr id="383" name="直線コネクタ 382"/>
        <xdr:cNvCxnSpPr/>
      </xdr:nvCxnSpPr>
      <xdr:spPr>
        <a:xfrm flipV="1">
          <a:off x="14401800" y="735298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4" name="フローチャート : 判断 383"/>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88917</xdr:rowOff>
    </xdr:from>
    <xdr:ext cx="762000" cy="259045"/>
    <xdr:sp macro="" textlink="">
      <xdr:nvSpPr>
        <xdr:cNvPr id="385" name="テキスト ボックス 384"/>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34925</xdr:rowOff>
    </xdr:from>
    <xdr:to>
      <xdr:col>21</xdr:col>
      <xdr:colOff>0</xdr:colOff>
      <xdr:row>43</xdr:row>
      <xdr:rowOff>113347</xdr:rowOff>
    </xdr:to>
    <xdr:cxnSp macro="">
      <xdr:nvCxnSpPr>
        <xdr:cNvPr id="386" name="直線コネクタ 385"/>
        <xdr:cNvCxnSpPr/>
      </xdr:nvCxnSpPr>
      <xdr:spPr>
        <a:xfrm flipV="1">
          <a:off x="13512800" y="7407275"/>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7" name="フローチャート : 判断 386"/>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119080</xdr:rowOff>
    </xdr:from>
    <xdr:ext cx="762000" cy="259045"/>
    <xdr:sp macro="" textlink="">
      <xdr:nvSpPr>
        <xdr:cNvPr id="388" name="テキスト ボックス 387"/>
        <xdr:cNvSpPr txBox="1"/>
      </xdr:nvSpPr>
      <xdr:spPr>
        <a:xfrm>
          <a:off x="14020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9" name="フローチャート : 判断 388"/>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155274</xdr:rowOff>
    </xdr:from>
    <xdr:ext cx="762000" cy="259045"/>
    <xdr:sp macro="" textlink="">
      <xdr:nvSpPr>
        <xdr:cNvPr id="390" name="テキスト ボックス 389"/>
        <xdr:cNvSpPr txBox="1"/>
      </xdr:nvSpPr>
      <xdr:spPr>
        <a:xfrm>
          <a:off x="13131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16828</xdr:rowOff>
    </xdr:from>
    <xdr:to>
      <xdr:col>24</xdr:col>
      <xdr:colOff>609600</xdr:colOff>
      <xdr:row>42</xdr:row>
      <xdr:rowOff>118428</xdr:rowOff>
    </xdr:to>
    <xdr:sp macro="" textlink="">
      <xdr:nvSpPr>
        <xdr:cNvPr id="396" name="円/楕円 395"/>
        <xdr:cNvSpPr/>
      </xdr:nvSpPr>
      <xdr:spPr>
        <a:xfrm>
          <a:off x="169672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160355</xdr:rowOff>
    </xdr:from>
    <xdr:ext cx="762000" cy="259045"/>
    <xdr:sp macro="" textlink="">
      <xdr:nvSpPr>
        <xdr:cNvPr id="397" name="公債費負担の状況該当値テキスト"/>
        <xdr:cNvSpPr txBox="1"/>
      </xdr:nvSpPr>
      <xdr:spPr>
        <a:xfrm>
          <a:off x="17106900" y="718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59055</xdr:rowOff>
    </xdr:from>
    <xdr:to>
      <xdr:col>23</xdr:col>
      <xdr:colOff>457200</xdr:colOff>
      <xdr:row>42</xdr:row>
      <xdr:rowOff>160655</xdr:rowOff>
    </xdr:to>
    <xdr:sp macro="" textlink="">
      <xdr:nvSpPr>
        <xdr:cNvPr id="398" name="円/楕円 397"/>
        <xdr:cNvSpPr/>
      </xdr:nvSpPr>
      <xdr:spPr>
        <a:xfrm>
          <a:off x="16129000" y="7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145432</xdr:rowOff>
    </xdr:from>
    <xdr:ext cx="736600" cy="259045"/>
    <xdr:sp macro="" textlink="">
      <xdr:nvSpPr>
        <xdr:cNvPr id="399" name="テキスト ボックス 398"/>
        <xdr:cNvSpPr txBox="1"/>
      </xdr:nvSpPr>
      <xdr:spPr>
        <a:xfrm>
          <a:off x="15798800" y="734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101282</xdr:rowOff>
    </xdr:from>
    <xdr:to>
      <xdr:col>22</xdr:col>
      <xdr:colOff>254000</xdr:colOff>
      <xdr:row>43</xdr:row>
      <xdr:rowOff>31432</xdr:rowOff>
    </xdr:to>
    <xdr:sp macro="" textlink="">
      <xdr:nvSpPr>
        <xdr:cNvPr id="400" name="円/楕円 399"/>
        <xdr:cNvSpPr/>
      </xdr:nvSpPr>
      <xdr:spPr>
        <a:xfrm>
          <a:off x="15240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16209</xdr:rowOff>
    </xdr:from>
    <xdr:ext cx="762000" cy="259045"/>
    <xdr:sp macro="" textlink="">
      <xdr:nvSpPr>
        <xdr:cNvPr id="401" name="テキスト ボックス 400"/>
        <xdr:cNvSpPr txBox="1"/>
      </xdr:nvSpPr>
      <xdr:spPr>
        <a:xfrm>
          <a:off x="14909800" y="738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155575</xdr:rowOff>
    </xdr:from>
    <xdr:to>
      <xdr:col>21</xdr:col>
      <xdr:colOff>50800</xdr:colOff>
      <xdr:row>43</xdr:row>
      <xdr:rowOff>85725</xdr:rowOff>
    </xdr:to>
    <xdr:sp macro="" textlink="">
      <xdr:nvSpPr>
        <xdr:cNvPr id="402" name="円/楕円 401"/>
        <xdr:cNvSpPr/>
      </xdr:nvSpPr>
      <xdr:spPr>
        <a:xfrm>
          <a:off x="14351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70502</xdr:rowOff>
    </xdr:from>
    <xdr:ext cx="762000" cy="259045"/>
    <xdr:sp macro="" textlink="">
      <xdr:nvSpPr>
        <xdr:cNvPr id="403" name="テキスト ボックス 402"/>
        <xdr:cNvSpPr txBox="1"/>
      </xdr:nvSpPr>
      <xdr:spPr>
        <a:xfrm>
          <a:off x="14020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62547</xdr:rowOff>
    </xdr:from>
    <xdr:to>
      <xdr:col>19</xdr:col>
      <xdr:colOff>533400</xdr:colOff>
      <xdr:row>43</xdr:row>
      <xdr:rowOff>164147</xdr:rowOff>
    </xdr:to>
    <xdr:sp macro="" textlink="">
      <xdr:nvSpPr>
        <xdr:cNvPr id="404" name="円/楕円 403"/>
        <xdr:cNvSpPr/>
      </xdr:nvSpPr>
      <xdr:spPr>
        <a:xfrm>
          <a:off x="13462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148924</xdr:rowOff>
    </xdr:from>
    <xdr:ext cx="762000" cy="259045"/>
    <xdr:sp macro="" textlink="">
      <xdr:nvSpPr>
        <xdr:cNvPr id="405" name="テキスト ボックス 404"/>
        <xdr:cNvSpPr txBox="1"/>
      </xdr:nvSpPr>
      <xdr:spPr>
        <a:xfrm>
          <a:off x="13131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人口急増時における社会資本整備のために発行した地方債や公営企業等への繰入等により、道内市町村及び類似団体平均を大幅に上回る比率となっている。地方債残高については、平成15年度末の197億円をピークに減少しており、今後も新規発行地方債を抑制するとともに充当可能基金の増額を図るなど、比率の低下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2" name="直線コネクタ 431"/>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3"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4" name="直線コネクタ 433"/>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54762</xdr:rowOff>
    </xdr:from>
    <xdr:to>
      <xdr:col>24</xdr:col>
      <xdr:colOff>558800</xdr:colOff>
      <xdr:row>17</xdr:row>
      <xdr:rowOff>111227</xdr:rowOff>
    </xdr:to>
    <xdr:cxnSp macro="">
      <xdr:nvCxnSpPr>
        <xdr:cNvPr id="437" name="直線コネクタ 436"/>
        <xdr:cNvCxnSpPr/>
      </xdr:nvCxnSpPr>
      <xdr:spPr>
        <a:xfrm flipV="1">
          <a:off x="16179800" y="2969412"/>
          <a:ext cx="8382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21226</xdr:rowOff>
    </xdr:from>
    <xdr:ext cx="762000" cy="259045"/>
    <xdr:sp macro="" textlink="">
      <xdr:nvSpPr>
        <xdr:cNvPr id="438"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9" name="フローチャート : 判断 438"/>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111227</xdr:rowOff>
    </xdr:from>
    <xdr:to>
      <xdr:col>23</xdr:col>
      <xdr:colOff>406400</xdr:colOff>
      <xdr:row>17</xdr:row>
      <xdr:rowOff>142113</xdr:rowOff>
    </xdr:to>
    <xdr:cxnSp macro="">
      <xdr:nvCxnSpPr>
        <xdr:cNvPr id="440" name="直線コネクタ 439"/>
        <xdr:cNvCxnSpPr/>
      </xdr:nvCxnSpPr>
      <xdr:spPr>
        <a:xfrm flipV="1">
          <a:off x="15290800" y="3025877"/>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41" name="フローチャート : 判断 440"/>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42" name="テキスト ボックス 441"/>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142113</xdr:rowOff>
    </xdr:from>
    <xdr:to>
      <xdr:col>22</xdr:col>
      <xdr:colOff>203200</xdr:colOff>
      <xdr:row>18</xdr:row>
      <xdr:rowOff>87935</xdr:rowOff>
    </xdr:to>
    <xdr:cxnSp macro="">
      <xdr:nvCxnSpPr>
        <xdr:cNvPr id="443" name="直線コネクタ 442"/>
        <xdr:cNvCxnSpPr/>
      </xdr:nvCxnSpPr>
      <xdr:spPr>
        <a:xfrm flipV="1">
          <a:off x="14401800" y="3056763"/>
          <a:ext cx="8890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92050</xdr:rowOff>
    </xdr:from>
    <xdr:to>
      <xdr:col>22</xdr:col>
      <xdr:colOff>254000</xdr:colOff>
      <xdr:row>16</xdr:row>
      <xdr:rowOff>22200</xdr:rowOff>
    </xdr:to>
    <xdr:sp macro="" textlink="">
      <xdr:nvSpPr>
        <xdr:cNvPr id="444" name="フローチャート : 判断 443"/>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5" name="テキスト ボックス 444"/>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87935</xdr:rowOff>
    </xdr:from>
    <xdr:to>
      <xdr:col>21</xdr:col>
      <xdr:colOff>0</xdr:colOff>
      <xdr:row>18</xdr:row>
      <xdr:rowOff>149708</xdr:rowOff>
    </xdr:to>
    <xdr:cxnSp macro="">
      <xdr:nvCxnSpPr>
        <xdr:cNvPr id="446" name="直線コネクタ 445"/>
        <xdr:cNvCxnSpPr/>
      </xdr:nvCxnSpPr>
      <xdr:spPr>
        <a:xfrm flipV="1">
          <a:off x="13512800" y="3174035"/>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124384</xdr:rowOff>
    </xdr:from>
    <xdr:to>
      <xdr:col>21</xdr:col>
      <xdr:colOff>50800</xdr:colOff>
      <xdr:row>16</xdr:row>
      <xdr:rowOff>54534</xdr:rowOff>
    </xdr:to>
    <xdr:sp macro="" textlink="">
      <xdr:nvSpPr>
        <xdr:cNvPr id="447" name="フローチャート : 判断 446"/>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48" name="テキスト ボックス 447"/>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9" name="フローチャート : 判断 448"/>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79189</xdr:rowOff>
    </xdr:from>
    <xdr:ext cx="762000" cy="259045"/>
    <xdr:sp macro="" textlink="">
      <xdr:nvSpPr>
        <xdr:cNvPr id="450" name="テキスト ボックス 449"/>
        <xdr:cNvSpPr txBox="1"/>
      </xdr:nvSpPr>
      <xdr:spPr>
        <a:xfrm>
          <a:off x="13131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3962</xdr:rowOff>
    </xdr:from>
    <xdr:to>
      <xdr:col>24</xdr:col>
      <xdr:colOff>609600</xdr:colOff>
      <xdr:row>17</xdr:row>
      <xdr:rowOff>105562</xdr:rowOff>
    </xdr:to>
    <xdr:sp macro="" textlink="">
      <xdr:nvSpPr>
        <xdr:cNvPr id="456" name="円/楕円 455"/>
        <xdr:cNvSpPr/>
      </xdr:nvSpPr>
      <xdr:spPr>
        <a:xfrm>
          <a:off x="16967200" y="29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147489</xdr:rowOff>
    </xdr:from>
    <xdr:ext cx="762000" cy="259045"/>
    <xdr:sp macro="" textlink="">
      <xdr:nvSpPr>
        <xdr:cNvPr id="457" name="将来負担の状況該当値テキスト"/>
        <xdr:cNvSpPr txBox="1"/>
      </xdr:nvSpPr>
      <xdr:spPr>
        <a:xfrm>
          <a:off x="17106900" y="289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60427</xdr:rowOff>
    </xdr:from>
    <xdr:to>
      <xdr:col>23</xdr:col>
      <xdr:colOff>457200</xdr:colOff>
      <xdr:row>17</xdr:row>
      <xdr:rowOff>162027</xdr:rowOff>
    </xdr:to>
    <xdr:sp macro="" textlink="">
      <xdr:nvSpPr>
        <xdr:cNvPr id="458" name="円/楕円 457"/>
        <xdr:cNvSpPr/>
      </xdr:nvSpPr>
      <xdr:spPr>
        <a:xfrm>
          <a:off x="16129000" y="29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146804</xdr:rowOff>
    </xdr:from>
    <xdr:ext cx="736600" cy="259045"/>
    <xdr:sp macro="" textlink="">
      <xdr:nvSpPr>
        <xdr:cNvPr id="459" name="テキスト ボックス 458"/>
        <xdr:cNvSpPr txBox="1"/>
      </xdr:nvSpPr>
      <xdr:spPr>
        <a:xfrm>
          <a:off x="15798800" y="3061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91313</xdr:rowOff>
    </xdr:from>
    <xdr:to>
      <xdr:col>22</xdr:col>
      <xdr:colOff>254000</xdr:colOff>
      <xdr:row>18</xdr:row>
      <xdr:rowOff>21463</xdr:rowOff>
    </xdr:to>
    <xdr:sp macro="" textlink="">
      <xdr:nvSpPr>
        <xdr:cNvPr id="460" name="円/楕円 459"/>
        <xdr:cNvSpPr/>
      </xdr:nvSpPr>
      <xdr:spPr>
        <a:xfrm>
          <a:off x="15240000" y="30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6240</xdr:rowOff>
    </xdr:from>
    <xdr:ext cx="762000" cy="259045"/>
    <xdr:sp macro="" textlink="">
      <xdr:nvSpPr>
        <xdr:cNvPr id="461" name="テキスト ボックス 460"/>
        <xdr:cNvSpPr txBox="1"/>
      </xdr:nvSpPr>
      <xdr:spPr>
        <a:xfrm>
          <a:off x="14909800" y="30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37135</xdr:rowOff>
    </xdr:from>
    <xdr:to>
      <xdr:col>21</xdr:col>
      <xdr:colOff>50800</xdr:colOff>
      <xdr:row>18</xdr:row>
      <xdr:rowOff>138735</xdr:rowOff>
    </xdr:to>
    <xdr:sp macro="" textlink="">
      <xdr:nvSpPr>
        <xdr:cNvPr id="462" name="円/楕円 461"/>
        <xdr:cNvSpPr/>
      </xdr:nvSpPr>
      <xdr:spPr>
        <a:xfrm>
          <a:off x="14351000" y="31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123512</xdr:rowOff>
    </xdr:from>
    <xdr:ext cx="762000" cy="259045"/>
    <xdr:sp macro="" textlink="">
      <xdr:nvSpPr>
        <xdr:cNvPr id="463" name="テキスト ボックス 462"/>
        <xdr:cNvSpPr txBox="1"/>
      </xdr:nvSpPr>
      <xdr:spPr>
        <a:xfrm>
          <a:off x="14020800" y="320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98908</xdr:rowOff>
    </xdr:from>
    <xdr:to>
      <xdr:col>19</xdr:col>
      <xdr:colOff>533400</xdr:colOff>
      <xdr:row>19</xdr:row>
      <xdr:rowOff>29058</xdr:rowOff>
    </xdr:to>
    <xdr:sp macro="" textlink="">
      <xdr:nvSpPr>
        <xdr:cNvPr id="464" name="円/楕円 463"/>
        <xdr:cNvSpPr/>
      </xdr:nvSpPr>
      <xdr:spPr>
        <a:xfrm>
          <a:off x="13462000" y="31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13835</xdr:rowOff>
    </xdr:from>
    <xdr:ext cx="762000" cy="259045"/>
    <xdr:sp macro="" textlink="">
      <xdr:nvSpPr>
        <xdr:cNvPr id="465" name="テキスト ボックス 464"/>
        <xdr:cNvSpPr txBox="1"/>
      </xdr:nvSpPr>
      <xdr:spPr>
        <a:xfrm>
          <a:off x="13131800" y="327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16,932
16,889
422.86
10,975,923
10,707,866
233,446
6,403,637
11,464,717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107.4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年度は、類似団体平均を</a:t>
          </a:r>
          <a:r>
            <a:rPr lang="ja-JP" altLang="en-US" sz="1100" b="0" i="0" baseline="0">
              <a:solidFill>
                <a:schemeClr val="dk1"/>
              </a:solidFill>
              <a:latin typeface="+mn-lt"/>
              <a:ea typeface="+mn-ea"/>
              <a:cs typeface="+mn-cs"/>
            </a:rPr>
            <a:t>下回っているが、道内市町村平均を</a:t>
          </a:r>
          <a:r>
            <a:rPr lang="ja-JP" altLang="ja-JP" sz="1100" b="0" i="0" baseline="0">
              <a:solidFill>
                <a:schemeClr val="dk1"/>
              </a:solidFill>
              <a:latin typeface="+mn-lt"/>
              <a:ea typeface="+mn-ea"/>
              <a:cs typeface="+mn-cs"/>
            </a:rPr>
            <a:t>若干上回っている。引き続き第</a:t>
          </a:r>
          <a:r>
            <a:rPr lang="en-US" altLang="ja-JP" sz="1100" b="0" i="0" baseline="0">
              <a:solidFill>
                <a:schemeClr val="dk1"/>
              </a:solidFill>
              <a:latin typeface="+mn-lt"/>
              <a:ea typeface="+mn-ea"/>
              <a:cs typeface="+mn-cs"/>
            </a:rPr>
            <a:t>2</a:t>
          </a:r>
          <a:r>
            <a:rPr lang="ja-JP" altLang="ja-JP" sz="1100" b="0" i="0" baseline="0">
              <a:solidFill>
                <a:schemeClr val="dk1"/>
              </a:solidFill>
              <a:latin typeface="+mn-lt"/>
              <a:ea typeface="+mn-ea"/>
              <a:cs typeface="+mn-cs"/>
            </a:rPr>
            <a:t>期財政運営計画により、人件費の抑制と定員管理の適正化に努める。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145288</xdr:rowOff>
    </xdr:from>
    <xdr:to>
      <xdr:col>7</xdr:col>
      <xdr:colOff>15875</xdr:colOff>
      <xdr:row>37</xdr:row>
      <xdr:rowOff>51562</xdr:rowOff>
    </xdr:to>
    <xdr:cxnSp macro="">
      <xdr:nvCxnSpPr>
        <xdr:cNvPr id="64" name="直線コネクタ 63"/>
        <xdr:cNvCxnSpPr/>
      </xdr:nvCxnSpPr>
      <xdr:spPr>
        <a:xfrm flipV="1">
          <a:off x="3987800" y="63174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51562</xdr:rowOff>
    </xdr:to>
    <xdr:cxnSp macro="">
      <xdr:nvCxnSpPr>
        <xdr:cNvPr id="67" name="直線コネクタ 66"/>
        <xdr:cNvCxnSpPr/>
      </xdr:nvCxnSpPr>
      <xdr:spPr>
        <a:xfrm>
          <a:off x="3098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33274</xdr:rowOff>
    </xdr:from>
    <xdr:to>
      <xdr:col>4</xdr:col>
      <xdr:colOff>346075</xdr:colOff>
      <xdr:row>37</xdr:row>
      <xdr:rowOff>46990</xdr:rowOff>
    </xdr:to>
    <xdr:cxnSp macro="">
      <xdr:nvCxnSpPr>
        <xdr:cNvPr id="70" name="直線コネクタ 69"/>
        <xdr:cNvCxnSpPr/>
      </xdr:nvCxnSpPr>
      <xdr:spPr>
        <a:xfrm>
          <a:off x="2209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33274</xdr:rowOff>
    </xdr:from>
    <xdr:to>
      <xdr:col>3</xdr:col>
      <xdr:colOff>142875</xdr:colOff>
      <xdr:row>37</xdr:row>
      <xdr:rowOff>92710</xdr:rowOff>
    </xdr:to>
    <xdr:cxnSp macro="">
      <xdr:nvCxnSpPr>
        <xdr:cNvPr id="73" name="直線コネクタ 72"/>
        <xdr:cNvCxnSpPr/>
      </xdr:nvCxnSpPr>
      <xdr:spPr>
        <a:xfrm flipV="1">
          <a:off x="1320800" y="63769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83" name="円/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111015</xdr:rowOff>
    </xdr:from>
    <xdr:ext cx="762000" cy="259045"/>
    <xdr:sp macro="" textlink="">
      <xdr:nvSpPr>
        <xdr:cNvPr id="84" name="人件費該当値テキスト"/>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xdr:rowOff>
    </xdr:from>
    <xdr:to>
      <xdr:col>5</xdr:col>
      <xdr:colOff>600075</xdr:colOff>
      <xdr:row>37</xdr:row>
      <xdr:rowOff>102362</xdr:rowOff>
    </xdr:to>
    <xdr:sp macro="" textlink="">
      <xdr:nvSpPr>
        <xdr:cNvPr id="85" name="円/楕円 84"/>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86" name="テキスト ボックス 85"/>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7" name="円/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153924</xdr:rowOff>
    </xdr:from>
    <xdr:to>
      <xdr:col>3</xdr:col>
      <xdr:colOff>193675</xdr:colOff>
      <xdr:row>37</xdr:row>
      <xdr:rowOff>84074</xdr:rowOff>
    </xdr:to>
    <xdr:sp macro="" textlink="">
      <xdr:nvSpPr>
        <xdr:cNvPr id="89" name="円/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90" name="テキスト ボックス 89"/>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1" name="円/楕円 90"/>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2" name="テキスト ボックス 91"/>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道内市町村及び類似団体平均より低い水準となっている。財政運営計画に沿い毎年度事務事業の評価・見直しを行っており、今後も引き続き行政コストの削減に努める。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15966</xdr:rowOff>
    </xdr:from>
    <xdr:to>
      <xdr:col>24</xdr:col>
      <xdr:colOff>31750</xdr:colOff>
      <xdr:row>14</xdr:row>
      <xdr:rowOff>22497</xdr:rowOff>
    </xdr:to>
    <xdr:cxnSp macro="">
      <xdr:nvCxnSpPr>
        <xdr:cNvPr id="127" name="直線コネクタ 126"/>
        <xdr:cNvCxnSpPr/>
      </xdr:nvCxnSpPr>
      <xdr:spPr>
        <a:xfrm flipV="1">
          <a:off x="15671800" y="24162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144615</xdr:rowOff>
    </xdr:from>
    <xdr:ext cx="762000" cy="259045"/>
    <xdr:sp macro="" textlink="">
      <xdr:nvSpPr>
        <xdr:cNvPr id="128" name="物件費平均値テキスト"/>
        <xdr:cNvSpPr txBox="1"/>
      </xdr:nvSpPr>
      <xdr:spPr>
        <a:xfrm>
          <a:off x="16598900" y="2716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148227</xdr:rowOff>
    </xdr:from>
    <xdr:to>
      <xdr:col>22</xdr:col>
      <xdr:colOff>565150</xdr:colOff>
      <xdr:row>14</xdr:row>
      <xdr:rowOff>22497</xdr:rowOff>
    </xdr:to>
    <xdr:cxnSp macro="">
      <xdr:nvCxnSpPr>
        <xdr:cNvPr id="130" name="直線コネクタ 129"/>
        <xdr:cNvCxnSpPr/>
      </xdr:nvCxnSpPr>
      <xdr:spPr>
        <a:xfrm>
          <a:off x="14782800" y="23770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28683</xdr:rowOff>
    </xdr:from>
    <xdr:ext cx="736600" cy="259045"/>
    <xdr:sp macro="" textlink="">
      <xdr:nvSpPr>
        <xdr:cNvPr id="132" name="テキスト ボックス 131"/>
        <xdr:cNvSpPr txBox="1"/>
      </xdr:nvSpPr>
      <xdr:spPr>
        <a:xfrm>
          <a:off x="15290800" y="277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135164</xdr:rowOff>
    </xdr:from>
    <xdr:to>
      <xdr:col>21</xdr:col>
      <xdr:colOff>361950</xdr:colOff>
      <xdr:row>13</xdr:row>
      <xdr:rowOff>148227</xdr:rowOff>
    </xdr:to>
    <xdr:cxnSp macro="">
      <xdr:nvCxnSpPr>
        <xdr:cNvPr id="133" name="直線コネクタ 132"/>
        <xdr:cNvCxnSpPr/>
      </xdr:nvCxnSpPr>
      <xdr:spPr>
        <a:xfrm>
          <a:off x="13893800" y="23640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160944</xdr:rowOff>
    </xdr:from>
    <xdr:ext cx="762000" cy="259045"/>
    <xdr:sp macro="" textlink="">
      <xdr:nvSpPr>
        <xdr:cNvPr id="135" name="テキスト ボックス 134"/>
        <xdr:cNvSpPr txBox="1"/>
      </xdr:nvSpPr>
      <xdr:spPr>
        <a:xfrm>
          <a:off x="14401800" y="273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135164</xdr:rowOff>
    </xdr:from>
    <xdr:to>
      <xdr:col>20</xdr:col>
      <xdr:colOff>158750</xdr:colOff>
      <xdr:row>14</xdr:row>
      <xdr:rowOff>15966</xdr:rowOff>
    </xdr:to>
    <xdr:cxnSp macro="">
      <xdr:nvCxnSpPr>
        <xdr:cNvPr id="136" name="直線コネクタ 135"/>
        <xdr:cNvCxnSpPr/>
      </xdr:nvCxnSpPr>
      <xdr:spPr>
        <a:xfrm flipV="1">
          <a:off x="13004800" y="236401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38" name="テキスト ボックス 137"/>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0" name="テキスト ボックス 139"/>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136616</xdr:rowOff>
    </xdr:from>
    <xdr:to>
      <xdr:col>24</xdr:col>
      <xdr:colOff>82550</xdr:colOff>
      <xdr:row>14</xdr:row>
      <xdr:rowOff>66766</xdr:rowOff>
    </xdr:to>
    <xdr:sp macro="" textlink="">
      <xdr:nvSpPr>
        <xdr:cNvPr id="146" name="円/楕円 145"/>
        <xdr:cNvSpPr/>
      </xdr:nvSpPr>
      <xdr:spPr>
        <a:xfrm>
          <a:off x="16459200" y="23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45193</xdr:rowOff>
    </xdr:from>
    <xdr:ext cx="762000" cy="259045"/>
    <xdr:sp macro="" textlink="">
      <xdr:nvSpPr>
        <xdr:cNvPr id="147" name="物件費該当値テキスト"/>
        <xdr:cNvSpPr txBox="1"/>
      </xdr:nvSpPr>
      <xdr:spPr>
        <a:xfrm>
          <a:off x="16598900" y="22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143147</xdr:rowOff>
    </xdr:from>
    <xdr:to>
      <xdr:col>22</xdr:col>
      <xdr:colOff>615950</xdr:colOff>
      <xdr:row>14</xdr:row>
      <xdr:rowOff>73297</xdr:rowOff>
    </xdr:to>
    <xdr:sp macro="" textlink="">
      <xdr:nvSpPr>
        <xdr:cNvPr id="148" name="円/楕円 147"/>
        <xdr:cNvSpPr/>
      </xdr:nvSpPr>
      <xdr:spPr>
        <a:xfrm>
          <a:off x="15621000" y="23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83474</xdr:rowOff>
    </xdr:from>
    <xdr:ext cx="736600" cy="259045"/>
    <xdr:sp macro="" textlink="">
      <xdr:nvSpPr>
        <xdr:cNvPr id="149" name="テキスト ボックス 148"/>
        <xdr:cNvSpPr txBox="1"/>
      </xdr:nvSpPr>
      <xdr:spPr>
        <a:xfrm>
          <a:off x="15290800" y="2140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97427</xdr:rowOff>
    </xdr:from>
    <xdr:to>
      <xdr:col>21</xdr:col>
      <xdr:colOff>412750</xdr:colOff>
      <xdr:row>14</xdr:row>
      <xdr:rowOff>27577</xdr:rowOff>
    </xdr:to>
    <xdr:sp macro="" textlink="">
      <xdr:nvSpPr>
        <xdr:cNvPr id="150" name="円/楕円 149"/>
        <xdr:cNvSpPr/>
      </xdr:nvSpPr>
      <xdr:spPr>
        <a:xfrm>
          <a:off x="14732000" y="23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37754</xdr:rowOff>
    </xdr:from>
    <xdr:ext cx="762000" cy="259045"/>
    <xdr:sp macro="" textlink="">
      <xdr:nvSpPr>
        <xdr:cNvPr id="151" name="テキスト ボックス 150"/>
        <xdr:cNvSpPr txBox="1"/>
      </xdr:nvSpPr>
      <xdr:spPr>
        <a:xfrm>
          <a:off x="14401800" y="20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84364</xdr:rowOff>
    </xdr:from>
    <xdr:to>
      <xdr:col>20</xdr:col>
      <xdr:colOff>209550</xdr:colOff>
      <xdr:row>14</xdr:row>
      <xdr:rowOff>14514</xdr:rowOff>
    </xdr:to>
    <xdr:sp macro="" textlink="">
      <xdr:nvSpPr>
        <xdr:cNvPr id="152" name="円/楕円 151"/>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24691</xdr:rowOff>
    </xdr:from>
    <xdr:ext cx="762000" cy="259045"/>
    <xdr:sp macro="" textlink="">
      <xdr:nvSpPr>
        <xdr:cNvPr id="153" name="テキスト ボックス 152"/>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136616</xdr:rowOff>
    </xdr:from>
    <xdr:to>
      <xdr:col>19</xdr:col>
      <xdr:colOff>6350</xdr:colOff>
      <xdr:row>14</xdr:row>
      <xdr:rowOff>66766</xdr:rowOff>
    </xdr:to>
    <xdr:sp macro="" textlink="">
      <xdr:nvSpPr>
        <xdr:cNvPr id="154" name="円/楕円 153"/>
        <xdr:cNvSpPr/>
      </xdr:nvSpPr>
      <xdr:spPr>
        <a:xfrm>
          <a:off x="12954000" y="23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76943</xdr:rowOff>
    </xdr:from>
    <xdr:ext cx="762000" cy="259045"/>
    <xdr:sp macro="" textlink="">
      <xdr:nvSpPr>
        <xdr:cNvPr id="155" name="テキスト ボックス 154"/>
        <xdr:cNvSpPr txBox="1"/>
      </xdr:nvSpPr>
      <xdr:spPr>
        <a:xfrm>
          <a:off x="12623800" y="213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道内市町村及び類似団体平均より低い水準となっており、今後も引き続き維持するよう努める。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55</xdr:row>
      <xdr:rowOff>20865</xdr:rowOff>
    </xdr:to>
    <xdr:cxnSp macro="">
      <xdr:nvCxnSpPr>
        <xdr:cNvPr id="190" name="直線コネクタ 189"/>
        <xdr:cNvCxnSpPr/>
      </xdr:nvCxnSpPr>
      <xdr:spPr>
        <a:xfrm flipV="1">
          <a:off x="3987800" y="93689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55</xdr:row>
      <xdr:rowOff>20865</xdr:rowOff>
    </xdr:to>
    <xdr:cxnSp macro="">
      <xdr:nvCxnSpPr>
        <xdr:cNvPr id="193" name="直線コネクタ 192"/>
        <xdr:cNvCxnSpPr/>
      </xdr:nvCxnSpPr>
      <xdr:spPr>
        <a:xfrm>
          <a:off x="3098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143328</xdr:rowOff>
    </xdr:to>
    <xdr:cxnSp macro="">
      <xdr:nvCxnSpPr>
        <xdr:cNvPr id="196" name="直線コネクタ 195"/>
        <xdr:cNvCxnSpPr/>
      </xdr:nvCxnSpPr>
      <xdr:spPr>
        <a:xfrm flipV="1">
          <a:off x="2209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143328</xdr:rowOff>
    </xdr:to>
    <xdr:cxnSp macro="">
      <xdr:nvCxnSpPr>
        <xdr:cNvPr id="199" name="直線コネクタ 198"/>
        <xdr:cNvCxnSpPr/>
      </xdr:nvCxnSpPr>
      <xdr:spPr>
        <a:xfrm>
          <a:off x="1320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9" name="円/楕円 208"/>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10"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1" name="円/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2" name="テキスト ボックス 21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3" name="円/楕円 212"/>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4" name="テキスト ボックス 213"/>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5" name="円/楕円 214"/>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6" name="テキスト ボックス 215"/>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7" name="円/楕円 216"/>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8" name="テキスト ボックス 217"/>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その他のうち普通建設事業については、人口1人当たりの決算額で類似団体平均を下回っている。国の交付金等を活用するなどして一般財源からの拠出をできる限り抑えながら、過大になることがないよう配慮し今後も事業執行を行っていく。</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58</xdr:row>
      <xdr:rowOff>50800</xdr:rowOff>
    </xdr:to>
    <xdr:cxnSp macro="">
      <xdr:nvCxnSpPr>
        <xdr:cNvPr id="251" name="直線コネクタ 250"/>
        <xdr:cNvCxnSpPr/>
      </xdr:nvCxnSpPr>
      <xdr:spPr>
        <a:xfrm flipV="1">
          <a:off x="15671800" y="991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119380</xdr:rowOff>
    </xdr:to>
    <xdr:cxnSp macro="">
      <xdr:nvCxnSpPr>
        <xdr:cNvPr id="254" name="直線コネクタ 253"/>
        <xdr:cNvCxnSpPr/>
      </xdr:nvCxnSpPr>
      <xdr:spPr>
        <a:xfrm flipV="1">
          <a:off x="14782800" y="999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27940</xdr:rowOff>
    </xdr:from>
    <xdr:to>
      <xdr:col>21</xdr:col>
      <xdr:colOff>361950</xdr:colOff>
      <xdr:row>58</xdr:row>
      <xdr:rowOff>119380</xdr:rowOff>
    </xdr:to>
    <xdr:cxnSp macro="">
      <xdr:nvCxnSpPr>
        <xdr:cNvPr id="257" name="直線コネクタ 256"/>
        <xdr:cNvCxnSpPr/>
      </xdr:nvCxnSpPr>
      <xdr:spPr>
        <a:xfrm>
          <a:off x="13893800" y="9972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58</xdr:row>
      <xdr:rowOff>27940</xdr:rowOff>
    </xdr:to>
    <xdr:cxnSp macro="">
      <xdr:nvCxnSpPr>
        <xdr:cNvPr id="260" name="直線コネクタ 259"/>
        <xdr:cNvCxnSpPr/>
      </xdr:nvCxnSpPr>
      <xdr:spPr>
        <a:xfrm>
          <a:off x="13004800" y="9880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4" name="テキスト ボックス 263"/>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70" name="円/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71"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72" name="円/楕円 271"/>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73" name="テキスト ボックス 272"/>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68580</xdr:rowOff>
    </xdr:from>
    <xdr:to>
      <xdr:col>21</xdr:col>
      <xdr:colOff>412750</xdr:colOff>
      <xdr:row>58</xdr:row>
      <xdr:rowOff>170180</xdr:rowOff>
    </xdr:to>
    <xdr:sp macro="" textlink="">
      <xdr:nvSpPr>
        <xdr:cNvPr id="274" name="円/楕円 273"/>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154957</xdr:rowOff>
    </xdr:from>
    <xdr:ext cx="762000" cy="259045"/>
    <xdr:sp macro="" textlink="">
      <xdr:nvSpPr>
        <xdr:cNvPr id="275" name="テキスト ボックス 274"/>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148590</xdr:rowOff>
    </xdr:from>
    <xdr:to>
      <xdr:col>20</xdr:col>
      <xdr:colOff>209550</xdr:colOff>
      <xdr:row>58</xdr:row>
      <xdr:rowOff>78740</xdr:rowOff>
    </xdr:to>
    <xdr:sp macro="" textlink="">
      <xdr:nvSpPr>
        <xdr:cNvPr id="276" name="円/楕円 275"/>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63517</xdr:rowOff>
    </xdr:from>
    <xdr:ext cx="762000" cy="259045"/>
    <xdr:sp macro="" textlink="">
      <xdr:nvSpPr>
        <xdr:cNvPr id="277" name="テキスト ボックス 276"/>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78" name="円/楕円 277"/>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79" name="テキスト ボックス 278"/>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財政運営計画等により各種団体への補助金の見直し等を実施してきた</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年度については、国営かんがい排水事業に係る経費が大きく</a:t>
          </a:r>
          <a:r>
            <a:rPr lang="ja-JP" altLang="ja-JP" sz="1100" b="0" i="0" baseline="0">
              <a:solidFill>
                <a:schemeClr val="dk1"/>
              </a:solidFill>
              <a:latin typeface="+mn-lt"/>
              <a:ea typeface="+mn-ea"/>
              <a:cs typeface="+mn-cs"/>
            </a:rPr>
            <a:t>道内市町村及び類似団体平均</a:t>
          </a:r>
          <a:r>
            <a:rPr lang="ja-JP" altLang="en-US" sz="1100" b="0" i="0" baseline="0">
              <a:solidFill>
                <a:schemeClr val="dk1"/>
              </a:solidFill>
              <a:latin typeface="+mn-lt"/>
              <a:ea typeface="+mn-ea"/>
              <a:cs typeface="+mn-cs"/>
            </a:rPr>
            <a:t>を上回っているが、例年、</a:t>
          </a:r>
          <a:r>
            <a:rPr lang="ja-JP" altLang="ja-JP" sz="1100" b="0" i="0" baseline="0">
              <a:solidFill>
                <a:schemeClr val="dk1"/>
              </a:solidFill>
              <a:latin typeface="+mn-lt"/>
              <a:ea typeface="+mn-ea"/>
              <a:cs typeface="+mn-cs"/>
            </a:rPr>
            <a:t>道内市町村及び類似団体平均より低い水準となっており、今後も引き続き維持するよう努める。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37</xdr:row>
      <xdr:rowOff>78994</xdr:rowOff>
    </xdr:to>
    <xdr:cxnSp macro="">
      <xdr:nvCxnSpPr>
        <xdr:cNvPr id="309" name="直線コネクタ 308"/>
        <xdr:cNvCxnSpPr/>
      </xdr:nvCxnSpPr>
      <xdr:spPr>
        <a:xfrm>
          <a:off x="15671800" y="6216904"/>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310"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94996</xdr:rowOff>
    </xdr:to>
    <xdr:cxnSp macro="">
      <xdr:nvCxnSpPr>
        <xdr:cNvPr id="312" name="直線コネクタ 311"/>
        <xdr:cNvCxnSpPr/>
      </xdr:nvCxnSpPr>
      <xdr:spPr>
        <a:xfrm flipV="1">
          <a:off x="14782800" y="62169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94996</xdr:rowOff>
    </xdr:to>
    <xdr:cxnSp macro="">
      <xdr:nvCxnSpPr>
        <xdr:cNvPr id="315" name="直線コネクタ 314"/>
        <xdr:cNvCxnSpPr/>
      </xdr:nvCxnSpPr>
      <xdr:spPr>
        <a:xfrm>
          <a:off x="13893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90424</xdr:rowOff>
    </xdr:to>
    <xdr:cxnSp macro="">
      <xdr:nvCxnSpPr>
        <xdr:cNvPr id="318" name="直線コネクタ 317"/>
        <xdr:cNvCxnSpPr/>
      </xdr:nvCxnSpPr>
      <xdr:spPr>
        <a:xfrm>
          <a:off x="13004800" y="6244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2" name="テキスト ボックス 321"/>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28194</xdr:rowOff>
    </xdr:from>
    <xdr:to>
      <xdr:col>24</xdr:col>
      <xdr:colOff>82550</xdr:colOff>
      <xdr:row>37</xdr:row>
      <xdr:rowOff>129794</xdr:rowOff>
    </xdr:to>
    <xdr:sp macro="" textlink="">
      <xdr:nvSpPr>
        <xdr:cNvPr id="328" name="円/楕円 327"/>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271</xdr:rowOff>
    </xdr:from>
    <xdr:ext cx="762000" cy="259045"/>
    <xdr:sp macro="" textlink="">
      <xdr:nvSpPr>
        <xdr:cNvPr id="329"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30" name="円/楕円 329"/>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105681</xdr:rowOff>
    </xdr:from>
    <xdr:ext cx="736600" cy="259045"/>
    <xdr:sp macro="" textlink="">
      <xdr:nvSpPr>
        <xdr:cNvPr id="331" name="テキスト ボックス 330"/>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32" name="円/楕円 331"/>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33" name="テキスト ボックス 332"/>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34" name="円/楕円 333"/>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151401</xdr:rowOff>
    </xdr:from>
    <xdr:ext cx="762000" cy="259045"/>
    <xdr:sp macro="" textlink="">
      <xdr:nvSpPr>
        <xdr:cNvPr id="335" name="テキスト ボックス 334"/>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36" name="円/楕円 335"/>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37" name="テキスト ボックス 336"/>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平成3年度から平成10年度の人口急増時に実施した社会資本整備事業に伴う地方債の発行により地方債残高が増加した影響で、地方債の元利償還金は人口1人当たりの決算額で類似団体平均額の2倍弱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しかし、償還額については平成19年度をピークに緩やかではあるが減少を続けており、引き続き第２期財政運営計画により新規発行地方債を抑制し、公債費の縮減に努める。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78994</xdr:rowOff>
    </xdr:from>
    <xdr:to>
      <xdr:col>7</xdr:col>
      <xdr:colOff>15875</xdr:colOff>
      <xdr:row>80</xdr:row>
      <xdr:rowOff>21844</xdr:rowOff>
    </xdr:to>
    <xdr:cxnSp macro="">
      <xdr:nvCxnSpPr>
        <xdr:cNvPr id="367" name="直線コネクタ 366"/>
        <xdr:cNvCxnSpPr/>
      </xdr:nvCxnSpPr>
      <xdr:spPr>
        <a:xfrm flipV="1">
          <a:off x="3987800" y="1362354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8"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21844</xdr:rowOff>
    </xdr:from>
    <xdr:to>
      <xdr:col>5</xdr:col>
      <xdr:colOff>549275</xdr:colOff>
      <xdr:row>80</xdr:row>
      <xdr:rowOff>40132</xdr:rowOff>
    </xdr:to>
    <xdr:cxnSp macro="">
      <xdr:nvCxnSpPr>
        <xdr:cNvPr id="370" name="直線コネクタ 369"/>
        <xdr:cNvCxnSpPr/>
      </xdr:nvCxnSpPr>
      <xdr:spPr>
        <a:xfrm flipV="1">
          <a:off x="3098800" y="137378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72" name="テキスト ボックス 371"/>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40132</xdr:rowOff>
    </xdr:from>
    <xdr:to>
      <xdr:col>4</xdr:col>
      <xdr:colOff>346075</xdr:colOff>
      <xdr:row>80</xdr:row>
      <xdr:rowOff>67563</xdr:rowOff>
    </xdr:to>
    <xdr:cxnSp macro="">
      <xdr:nvCxnSpPr>
        <xdr:cNvPr id="373" name="直線コネクタ 372"/>
        <xdr:cNvCxnSpPr/>
      </xdr:nvCxnSpPr>
      <xdr:spPr>
        <a:xfrm flipV="1">
          <a:off x="2209800" y="137561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5" name="テキスト ボックス 374"/>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67563</xdr:rowOff>
    </xdr:from>
    <xdr:to>
      <xdr:col>3</xdr:col>
      <xdr:colOff>142875</xdr:colOff>
      <xdr:row>80</xdr:row>
      <xdr:rowOff>149861</xdr:rowOff>
    </xdr:to>
    <xdr:cxnSp macro="">
      <xdr:nvCxnSpPr>
        <xdr:cNvPr id="376" name="直線コネクタ 375"/>
        <xdr:cNvCxnSpPr/>
      </xdr:nvCxnSpPr>
      <xdr:spPr>
        <a:xfrm flipV="1">
          <a:off x="1320800" y="13783563"/>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8" name="テキスト ボックス 377"/>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0" name="テキスト ボックス 379"/>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28194</xdr:rowOff>
    </xdr:from>
    <xdr:to>
      <xdr:col>7</xdr:col>
      <xdr:colOff>66675</xdr:colOff>
      <xdr:row>79</xdr:row>
      <xdr:rowOff>129794</xdr:rowOff>
    </xdr:to>
    <xdr:sp macro="" textlink="">
      <xdr:nvSpPr>
        <xdr:cNvPr id="386" name="円/楕円 385"/>
        <xdr:cNvSpPr/>
      </xdr:nvSpPr>
      <xdr:spPr>
        <a:xfrm>
          <a:off x="4775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108221</xdr:rowOff>
    </xdr:from>
    <xdr:ext cx="762000" cy="259045"/>
    <xdr:sp macro="" textlink="">
      <xdr:nvSpPr>
        <xdr:cNvPr id="387" name="公債費該当値テキスト"/>
        <xdr:cNvSpPr txBox="1"/>
      </xdr:nvSpPr>
      <xdr:spPr>
        <a:xfrm>
          <a:off x="4914900" y="1348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142494</xdr:rowOff>
    </xdr:from>
    <xdr:to>
      <xdr:col>5</xdr:col>
      <xdr:colOff>600075</xdr:colOff>
      <xdr:row>80</xdr:row>
      <xdr:rowOff>72644</xdr:rowOff>
    </xdr:to>
    <xdr:sp macro="" textlink="">
      <xdr:nvSpPr>
        <xdr:cNvPr id="388" name="円/楕円 387"/>
        <xdr:cNvSpPr/>
      </xdr:nvSpPr>
      <xdr:spPr>
        <a:xfrm>
          <a:off x="3937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57421</xdr:rowOff>
    </xdr:from>
    <xdr:ext cx="736600" cy="259045"/>
    <xdr:sp macro="" textlink="">
      <xdr:nvSpPr>
        <xdr:cNvPr id="389" name="テキスト ボックス 388"/>
        <xdr:cNvSpPr txBox="1"/>
      </xdr:nvSpPr>
      <xdr:spPr>
        <a:xfrm>
          <a:off x="3606800" y="1377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160782</xdr:rowOff>
    </xdr:from>
    <xdr:to>
      <xdr:col>4</xdr:col>
      <xdr:colOff>396875</xdr:colOff>
      <xdr:row>80</xdr:row>
      <xdr:rowOff>90932</xdr:rowOff>
    </xdr:to>
    <xdr:sp macro="" textlink="">
      <xdr:nvSpPr>
        <xdr:cNvPr id="390" name="円/楕円 389"/>
        <xdr:cNvSpPr/>
      </xdr:nvSpPr>
      <xdr:spPr>
        <a:xfrm>
          <a:off x="3048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75709</xdr:rowOff>
    </xdr:from>
    <xdr:ext cx="762000" cy="259045"/>
    <xdr:sp macro="" textlink="">
      <xdr:nvSpPr>
        <xdr:cNvPr id="391" name="テキスト ボックス 390"/>
        <xdr:cNvSpPr txBox="1"/>
      </xdr:nvSpPr>
      <xdr:spPr>
        <a:xfrm>
          <a:off x="2717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16763</xdr:rowOff>
    </xdr:from>
    <xdr:to>
      <xdr:col>3</xdr:col>
      <xdr:colOff>193675</xdr:colOff>
      <xdr:row>80</xdr:row>
      <xdr:rowOff>118363</xdr:rowOff>
    </xdr:to>
    <xdr:sp macro="" textlink="">
      <xdr:nvSpPr>
        <xdr:cNvPr id="392" name="円/楕円 391"/>
        <xdr:cNvSpPr/>
      </xdr:nvSpPr>
      <xdr:spPr>
        <a:xfrm>
          <a:off x="2159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103140</xdr:rowOff>
    </xdr:from>
    <xdr:ext cx="762000" cy="259045"/>
    <xdr:sp macro="" textlink="">
      <xdr:nvSpPr>
        <xdr:cNvPr id="393" name="テキスト ボックス 392"/>
        <xdr:cNvSpPr txBox="1"/>
      </xdr:nvSpPr>
      <xdr:spPr>
        <a:xfrm>
          <a:off x="1828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99061</xdr:rowOff>
    </xdr:from>
    <xdr:to>
      <xdr:col>1</xdr:col>
      <xdr:colOff>676275</xdr:colOff>
      <xdr:row>81</xdr:row>
      <xdr:rowOff>29211</xdr:rowOff>
    </xdr:to>
    <xdr:sp macro="" textlink="">
      <xdr:nvSpPr>
        <xdr:cNvPr id="394" name="円/楕円 393"/>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13988</xdr:rowOff>
    </xdr:from>
    <xdr:ext cx="762000" cy="259045"/>
    <xdr:sp macro="" textlink="">
      <xdr:nvSpPr>
        <xdr:cNvPr id="395" name="テキスト ボックス 394"/>
        <xdr:cNvSpPr txBox="1"/>
      </xdr:nvSpPr>
      <xdr:spPr>
        <a:xfrm>
          <a:off x="939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公債費以外に係る比率は道内市町村及び類似団体平均より低い水準となっている。今後も第２期財政運営計画に基づき公債費比率を下げ、財政の硬直化をできる限り改善するよう努力していく。</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112304</xdr:rowOff>
    </xdr:from>
    <xdr:to>
      <xdr:col>24</xdr:col>
      <xdr:colOff>31750</xdr:colOff>
      <xdr:row>75</xdr:row>
      <xdr:rowOff>151493</xdr:rowOff>
    </xdr:to>
    <xdr:cxnSp macro="">
      <xdr:nvCxnSpPr>
        <xdr:cNvPr id="430" name="直線コネクタ 429"/>
        <xdr:cNvCxnSpPr/>
      </xdr:nvCxnSpPr>
      <xdr:spPr>
        <a:xfrm>
          <a:off x="15671800" y="1297105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54808</xdr:rowOff>
    </xdr:from>
    <xdr:ext cx="762000" cy="259045"/>
    <xdr:sp macro="" textlink="">
      <xdr:nvSpPr>
        <xdr:cNvPr id="431" name="公債費以外平均値テキスト"/>
        <xdr:cNvSpPr txBox="1"/>
      </xdr:nvSpPr>
      <xdr:spPr>
        <a:xfrm>
          <a:off x="16598900" y="13085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112304</xdr:rowOff>
    </xdr:from>
    <xdr:to>
      <xdr:col>22</xdr:col>
      <xdr:colOff>565150</xdr:colOff>
      <xdr:row>75</xdr:row>
      <xdr:rowOff>135165</xdr:rowOff>
    </xdr:to>
    <xdr:cxnSp macro="">
      <xdr:nvCxnSpPr>
        <xdr:cNvPr id="433" name="直線コネクタ 432"/>
        <xdr:cNvCxnSpPr/>
      </xdr:nvCxnSpPr>
      <xdr:spPr>
        <a:xfrm flipV="1">
          <a:off x="14782800" y="129710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162577</xdr:rowOff>
    </xdr:from>
    <xdr:ext cx="736600" cy="259045"/>
    <xdr:sp macro="" textlink="">
      <xdr:nvSpPr>
        <xdr:cNvPr id="435" name="テキスト ボックス 434"/>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82913</xdr:rowOff>
    </xdr:from>
    <xdr:to>
      <xdr:col>21</xdr:col>
      <xdr:colOff>361950</xdr:colOff>
      <xdr:row>75</xdr:row>
      <xdr:rowOff>135165</xdr:rowOff>
    </xdr:to>
    <xdr:cxnSp macro="">
      <xdr:nvCxnSpPr>
        <xdr:cNvPr id="436" name="直線コネクタ 435"/>
        <xdr:cNvCxnSpPr/>
      </xdr:nvCxnSpPr>
      <xdr:spPr>
        <a:xfrm>
          <a:off x="13893800" y="1294166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120122</xdr:rowOff>
    </xdr:from>
    <xdr:ext cx="762000" cy="259045"/>
    <xdr:sp macro="" textlink="">
      <xdr:nvSpPr>
        <xdr:cNvPr id="438" name="テキスト ボックス 437"/>
        <xdr:cNvSpPr txBox="1"/>
      </xdr:nvSpPr>
      <xdr:spPr>
        <a:xfrm>
          <a:off x="14401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82913</xdr:rowOff>
    </xdr:from>
    <xdr:to>
      <xdr:col>20</xdr:col>
      <xdr:colOff>158750</xdr:colOff>
      <xdr:row>75</xdr:row>
      <xdr:rowOff>89444</xdr:rowOff>
    </xdr:to>
    <xdr:cxnSp macro="">
      <xdr:nvCxnSpPr>
        <xdr:cNvPr id="439" name="直線コネクタ 438"/>
        <xdr:cNvCxnSpPr/>
      </xdr:nvCxnSpPr>
      <xdr:spPr>
        <a:xfrm flipV="1">
          <a:off x="13004800" y="129416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41" name="テキスト ボックス 440"/>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103795</xdr:rowOff>
    </xdr:from>
    <xdr:ext cx="762000" cy="259045"/>
    <xdr:sp macro="" textlink="">
      <xdr:nvSpPr>
        <xdr:cNvPr id="443" name="テキスト ボックス 442"/>
        <xdr:cNvSpPr txBox="1"/>
      </xdr:nvSpPr>
      <xdr:spPr>
        <a:xfrm>
          <a:off x="12623800" y="1313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100693</xdr:rowOff>
    </xdr:from>
    <xdr:to>
      <xdr:col>24</xdr:col>
      <xdr:colOff>82550</xdr:colOff>
      <xdr:row>76</xdr:row>
      <xdr:rowOff>30843</xdr:rowOff>
    </xdr:to>
    <xdr:sp macro="" textlink="">
      <xdr:nvSpPr>
        <xdr:cNvPr id="449" name="円/楕円 448"/>
        <xdr:cNvSpPr/>
      </xdr:nvSpPr>
      <xdr:spPr>
        <a:xfrm>
          <a:off x="16459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117220</xdr:rowOff>
    </xdr:from>
    <xdr:ext cx="762000" cy="259045"/>
    <xdr:sp macro="" textlink="">
      <xdr:nvSpPr>
        <xdr:cNvPr id="450" name="公債費以外該当値テキスト"/>
        <xdr:cNvSpPr txBox="1"/>
      </xdr:nvSpPr>
      <xdr:spPr>
        <a:xfrm>
          <a:off x="16598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61504</xdr:rowOff>
    </xdr:from>
    <xdr:to>
      <xdr:col>22</xdr:col>
      <xdr:colOff>615950</xdr:colOff>
      <xdr:row>75</xdr:row>
      <xdr:rowOff>163103</xdr:rowOff>
    </xdr:to>
    <xdr:sp macro="" textlink="">
      <xdr:nvSpPr>
        <xdr:cNvPr id="451" name="円/楕円 450"/>
        <xdr:cNvSpPr/>
      </xdr:nvSpPr>
      <xdr:spPr>
        <a:xfrm>
          <a:off x="15621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1831</xdr:rowOff>
    </xdr:from>
    <xdr:ext cx="736600" cy="259045"/>
    <xdr:sp macro="" textlink="">
      <xdr:nvSpPr>
        <xdr:cNvPr id="452" name="テキスト ボックス 451"/>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84365</xdr:rowOff>
    </xdr:from>
    <xdr:to>
      <xdr:col>21</xdr:col>
      <xdr:colOff>412750</xdr:colOff>
      <xdr:row>76</xdr:row>
      <xdr:rowOff>14514</xdr:rowOff>
    </xdr:to>
    <xdr:sp macro="" textlink="">
      <xdr:nvSpPr>
        <xdr:cNvPr id="453" name="円/楕円 452"/>
        <xdr:cNvSpPr/>
      </xdr:nvSpPr>
      <xdr:spPr>
        <a:xfrm>
          <a:off x="14732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24692</xdr:rowOff>
    </xdr:from>
    <xdr:ext cx="762000" cy="259045"/>
    <xdr:sp macro="" textlink="">
      <xdr:nvSpPr>
        <xdr:cNvPr id="454" name="テキスト ボックス 453"/>
        <xdr:cNvSpPr txBox="1"/>
      </xdr:nvSpPr>
      <xdr:spPr>
        <a:xfrm>
          <a:off x="14401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32113</xdr:rowOff>
    </xdr:from>
    <xdr:to>
      <xdr:col>20</xdr:col>
      <xdr:colOff>209550</xdr:colOff>
      <xdr:row>75</xdr:row>
      <xdr:rowOff>133713</xdr:rowOff>
    </xdr:to>
    <xdr:sp macro="" textlink="">
      <xdr:nvSpPr>
        <xdr:cNvPr id="455" name="円/楕円 454"/>
        <xdr:cNvSpPr/>
      </xdr:nvSpPr>
      <xdr:spPr>
        <a:xfrm>
          <a:off x="138430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143890</xdr:rowOff>
    </xdr:from>
    <xdr:ext cx="762000" cy="259045"/>
    <xdr:sp macro="" textlink="">
      <xdr:nvSpPr>
        <xdr:cNvPr id="456" name="テキスト ボックス 455"/>
        <xdr:cNvSpPr txBox="1"/>
      </xdr:nvSpPr>
      <xdr:spPr>
        <a:xfrm>
          <a:off x="13512800" y="1265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38644</xdr:rowOff>
    </xdr:from>
    <xdr:to>
      <xdr:col>19</xdr:col>
      <xdr:colOff>6350</xdr:colOff>
      <xdr:row>75</xdr:row>
      <xdr:rowOff>140244</xdr:rowOff>
    </xdr:to>
    <xdr:sp macro="" textlink="">
      <xdr:nvSpPr>
        <xdr:cNvPr id="457" name="円/楕円 456"/>
        <xdr:cNvSpPr/>
      </xdr:nvSpPr>
      <xdr:spPr>
        <a:xfrm>
          <a:off x="129540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150421</xdr:rowOff>
    </xdr:from>
    <xdr:ext cx="762000" cy="259045"/>
    <xdr:sp macro="" textlink="">
      <xdr:nvSpPr>
        <xdr:cNvPr id="458" name="テキスト ボックス 457"/>
        <xdr:cNvSpPr txBox="1"/>
      </xdr:nvSpPr>
      <xdr:spPr>
        <a:xfrm>
          <a:off x="12623800" y="1266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北海道当別町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133167</xdr:rowOff>
    </xdr:from>
    <xdr:to>
      <xdr:col>4</xdr:col>
      <xdr:colOff>1117600</xdr:colOff>
      <xdr:row>15</xdr:row>
      <xdr:rowOff>145576</xdr:rowOff>
    </xdr:to>
    <xdr:cxnSp macro="">
      <xdr:nvCxnSpPr>
        <xdr:cNvPr id="52" name="直線コネクタ 51"/>
        <xdr:cNvCxnSpPr/>
      </xdr:nvCxnSpPr>
      <xdr:spPr bwMode="auto">
        <a:xfrm flipV="1">
          <a:off x="5003800" y="2752542"/>
          <a:ext cx="647700" cy="12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143794</xdr:rowOff>
    </xdr:from>
    <xdr:ext cx="762000" cy="259045"/>
    <xdr:sp macro="" textlink="">
      <xdr:nvSpPr>
        <xdr:cNvPr id="53" name="人口1人当たり決算額の推移平均値テキスト130"/>
        <xdr:cNvSpPr txBox="1"/>
      </xdr:nvSpPr>
      <xdr:spPr>
        <a:xfrm>
          <a:off x="5740400" y="293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145576</xdr:rowOff>
    </xdr:from>
    <xdr:to>
      <xdr:col>4</xdr:col>
      <xdr:colOff>469900</xdr:colOff>
      <xdr:row>16</xdr:row>
      <xdr:rowOff>47491</xdr:rowOff>
    </xdr:to>
    <xdr:cxnSp macro="">
      <xdr:nvCxnSpPr>
        <xdr:cNvPr id="55" name="直線コネクタ 54"/>
        <xdr:cNvCxnSpPr/>
      </xdr:nvCxnSpPr>
      <xdr:spPr bwMode="auto">
        <a:xfrm flipV="1">
          <a:off x="4305300" y="2764951"/>
          <a:ext cx="698500" cy="73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35032</xdr:rowOff>
    </xdr:from>
    <xdr:to>
      <xdr:col>3</xdr:col>
      <xdr:colOff>904875</xdr:colOff>
      <xdr:row>16</xdr:row>
      <xdr:rowOff>47491</xdr:rowOff>
    </xdr:to>
    <xdr:cxnSp macro="">
      <xdr:nvCxnSpPr>
        <xdr:cNvPr id="58" name="直線コネクタ 57"/>
        <xdr:cNvCxnSpPr/>
      </xdr:nvCxnSpPr>
      <xdr:spPr bwMode="auto">
        <a:xfrm>
          <a:off x="3606800" y="2825857"/>
          <a:ext cx="698500" cy="12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35032</xdr:rowOff>
    </xdr:from>
    <xdr:to>
      <xdr:col>3</xdr:col>
      <xdr:colOff>206375</xdr:colOff>
      <xdr:row>16</xdr:row>
      <xdr:rowOff>37579</xdr:rowOff>
    </xdr:to>
    <xdr:cxnSp macro="">
      <xdr:nvCxnSpPr>
        <xdr:cNvPr id="61" name="直線コネクタ 60"/>
        <xdr:cNvCxnSpPr/>
      </xdr:nvCxnSpPr>
      <xdr:spPr bwMode="auto">
        <a:xfrm flipV="1">
          <a:off x="2908300" y="2825857"/>
          <a:ext cx="6985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82367</xdr:rowOff>
    </xdr:from>
    <xdr:to>
      <xdr:col>5</xdr:col>
      <xdr:colOff>34925</xdr:colOff>
      <xdr:row>16</xdr:row>
      <xdr:rowOff>12517</xdr:rowOff>
    </xdr:to>
    <xdr:sp macro="" textlink="">
      <xdr:nvSpPr>
        <xdr:cNvPr id="71" name="円/楕円 70"/>
        <xdr:cNvSpPr/>
      </xdr:nvSpPr>
      <xdr:spPr bwMode="auto">
        <a:xfrm>
          <a:off x="5600700" y="2701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98894</xdr:rowOff>
    </xdr:from>
    <xdr:ext cx="762000" cy="259045"/>
    <xdr:sp macro="" textlink="">
      <xdr:nvSpPr>
        <xdr:cNvPr id="72" name="人口1人当たり決算額の推移該当値テキスト130"/>
        <xdr:cNvSpPr txBox="1"/>
      </xdr:nvSpPr>
      <xdr:spPr>
        <a:xfrm>
          <a:off x="5740400" y="254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112,539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94776</xdr:rowOff>
    </xdr:from>
    <xdr:to>
      <xdr:col>4</xdr:col>
      <xdr:colOff>520700</xdr:colOff>
      <xdr:row>16</xdr:row>
      <xdr:rowOff>24926</xdr:rowOff>
    </xdr:to>
    <xdr:sp macro="" textlink="">
      <xdr:nvSpPr>
        <xdr:cNvPr id="73" name="円/楕円 72"/>
        <xdr:cNvSpPr/>
      </xdr:nvSpPr>
      <xdr:spPr bwMode="auto">
        <a:xfrm>
          <a:off x="4953000" y="2714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35103</xdr:rowOff>
    </xdr:from>
    <xdr:ext cx="736600" cy="259045"/>
    <xdr:sp macro="" textlink="">
      <xdr:nvSpPr>
        <xdr:cNvPr id="74" name="テキスト ボックス 73"/>
        <xdr:cNvSpPr txBox="1"/>
      </xdr:nvSpPr>
      <xdr:spPr>
        <a:xfrm>
          <a:off x="4622800" y="2483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111,779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168141</xdr:rowOff>
    </xdr:from>
    <xdr:to>
      <xdr:col>3</xdr:col>
      <xdr:colOff>955675</xdr:colOff>
      <xdr:row>16</xdr:row>
      <xdr:rowOff>98291</xdr:rowOff>
    </xdr:to>
    <xdr:sp macro="" textlink="">
      <xdr:nvSpPr>
        <xdr:cNvPr id="75" name="円/楕円 74"/>
        <xdr:cNvSpPr/>
      </xdr:nvSpPr>
      <xdr:spPr bwMode="auto">
        <a:xfrm>
          <a:off x="4254500" y="2787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108468</xdr:rowOff>
    </xdr:from>
    <xdr:ext cx="762000" cy="259045"/>
    <xdr:sp macro="" textlink="">
      <xdr:nvSpPr>
        <xdr:cNvPr id="76" name="テキスト ボックス 75"/>
        <xdr:cNvSpPr txBox="1"/>
      </xdr:nvSpPr>
      <xdr:spPr>
        <a:xfrm>
          <a:off x="3924300" y="255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107,286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155682</xdr:rowOff>
    </xdr:from>
    <xdr:to>
      <xdr:col>3</xdr:col>
      <xdr:colOff>257175</xdr:colOff>
      <xdr:row>16</xdr:row>
      <xdr:rowOff>85832</xdr:rowOff>
    </xdr:to>
    <xdr:sp macro="" textlink="">
      <xdr:nvSpPr>
        <xdr:cNvPr id="77" name="円/楕円 76"/>
        <xdr:cNvSpPr/>
      </xdr:nvSpPr>
      <xdr:spPr bwMode="auto">
        <a:xfrm>
          <a:off x="3556000" y="2775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96009</xdr:rowOff>
    </xdr:from>
    <xdr:ext cx="762000" cy="259045"/>
    <xdr:sp macro="" textlink="">
      <xdr:nvSpPr>
        <xdr:cNvPr id="78" name="テキスト ボックス 77"/>
        <xdr:cNvSpPr txBox="1"/>
      </xdr:nvSpPr>
      <xdr:spPr>
        <a:xfrm>
          <a:off x="3225800" y="254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108,049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158229</xdr:rowOff>
    </xdr:from>
    <xdr:to>
      <xdr:col>2</xdr:col>
      <xdr:colOff>692150</xdr:colOff>
      <xdr:row>16</xdr:row>
      <xdr:rowOff>88379</xdr:rowOff>
    </xdr:to>
    <xdr:sp macro="" textlink="">
      <xdr:nvSpPr>
        <xdr:cNvPr id="79" name="円/楕円 78"/>
        <xdr:cNvSpPr/>
      </xdr:nvSpPr>
      <xdr:spPr bwMode="auto">
        <a:xfrm>
          <a:off x="2857500" y="277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98556</xdr:rowOff>
    </xdr:from>
    <xdr:ext cx="762000" cy="259045"/>
    <xdr:sp macro="" textlink="">
      <xdr:nvSpPr>
        <xdr:cNvPr id="80" name="テキスト ボックス 79"/>
        <xdr:cNvSpPr txBox="1"/>
      </xdr:nvSpPr>
      <xdr:spPr>
        <a:xfrm>
          <a:off x="2527300" y="254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196997</xdr:rowOff>
    </xdr:from>
    <xdr:to>
      <xdr:col>4</xdr:col>
      <xdr:colOff>1117600</xdr:colOff>
      <xdr:row>34</xdr:row>
      <xdr:rowOff>203329</xdr:rowOff>
    </xdr:to>
    <xdr:cxnSp macro="">
      <xdr:nvCxnSpPr>
        <xdr:cNvPr id="112" name="直線コネクタ 111"/>
        <xdr:cNvCxnSpPr/>
      </xdr:nvCxnSpPr>
      <xdr:spPr bwMode="auto">
        <a:xfrm flipV="1">
          <a:off x="5003800" y="6464447"/>
          <a:ext cx="647700" cy="6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318436</xdr:rowOff>
    </xdr:from>
    <xdr:ext cx="762000" cy="259045"/>
    <xdr:sp macro="" textlink="">
      <xdr:nvSpPr>
        <xdr:cNvPr id="113" name="人口1人当たり決算額の推移平均値テキスト445"/>
        <xdr:cNvSpPr txBox="1"/>
      </xdr:nvSpPr>
      <xdr:spPr>
        <a:xfrm>
          <a:off x="5740400" y="6928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190048</xdr:rowOff>
    </xdr:from>
    <xdr:to>
      <xdr:col>4</xdr:col>
      <xdr:colOff>469900</xdr:colOff>
      <xdr:row>34</xdr:row>
      <xdr:rowOff>203329</xdr:rowOff>
    </xdr:to>
    <xdr:cxnSp macro="">
      <xdr:nvCxnSpPr>
        <xdr:cNvPr id="115" name="直線コネクタ 114"/>
        <xdr:cNvCxnSpPr/>
      </xdr:nvCxnSpPr>
      <xdr:spPr bwMode="auto">
        <a:xfrm>
          <a:off x="4305300" y="6457498"/>
          <a:ext cx="698500" cy="13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43751</xdr:rowOff>
    </xdr:from>
    <xdr:ext cx="736600" cy="259045"/>
    <xdr:sp macro="" textlink="">
      <xdr:nvSpPr>
        <xdr:cNvPr id="117" name="テキスト ボックス 116"/>
        <xdr:cNvSpPr txBox="1"/>
      </xdr:nvSpPr>
      <xdr:spPr>
        <a:xfrm>
          <a:off x="4622800" y="69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143619</xdr:rowOff>
    </xdr:from>
    <xdr:to>
      <xdr:col>3</xdr:col>
      <xdr:colOff>904875</xdr:colOff>
      <xdr:row>34</xdr:row>
      <xdr:rowOff>190048</xdr:rowOff>
    </xdr:to>
    <xdr:cxnSp macro="">
      <xdr:nvCxnSpPr>
        <xdr:cNvPr id="118" name="直線コネクタ 117"/>
        <xdr:cNvCxnSpPr/>
      </xdr:nvCxnSpPr>
      <xdr:spPr bwMode="auto">
        <a:xfrm>
          <a:off x="3606800" y="6411069"/>
          <a:ext cx="698500" cy="46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325592</xdr:rowOff>
    </xdr:from>
    <xdr:ext cx="762000" cy="259045"/>
    <xdr:sp macro="" textlink="">
      <xdr:nvSpPr>
        <xdr:cNvPr id="120" name="テキスト ボックス 119"/>
        <xdr:cNvSpPr txBox="1"/>
      </xdr:nvSpPr>
      <xdr:spPr>
        <a:xfrm>
          <a:off x="3924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91544</xdr:rowOff>
    </xdr:from>
    <xdr:to>
      <xdr:col>3</xdr:col>
      <xdr:colOff>206375</xdr:colOff>
      <xdr:row>34</xdr:row>
      <xdr:rowOff>143619</xdr:rowOff>
    </xdr:to>
    <xdr:cxnSp macro="">
      <xdr:nvCxnSpPr>
        <xdr:cNvPr id="121" name="直線コネクタ 120"/>
        <xdr:cNvCxnSpPr/>
      </xdr:nvCxnSpPr>
      <xdr:spPr bwMode="auto">
        <a:xfrm>
          <a:off x="2908300" y="6358994"/>
          <a:ext cx="698500" cy="52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290341</xdr:rowOff>
    </xdr:from>
    <xdr:ext cx="762000" cy="259045"/>
    <xdr:sp macro="" textlink="">
      <xdr:nvSpPr>
        <xdr:cNvPr id="123" name="テキスト ボックス 122"/>
        <xdr:cNvSpPr txBox="1"/>
      </xdr:nvSpPr>
      <xdr:spPr>
        <a:xfrm>
          <a:off x="32258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240278</xdr:rowOff>
    </xdr:from>
    <xdr:ext cx="762000" cy="259045"/>
    <xdr:sp macro="" textlink="">
      <xdr:nvSpPr>
        <xdr:cNvPr id="125" name="テキスト ボックス 124"/>
        <xdr:cNvSpPr txBox="1"/>
      </xdr:nvSpPr>
      <xdr:spPr>
        <a:xfrm>
          <a:off x="25273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146197</xdr:rowOff>
    </xdr:from>
    <xdr:to>
      <xdr:col>5</xdr:col>
      <xdr:colOff>34925</xdr:colOff>
      <xdr:row>34</xdr:row>
      <xdr:rowOff>247797</xdr:rowOff>
    </xdr:to>
    <xdr:sp macro="" textlink="">
      <xdr:nvSpPr>
        <xdr:cNvPr id="131" name="円/楕円 130"/>
        <xdr:cNvSpPr/>
      </xdr:nvSpPr>
      <xdr:spPr bwMode="auto">
        <a:xfrm>
          <a:off x="5600700" y="6413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54774</xdr:rowOff>
    </xdr:from>
    <xdr:ext cx="762000" cy="259045"/>
    <xdr:sp macro="" textlink="">
      <xdr:nvSpPr>
        <xdr:cNvPr id="132" name="人口1人当たり決算額の推移該当値テキスト445"/>
        <xdr:cNvSpPr txBox="1"/>
      </xdr:nvSpPr>
      <xdr:spPr>
        <a:xfrm>
          <a:off x="5740400" y="632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44,438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152529</xdr:rowOff>
    </xdr:from>
    <xdr:to>
      <xdr:col>4</xdr:col>
      <xdr:colOff>520700</xdr:colOff>
      <xdr:row>34</xdr:row>
      <xdr:rowOff>254129</xdr:rowOff>
    </xdr:to>
    <xdr:sp macro="" textlink="">
      <xdr:nvSpPr>
        <xdr:cNvPr id="133" name="円/楕円 132"/>
        <xdr:cNvSpPr/>
      </xdr:nvSpPr>
      <xdr:spPr bwMode="auto">
        <a:xfrm>
          <a:off x="4953000" y="6419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264306</xdr:rowOff>
    </xdr:from>
    <xdr:ext cx="736600" cy="259045"/>
    <xdr:sp macro="" textlink="">
      <xdr:nvSpPr>
        <xdr:cNvPr id="134" name="テキスト ボックス 133"/>
        <xdr:cNvSpPr txBox="1"/>
      </xdr:nvSpPr>
      <xdr:spPr>
        <a:xfrm>
          <a:off x="4622800" y="6188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44,161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139248</xdr:rowOff>
    </xdr:from>
    <xdr:to>
      <xdr:col>3</xdr:col>
      <xdr:colOff>955675</xdr:colOff>
      <xdr:row>34</xdr:row>
      <xdr:rowOff>240847</xdr:rowOff>
    </xdr:to>
    <xdr:sp macro="" textlink="">
      <xdr:nvSpPr>
        <xdr:cNvPr id="135" name="円/楕円 134"/>
        <xdr:cNvSpPr/>
      </xdr:nvSpPr>
      <xdr:spPr bwMode="auto">
        <a:xfrm>
          <a:off x="4254500" y="640669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251025</xdr:rowOff>
    </xdr:from>
    <xdr:ext cx="762000" cy="259045"/>
    <xdr:sp macro="" textlink="">
      <xdr:nvSpPr>
        <xdr:cNvPr id="136" name="テキスト ボックス 135"/>
        <xdr:cNvSpPr txBox="1"/>
      </xdr:nvSpPr>
      <xdr:spPr>
        <a:xfrm>
          <a:off x="3924300" y="617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44,742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92819</xdr:rowOff>
    </xdr:from>
    <xdr:to>
      <xdr:col>3</xdr:col>
      <xdr:colOff>257175</xdr:colOff>
      <xdr:row>34</xdr:row>
      <xdr:rowOff>194419</xdr:rowOff>
    </xdr:to>
    <xdr:sp macro="" textlink="">
      <xdr:nvSpPr>
        <xdr:cNvPr id="137" name="円/楕円 136"/>
        <xdr:cNvSpPr/>
      </xdr:nvSpPr>
      <xdr:spPr bwMode="auto">
        <a:xfrm>
          <a:off x="3556000" y="6360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204596</xdr:rowOff>
    </xdr:from>
    <xdr:ext cx="762000" cy="259045"/>
    <xdr:sp macro="" textlink="">
      <xdr:nvSpPr>
        <xdr:cNvPr id="138" name="テキスト ボックス 137"/>
        <xdr:cNvSpPr txBox="1"/>
      </xdr:nvSpPr>
      <xdr:spPr>
        <a:xfrm>
          <a:off x="3225800" y="61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46,773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40744</xdr:rowOff>
    </xdr:from>
    <xdr:to>
      <xdr:col>2</xdr:col>
      <xdr:colOff>692150</xdr:colOff>
      <xdr:row>34</xdr:row>
      <xdr:rowOff>142344</xdr:rowOff>
    </xdr:to>
    <xdr:sp macro="" textlink="">
      <xdr:nvSpPr>
        <xdr:cNvPr id="139" name="円/楕円 138"/>
        <xdr:cNvSpPr/>
      </xdr:nvSpPr>
      <xdr:spPr bwMode="auto">
        <a:xfrm>
          <a:off x="2857500" y="6308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152521</xdr:rowOff>
    </xdr:from>
    <xdr:ext cx="762000" cy="259045"/>
    <xdr:sp macro="" textlink="">
      <xdr:nvSpPr>
        <xdr:cNvPr id="140" name="テキスト ボックス 139"/>
        <xdr:cNvSpPr txBox="1"/>
      </xdr:nvSpPr>
      <xdr:spPr>
        <a:xfrm>
          <a:off x="2527300" y="607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16,932
16,889
42,286.00
10,975,923
10,707,866
233,446
6,403,637
11,464,717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107.4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79349</xdr:rowOff>
    </xdr:from>
    <xdr:to>
      <xdr:col>6</xdr:col>
      <xdr:colOff>511175</xdr:colOff>
      <xdr:row>34</xdr:row>
      <xdr:rowOff>79413</xdr:rowOff>
    </xdr:to>
    <xdr:cxnSp macro="">
      <xdr:nvCxnSpPr>
        <xdr:cNvPr id="61" name="直線コネクタ 60"/>
        <xdr:cNvCxnSpPr/>
      </xdr:nvCxnSpPr>
      <xdr:spPr>
        <a:xfrm>
          <a:off x="3797300" y="5908649"/>
          <a:ext cx="8382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21899</xdr:rowOff>
    </xdr:from>
    <xdr:ext cx="534377" cy="259045"/>
    <xdr:sp macro="" textlink="">
      <xdr:nvSpPr>
        <xdr:cNvPr id="62" name="人件費平均値テキスト"/>
        <xdr:cNvSpPr txBox="1"/>
      </xdr:nvSpPr>
      <xdr:spPr>
        <a:xfrm>
          <a:off x="4686300" y="6022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79349</xdr:rowOff>
    </xdr:from>
    <xdr:to>
      <xdr:col>5</xdr:col>
      <xdr:colOff>358775</xdr:colOff>
      <xdr:row>34</xdr:row>
      <xdr:rowOff>103606</xdr:rowOff>
    </xdr:to>
    <xdr:cxnSp macro="">
      <xdr:nvCxnSpPr>
        <xdr:cNvPr id="64" name="直線コネクタ 63"/>
        <xdr:cNvCxnSpPr/>
      </xdr:nvCxnSpPr>
      <xdr:spPr>
        <a:xfrm flipV="1">
          <a:off x="2908300" y="5908649"/>
          <a:ext cx="8890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165130</xdr:rowOff>
    </xdr:from>
    <xdr:ext cx="534377" cy="259045"/>
    <xdr:sp macro="" textlink="">
      <xdr:nvSpPr>
        <xdr:cNvPr id="66" name="テキスト ボックス 65"/>
        <xdr:cNvSpPr txBox="1"/>
      </xdr:nvSpPr>
      <xdr:spPr>
        <a:xfrm>
          <a:off x="3530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103606</xdr:rowOff>
    </xdr:from>
    <xdr:to>
      <xdr:col>4</xdr:col>
      <xdr:colOff>155575</xdr:colOff>
      <xdr:row>34</xdr:row>
      <xdr:rowOff>103645</xdr:rowOff>
    </xdr:to>
    <xdr:cxnSp macro="">
      <xdr:nvCxnSpPr>
        <xdr:cNvPr id="67" name="直線コネクタ 66"/>
        <xdr:cNvCxnSpPr/>
      </xdr:nvCxnSpPr>
      <xdr:spPr>
        <a:xfrm flipV="1">
          <a:off x="2019300" y="5932906"/>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4043</xdr:rowOff>
    </xdr:from>
    <xdr:ext cx="534377" cy="259045"/>
    <xdr:sp macro="" textlink="">
      <xdr:nvSpPr>
        <xdr:cNvPr id="69" name="テキスト ボックス 68"/>
        <xdr:cNvSpPr txBox="1"/>
      </xdr:nvSpPr>
      <xdr:spPr>
        <a:xfrm>
          <a:off x="2641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100140</xdr:rowOff>
    </xdr:from>
    <xdr:to>
      <xdr:col>2</xdr:col>
      <xdr:colOff>638175</xdr:colOff>
      <xdr:row>34</xdr:row>
      <xdr:rowOff>103645</xdr:rowOff>
    </xdr:to>
    <xdr:cxnSp macro="">
      <xdr:nvCxnSpPr>
        <xdr:cNvPr id="70" name="直線コネクタ 69"/>
        <xdr:cNvCxnSpPr/>
      </xdr:nvCxnSpPr>
      <xdr:spPr>
        <a:xfrm>
          <a:off x="1130300" y="5929440"/>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149432</xdr:rowOff>
    </xdr:from>
    <xdr:ext cx="534377" cy="259045"/>
    <xdr:sp macro="" textlink="">
      <xdr:nvSpPr>
        <xdr:cNvPr id="72" name="テキスト ボックス 71"/>
        <xdr:cNvSpPr txBox="1"/>
      </xdr:nvSpPr>
      <xdr:spPr>
        <a:xfrm>
          <a:off x="1752111" y="61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120667</xdr:rowOff>
    </xdr:from>
    <xdr:ext cx="534377" cy="259045"/>
    <xdr:sp macro="" textlink="">
      <xdr:nvSpPr>
        <xdr:cNvPr id="74" name="テキスト ボックス 73"/>
        <xdr:cNvSpPr txBox="1"/>
      </xdr:nvSpPr>
      <xdr:spPr>
        <a:xfrm>
          <a:off x="863111" y="61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28613</xdr:rowOff>
    </xdr:from>
    <xdr:to>
      <xdr:col>6</xdr:col>
      <xdr:colOff>561975</xdr:colOff>
      <xdr:row>34</xdr:row>
      <xdr:rowOff>130213</xdr:rowOff>
    </xdr:to>
    <xdr:sp macro="" textlink="">
      <xdr:nvSpPr>
        <xdr:cNvPr id="80" name="円/楕円 79"/>
        <xdr:cNvSpPr/>
      </xdr:nvSpPr>
      <xdr:spPr>
        <a:xfrm>
          <a:off x="4584700" y="58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51490</xdr:rowOff>
    </xdr:from>
    <xdr:ext cx="534377" cy="259045"/>
    <xdr:sp macro="" textlink="">
      <xdr:nvSpPr>
        <xdr:cNvPr id="81" name="人件費該当値テキスト"/>
        <xdr:cNvSpPr txBox="1"/>
      </xdr:nvSpPr>
      <xdr:spPr>
        <a:xfrm>
          <a:off x="4686300" y="570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94,747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28549</xdr:rowOff>
    </xdr:from>
    <xdr:to>
      <xdr:col>5</xdr:col>
      <xdr:colOff>409575</xdr:colOff>
      <xdr:row>34</xdr:row>
      <xdr:rowOff>130149</xdr:rowOff>
    </xdr:to>
    <xdr:sp macro="" textlink="">
      <xdr:nvSpPr>
        <xdr:cNvPr id="82" name="円/楕円 81"/>
        <xdr:cNvSpPr/>
      </xdr:nvSpPr>
      <xdr:spPr>
        <a:xfrm>
          <a:off x="3746500" y="58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146676</xdr:rowOff>
    </xdr:from>
    <xdr:ext cx="534377" cy="259045"/>
    <xdr:sp macro="" textlink="">
      <xdr:nvSpPr>
        <xdr:cNvPr id="83" name="テキスト ボックス 82"/>
        <xdr:cNvSpPr txBox="1"/>
      </xdr:nvSpPr>
      <xdr:spPr>
        <a:xfrm>
          <a:off x="3530111" y="563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94,752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52806</xdr:rowOff>
    </xdr:from>
    <xdr:to>
      <xdr:col>4</xdr:col>
      <xdr:colOff>206375</xdr:colOff>
      <xdr:row>34</xdr:row>
      <xdr:rowOff>154406</xdr:rowOff>
    </xdr:to>
    <xdr:sp macro="" textlink="">
      <xdr:nvSpPr>
        <xdr:cNvPr id="84" name="円/楕円 83"/>
        <xdr:cNvSpPr/>
      </xdr:nvSpPr>
      <xdr:spPr>
        <a:xfrm>
          <a:off x="2857500" y="58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170933</xdr:rowOff>
    </xdr:from>
    <xdr:ext cx="534377" cy="259045"/>
    <xdr:sp macro="" textlink="">
      <xdr:nvSpPr>
        <xdr:cNvPr id="85" name="テキスト ボックス 84"/>
        <xdr:cNvSpPr txBox="1"/>
      </xdr:nvSpPr>
      <xdr:spPr>
        <a:xfrm>
          <a:off x="2641111" y="56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92,842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52845</xdr:rowOff>
    </xdr:from>
    <xdr:to>
      <xdr:col>3</xdr:col>
      <xdr:colOff>3175</xdr:colOff>
      <xdr:row>34</xdr:row>
      <xdr:rowOff>154445</xdr:rowOff>
    </xdr:to>
    <xdr:sp macro="" textlink="">
      <xdr:nvSpPr>
        <xdr:cNvPr id="86" name="円/楕円 85"/>
        <xdr:cNvSpPr/>
      </xdr:nvSpPr>
      <xdr:spPr>
        <a:xfrm>
          <a:off x="1968500" y="588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170972</xdr:rowOff>
    </xdr:from>
    <xdr:ext cx="534377" cy="259045"/>
    <xdr:sp macro="" textlink="">
      <xdr:nvSpPr>
        <xdr:cNvPr id="87" name="テキスト ボックス 86"/>
        <xdr:cNvSpPr txBox="1"/>
      </xdr:nvSpPr>
      <xdr:spPr>
        <a:xfrm>
          <a:off x="1752111" y="565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92,839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49340</xdr:rowOff>
    </xdr:from>
    <xdr:to>
      <xdr:col>1</xdr:col>
      <xdr:colOff>485775</xdr:colOff>
      <xdr:row>34</xdr:row>
      <xdr:rowOff>150940</xdr:rowOff>
    </xdr:to>
    <xdr:sp macro="" textlink="">
      <xdr:nvSpPr>
        <xdr:cNvPr id="88" name="円/楕円 87"/>
        <xdr:cNvSpPr/>
      </xdr:nvSpPr>
      <xdr:spPr>
        <a:xfrm>
          <a:off x="1079500" y="587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167467</xdr:rowOff>
    </xdr:from>
    <xdr:ext cx="534377" cy="259045"/>
    <xdr:sp macro="" textlink="">
      <xdr:nvSpPr>
        <xdr:cNvPr id="89" name="テキスト ボックス 88"/>
        <xdr:cNvSpPr txBox="1"/>
      </xdr:nvSpPr>
      <xdr:spPr>
        <a:xfrm>
          <a:off x="863111" y="565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95874</xdr:rowOff>
    </xdr:from>
    <xdr:to>
      <xdr:col>6</xdr:col>
      <xdr:colOff>511175</xdr:colOff>
      <xdr:row>58</xdr:row>
      <xdr:rowOff>21138</xdr:rowOff>
    </xdr:to>
    <xdr:cxnSp macro="">
      <xdr:nvCxnSpPr>
        <xdr:cNvPr id="121" name="直線コネクタ 120"/>
        <xdr:cNvCxnSpPr/>
      </xdr:nvCxnSpPr>
      <xdr:spPr>
        <a:xfrm flipV="1">
          <a:off x="3797300" y="9868524"/>
          <a:ext cx="838200" cy="9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90811</xdr:rowOff>
    </xdr:from>
    <xdr:ext cx="534377" cy="259045"/>
    <xdr:sp macro="" textlink="">
      <xdr:nvSpPr>
        <xdr:cNvPr id="122" name="物件費平均値テキスト"/>
        <xdr:cNvSpPr txBox="1"/>
      </xdr:nvSpPr>
      <xdr:spPr>
        <a:xfrm>
          <a:off x="4686300" y="9520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21138</xdr:rowOff>
    </xdr:from>
    <xdr:to>
      <xdr:col>5</xdr:col>
      <xdr:colOff>358775</xdr:colOff>
      <xdr:row>58</xdr:row>
      <xdr:rowOff>89179</xdr:rowOff>
    </xdr:to>
    <xdr:cxnSp macro="">
      <xdr:nvCxnSpPr>
        <xdr:cNvPr id="124" name="直線コネクタ 123"/>
        <xdr:cNvCxnSpPr/>
      </xdr:nvCxnSpPr>
      <xdr:spPr>
        <a:xfrm flipV="1">
          <a:off x="2908300" y="9965238"/>
          <a:ext cx="889000" cy="6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7933</xdr:rowOff>
    </xdr:from>
    <xdr:ext cx="534377" cy="259045"/>
    <xdr:sp macro="" textlink="">
      <xdr:nvSpPr>
        <xdr:cNvPr id="126" name="テキスト ボックス 125"/>
        <xdr:cNvSpPr txBox="1"/>
      </xdr:nvSpPr>
      <xdr:spPr>
        <a:xfrm>
          <a:off x="3530111" y="94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89179</xdr:rowOff>
    </xdr:from>
    <xdr:to>
      <xdr:col>4</xdr:col>
      <xdr:colOff>155575</xdr:colOff>
      <xdr:row>58</xdr:row>
      <xdr:rowOff>137937</xdr:rowOff>
    </xdr:to>
    <xdr:cxnSp macro="">
      <xdr:nvCxnSpPr>
        <xdr:cNvPr id="127" name="直線コネクタ 126"/>
        <xdr:cNvCxnSpPr/>
      </xdr:nvCxnSpPr>
      <xdr:spPr>
        <a:xfrm flipV="1">
          <a:off x="2019300" y="10033279"/>
          <a:ext cx="889000" cy="4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143281</xdr:rowOff>
    </xdr:from>
    <xdr:ext cx="534377" cy="259045"/>
    <xdr:sp macro="" textlink="">
      <xdr:nvSpPr>
        <xdr:cNvPr id="129" name="テキスト ボックス 128"/>
        <xdr:cNvSpPr txBox="1"/>
      </xdr:nvSpPr>
      <xdr:spPr>
        <a:xfrm>
          <a:off x="2641111" y="95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82860</xdr:rowOff>
    </xdr:from>
    <xdr:to>
      <xdr:col>2</xdr:col>
      <xdr:colOff>638175</xdr:colOff>
      <xdr:row>58</xdr:row>
      <xdr:rowOff>137937</xdr:rowOff>
    </xdr:to>
    <xdr:cxnSp macro="">
      <xdr:nvCxnSpPr>
        <xdr:cNvPr id="130" name="直線コネクタ 129"/>
        <xdr:cNvCxnSpPr/>
      </xdr:nvCxnSpPr>
      <xdr:spPr>
        <a:xfrm>
          <a:off x="1130300" y="10026960"/>
          <a:ext cx="889000" cy="5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127540</xdr:rowOff>
    </xdr:from>
    <xdr:ext cx="534377" cy="259045"/>
    <xdr:sp macro="" textlink="">
      <xdr:nvSpPr>
        <xdr:cNvPr id="132" name="テキスト ボックス 131"/>
        <xdr:cNvSpPr txBox="1"/>
      </xdr:nvSpPr>
      <xdr:spPr>
        <a:xfrm>
          <a:off x="1752111" y="95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31854</xdr:rowOff>
    </xdr:from>
    <xdr:ext cx="534377" cy="259045"/>
    <xdr:sp macro="" textlink="">
      <xdr:nvSpPr>
        <xdr:cNvPr id="134" name="テキスト ボックス 133"/>
        <xdr:cNvSpPr txBox="1"/>
      </xdr:nvSpPr>
      <xdr:spPr>
        <a:xfrm>
          <a:off x="863111" y="94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45074</xdr:rowOff>
    </xdr:from>
    <xdr:to>
      <xdr:col>6</xdr:col>
      <xdr:colOff>561975</xdr:colOff>
      <xdr:row>57</xdr:row>
      <xdr:rowOff>146674</xdr:rowOff>
    </xdr:to>
    <xdr:sp macro="" textlink="">
      <xdr:nvSpPr>
        <xdr:cNvPr id="140" name="円/楕円 139"/>
        <xdr:cNvSpPr/>
      </xdr:nvSpPr>
      <xdr:spPr>
        <a:xfrm>
          <a:off x="4584700" y="981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23501</xdr:rowOff>
    </xdr:from>
    <xdr:ext cx="534377" cy="259045"/>
    <xdr:sp macro="" textlink="">
      <xdr:nvSpPr>
        <xdr:cNvPr id="141" name="物件費該当値テキスト"/>
        <xdr:cNvSpPr txBox="1"/>
      </xdr:nvSpPr>
      <xdr:spPr>
        <a:xfrm>
          <a:off x="4686300" y="979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61,184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141788</xdr:rowOff>
    </xdr:from>
    <xdr:to>
      <xdr:col>5</xdr:col>
      <xdr:colOff>409575</xdr:colOff>
      <xdr:row>58</xdr:row>
      <xdr:rowOff>71938</xdr:rowOff>
    </xdr:to>
    <xdr:sp macro="" textlink="">
      <xdr:nvSpPr>
        <xdr:cNvPr id="142" name="円/楕円 141"/>
        <xdr:cNvSpPr/>
      </xdr:nvSpPr>
      <xdr:spPr>
        <a:xfrm>
          <a:off x="3746500" y="99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63065</xdr:rowOff>
    </xdr:from>
    <xdr:ext cx="534377" cy="259045"/>
    <xdr:sp macro="" textlink="">
      <xdr:nvSpPr>
        <xdr:cNvPr id="143" name="テキスト ボックス 142"/>
        <xdr:cNvSpPr txBox="1"/>
      </xdr:nvSpPr>
      <xdr:spPr>
        <a:xfrm>
          <a:off x="3530111" y="1000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38379</xdr:rowOff>
    </xdr:from>
    <xdr:to>
      <xdr:col>4</xdr:col>
      <xdr:colOff>206375</xdr:colOff>
      <xdr:row>58</xdr:row>
      <xdr:rowOff>139979</xdr:rowOff>
    </xdr:to>
    <xdr:sp macro="" textlink="">
      <xdr:nvSpPr>
        <xdr:cNvPr id="144" name="円/楕円 143"/>
        <xdr:cNvSpPr/>
      </xdr:nvSpPr>
      <xdr:spPr>
        <a:xfrm>
          <a:off x="2857500" y="99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131106</xdr:rowOff>
    </xdr:from>
    <xdr:ext cx="534377" cy="259045"/>
    <xdr:sp macro="" textlink="">
      <xdr:nvSpPr>
        <xdr:cNvPr id="145" name="テキスト ボックス 144"/>
        <xdr:cNvSpPr txBox="1"/>
      </xdr:nvSpPr>
      <xdr:spPr>
        <a:xfrm>
          <a:off x="2641111" y="1007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87137</xdr:rowOff>
    </xdr:from>
    <xdr:to>
      <xdr:col>3</xdr:col>
      <xdr:colOff>3175</xdr:colOff>
      <xdr:row>59</xdr:row>
      <xdr:rowOff>17287</xdr:rowOff>
    </xdr:to>
    <xdr:sp macro="" textlink="">
      <xdr:nvSpPr>
        <xdr:cNvPr id="146" name="円/楕円 145"/>
        <xdr:cNvSpPr/>
      </xdr:nvSpPr>
      <xdr:spPr>
        <a:xfrm>
          <a:off x="1968500" y="100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8414</xdr:rowOff>
    </xdr:from>
    <xdr:ext cx="534377" cy="259045"/>
    <xdr:sp macro="" textlink="">
      <xdr:nvSpPr>
        <xdr:cNvPr id="147" name="テキスト ボックス 146"/>
        <xdr:cNvSpPr txBox="1"/>
      </xdr:nvSpPr>
      <xdr:spPr>
        <a:xfrm>
          <a:off x="1752111" y="1012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48,108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32060</xdr:rowOff>
    </xdr:from>
    <xdr:to>
      <xdr:col>1</xdr:col>
      <xdr:colOff>485775</xdr:colOff>
      <xdr:row>58</xdr:row>
      <xdr:rowOff>133660</xdr:rowOff>
    </xdr:to>
    <xdr:sp macro="" textlink="">
      <xdr:nvSpPr>
        <xdr:cNvPr id="148" name="円/楕円 147"/>
        <xdr:cNvSpPr/>
      </xdr:nvSpPr>
      <xdr:spPr>
        <a:xfrm>
          <a:off x="1079500" y="99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124787</xdr:rowOff>
    </xdr:from>
    <xdr:ext cx="534377" cy="259045"/>
    <xdr:sp macro="" textlink="">
      <xdr:nvSpPr>
        <xdr:cNvPr id="149" name="テキスト ボックス 148"/>
        <xdr:cNvSpPr txBox="1"/>
      </xdr:nvSpPr>
      <xdr:spPr>
        <a:xfrm>
          <a:off x="863111" y="1006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21605</xdr:rowOff>
    </xdr:from>
    <xdr:to>
      <xdr:col>6</xdr:col>
      <xdr:colOff>511175</xdr:colOff>
      <xdr:row>73</xdr:row>
      <xdr:rowOff>42088</xdr:rowOff>
    </xdr:to>
    <xdr:cxnSp macro="">
      <xdr:nvCxnSpPr>
        <xdr:cNvPr id="176" name="直線コネクタ 175"/>
        <xdr:cNvCxnSpPr/>
      </xdr:nvCxnSpPr>
      <xdr:spPr>
        <a:xfrm>
          <a:off x="3797300" y="12366005"/>
          <a:ext cx="838200" cy="19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159636</xdr:rowOff>
    </xdr:from>
    <xdr:ext cx="469744" cy="259045"/>
    <xdr:sp macro="" textlink="">
      <xdr:nvSpPr>
        <xdr:cNvPr id="177" name="維持補修費平均値テキスト"/>
        <xdr:cNvSpPr txBox="1"/>
      </xdr:nvSpPr>
      <xdr:spPr>
        <a:xfrm>
          <a:off x="4686300" y="13189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21605</xdr:rowOff>
    </xdr:from>
    <xdr:to>
      <xdr:col>5</xdr:col>
      <xdr:colOff>358775</xdr:colOff>
      <xdr:row>72</xdr:row>
      <xdr:rowOff>88860</xdr:rowOff>
    </xdr:to>
    <xdr:cxnSp macro="">
      <xdr:nvCxnSpPr>
        <xdr:cNvPr id="179" name="直線コネクタ 178"/>
        <xdr:cNvCxnSpPr/>
      </xdr:nvCxnSpPr>
      <xdr:spPr>
        <a:xfrm flipV="1">
          <a:off x="2908300" y="12366005"/>
          <a:ext cx="889000" cy="6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123562</xdr:rowOff>
    </xdr:from>
    <xdr:ext cx="469744" cy="259045"/>
    <xdr:sp macro="" textlink="">
      <xdr:nvSpPr>
        <xdr:cNvPr id="181" name="テキスト ボックス 180"/>
        <xdr:cNvSpPr txBox="1"/>
      </xdr:nvSpPr>
      <xdr:spPr>
        <a:xfrm>
          <a:off x="3562427" y="133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88860</xdr:rowOff>
    </xdr:from>
    <xdr:to>
      <xdr:col>4</xdr:col>
      <xdr:colOff>155575</xdr:colOff>
      <xdr:row>73</xdr:row>
      <xdr:rowOff>17079</xdr:rowOff>
    </xdr:to>
    <xdr:cxnSp macro="">
      <xdr:nvCxnSpPr>
        <xdr:cNvPr id="182" name="直線コネクタ 181"/>
        <xdr:cNvCxnSpPr/>
      </xdr:nvCxnSpPr>
      <xdr:spPr>
        <a:xfrm flipV="1">
          <a:off x="2019300" y="12433260"/>
          <a:ext cx="8890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149944</xdr:rowOff>
    </xdr:from>
    <xdr:ext cx="469744" cy="259045"/>
    <xdr:sp macro="" textlink="">
      <xdr:nvSpPr>
        <xdr:cNvPr id="184" name="テキスト ボックス 183"/>
        <xdr:cNvSpPr txBox="1"/>
      </xdr:nvSpPr>
      <xdr:spPr>
        <a:xfrm>
          <a:off x="2673427"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17079</xdr:rowOff>
    </xdr:from>
    <xdr:to>
      <xdr:col>2</xdr:col>
      <xdr:colOff>638175</xdr:colOff>
      <xdr:row>73</xdr:row>
      <xdr:rowOff>130373</xdr:rowOff>
    </xdr:to>
    <xdr:cxnSp macro="">
      <xdr:nvCxnSpPr>
        <xdr:cNvPr id="185" name="直線コネクタ 184"/>
        <xdr:cNvCxnSpPr/>
      </xdr:nvCxnSpPr>
      <xdr:spPr>
        <a:xfrm flipV="1">
          <a:off x="1130300" y="12532929"/>
          <a:ext cx="889000" cy="1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157075</xdr:rowOff>
    </xdr:from>
    <xdr:ext cx="469744" cy="259045"/>
    <xdr:sp macro="" textlink="">
      <xdr:nvSpPr>
        <xdr:cNvPr id="187" name="テキスト ボックス 186"/>
        <xdr:cNvSpPr txBox="1"/>
      </xdr:nvSpPr>
      <xdr:spPr>
        <a:xfrm>
          <a:off x="1784427" y="1335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158492</xdr:rowOff>
    </xdr:from>
    <xdr:ext cx="469744" cy="259045"/>
    <xdr:sp macro="" textlink="">
      <xdr:nvSpPr>
        <xdr:cNvPr id="189" name="テキスト ボックス 188"/>
        <xdr:cNvSpPr txBox="1"/>
      </xdr:nvSpPr>
      <xdr:spPr>
        <a:xfrm>
          <a:off x="895427" y="1336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162738</xdr:rowOff>
    </xdr:from>
    <xdr:to>
      <xdr:col>6</xdr:col>
      <xdr:colOff>561975</xdr:colOff>
      <xdr:row>73</xdr:row>
      <xdr:rowOff>92888</xdr:rowOff>
    </xdr:to>
    <xdr:sp macro="" textlink="">
      <xdr:nvSpPr>
        <xdr:cNvPr id="195" name="円/楕円 194"/>
        <xdr:cNvSpPr/>
      </xdr:nvSpPr>
      <xdr:spPr>
        <a:xfrm>
          <a:off x="4584700" y="1250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14165</xdr:rowOff>
    </xdr:from>
    <xdr:ext cx="534377" cy="259045"/>
    <xdr:sp macro="" textlink="">
      <xdr:nvSpPr>
        <xdr:cNvPr id="196" name="維持補修費該当値テキスト"/>
        <xdr:cNvSpPr txBox="1"/>
      </xdr:nvSpPr>
      <xdr:spPr>
        <a:xfrm>
          <a:off x="4686300" y="1235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20,885</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142255</xdr:rowOff>
    </xdr:from>
    <xdr:to>
      <xdr:col>5</xdr:col>
      <xdr:colOff>409575</xdr:colOff>
      <xdr:row>72</xdr:row>
      <xdr:rowOff>72405</xdr:rowOff>
    </xdr:to>
    <xdr:sp macro="" textlink="">
      <xdr:nvSpPr>
        <xdr:cNvPr id="197" name="円/楕円 196"/>
        <xdr:cNvSpPr/>
      </xdr:nvSpPr>
      <xdr:spPr>
        <a:xfrm>
          <a:off x="3746500" y="123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70</xdr:row>
      <xdr:rowOff>88932</xdr:rowOff>
    </xdr:from>
    <xdr:ext cx="534377" cy="259045"/>
    <xdr:sp macro="" textlink="">
      <xdr:nvSpPr>
        <xdr:cNvPr id="198" name="テキスト ボックス 197"/>
        <xdr:cNvSpPr txBox="1"/>
      </xdr:nvSpPr>
      <xdr:spPr>
        <a:xfrm>
          <a:off x="3530111" y="1209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25,083</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38060</xdr:rowOff>
    </xdr:from>
    <xdr:to>
      <xdr:col>4</xdr:col>
      <xdr:colOff>206375</xdr:colOff>
      <xdr:row>72</xdr:row>
      <xdr:rowOff>139660</xdr:rowOff>
    </xdr:to>
    <xdr:sp macro="" textlink="">
      <xdr:nvSpPr>
        <xdr:cNvPr id="199" name="円/楕円 198"/>
        <xdr:cNvSpPr/>
      </xdr:nvSpPr>
      <xdr:spPr>
        <a:xfrm>
          <a:off x="2857500" y="123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156187</xdr:rowOff>
    </xdr:from>
    <xdr:ext cx="534377" cy="259045"/>
    <xdr:sp macro="" textlink="">
      <xdr:nvSpPr>
        <xdr:cNvPr id="200" name="テキスト ボックス 199"/>
        <xdr:cNvSpPr txBox="1"/>
      </xdr:nvSpPr>
      <xdr:spPr>
        <a:xfrm>
          <a:off x="2641111" y="1215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23,612</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137729</xdr:rowOff>
    </xdr:from>
    <xdr:to>
      <xdr:col>3</xdr:col>
      <xdr:colOff>3175</xdr:colOff>
      <xdr:row>73</xdr:row>
      <xdr:rowOff>67879</xdr:rowOff>
    </xdr:to>
    <xdr:sp macro="" textlink="">
      <xdr:nvSpPr>
        <xdr:cNvPr id="201" name="円/楕円 200"/>
        <xdr:cNvSpPr/>
      </xdr:nvSpPr>
      <xdr:spPr>
        <a:xfrm>
          <a:off x="1968500" y="1248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84406</xdr:rowOff>
    </xdr:from>
    <xdr:ext cx="534377" cy="259045"/>
    <xdr:sp macro="" textlink="">
      <xdr:nvSpPr>
        <xdr:cNvPr id="202" name="テキスト ボックス 201"/>
        <xdr:cNvSpPr txBox="1"/>
      </xdr:nvSpPr>
      <xdr:spPr>
        <a:xfrm>
          <a:off x="1752111" y="1225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21,432</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79573</xdr:rowOff>
    </xdr:from>
    <xdr:to>
      <xdr:col>1</xdr:col>
      <xdr:colOff>485775</xdr:colOff>
      <xdr:row>74</xdr:row>
      <xdr:rowOff>9723</xdr:rowOff>
    </xdr:to>
    <xdr:sp macro="" textlink="">
      <xdr:nvSpPr>
        <xdr:cNvPr id="203" name="円/楕円 202"/>
        <xdr:cNvSpPr/>
      </xdr:nvSpPr>
      <xdr:spPr>
        <a:xfrm>
          <a:off x="1079500" y="1259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26250</xdr:rowOff>
    </xdr:from>
    <xdr:ext cx="534377" cy="259045"/>
    <xdr:sp macro="" textlink="">
      <xdr:nvSpPr>
        <xdr:cNvPr id="204" name="テキスト ボックス 203"/>
        <xdr:cNvSpPr txBox="1"/>
      </xdr:nvSpPr>
      <xdr:spPr>
        <a:xfrm>
          <a:off x="863111" y="12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87274</xdr:rowOff>
    </xdr:from>
    <xdr:to>
      <xdr:col>6</xdr:col>
      <xdr:colOff>511175</xdr:colOff>
      <xdr:row>95</xdr:row>
      <xdr:rowOff>121317</xdr:rowOff>
    </xdr:to>
    <xdr:cxnSp macro="">
      <xdr:nvCxnSpPr>
        <xdr:cNvPr id="234" name="直線コネクタ 233"/>
        <xdr:cNvCxnSpPr/>
      </xdr:nvCxnSpPr>
      <xdr:spPr>
        <a:xfrm flipV="1">
          <a:off x="3797300" y="16375024"/>
          <a:ext cx="838200" cy="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123950</xdr:rowOff>
    </xdr:from>
    <xdr:ext cx="534377" cy="259045"/>
    <xdr:sp macro="" textlink="">
      <xdr:nvSpPr>
        <xdr:cNvPr id="235" name="扶助費平均値テキスト"/>
        <xdr:cNvSpPr txBox="1"/>
      </xdr:nvSpPr>
      <xdr:spPr>
        <a:xfrm>
          <a:off x="4686300" y="1606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121317</xdr:rowOff>
    </xdr:from>
    <xdr:to>
      <xdr:col>5</xdr:col>
      <xdr:colOff>358775</xdr:colOff>
      <xdr:row>96</xdr:row>
      <xdr:rowOff>59386</xdr:rowOff>
    </xdr:to>
    <xdr:cxnSp macro="">
      <xdr:nvCxnSpPr>
        <xdr:cNvPr id="237" name="直線コネクタ 236"/>
        <xdr:cNvCxnSpPr/>
      </xdr:nvCxnSpPr>
      <xdr:spPr>
        <a:xfrm flipV="1">
          <a:off x="2908300" y="16409067"/>
          <a:ext cx="889000" cy="10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9" name="テキスト ボックス 238"/>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34334</xdr:rowOff>
    </xdr:from>
    <xdr:to>
      <xdr:col>4</xdr:col>
      <xdr:colOff>155575</xdr:colOff>
      <xdr:row>96</xdr:row>
      <xdr:rowOff>59386</xdr:rowOff>
    </xdr:to>
    <xdr:cxnSp macro="">
      <xdr:nvCxnSpPr>
        <xdr:cNvPr id="240" name="直線コネクタ 239"/>
        <xdr:cNvCxnSpPr/>
      </xdr:nvCxnSpPr>
      <xdr:spPr>
        <a:xfrm>
          <a:off x="2019300" y="16493534"/>
          <a:ext cx="889000" cy="2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42" name="テキスト ボックス 241"/>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34334</xdr:rowOff>
    </xdr:from>
    <xdr:to>
      <xdr:col>2</xdr:col>
      <xdr:colOff>638175</xdr:colOff>
      <xdr:row>96</xdr:row>
      <xdr:rowOff>98780</xdr:rowOff>
    </xdr:to>
    <xdr:cxnSp macro="">
      <xdr:nvCxnSpPr>
        <xdr:cNvPr id="243" name="直線コネクタ 242"/>
        <xdr:cNvCxnSpPr/>
      </xdr:nvCxnSpPr>
      <xdr:spPr>
        <a:xfrm flipV="1">
          <a:off x="1130300" y="16493534"/>
          <a:ext cx="889000" cy="6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5" name="テキスト ボックス 244"/>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7" name="テキスト ボックス 246"/>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36474</xdr:rowOff>
    </xdr:from>
    <xdr:to>
      <xdr:col>6</xdr:col>
      <xdr:colOff>561975</xdr:colOff>
      <xdr:row>95</xdr:row>
      <xdr:rowOff>138074</xdr:rowOff>
    </xdr:to>
    <xdr:sp macro="" textlink="">
      <xdr:nvSpPr>
        <xdr:cNvPr id="253" name="円/楕円 252"/>
        <xdr:cNvSpPr/>
      </xdr:nvSpPr>
      <xdr:spPr>
        <a:xfrm>
          <a:off x="4584700" y="163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14901</xdr:rowOff>
    </xdr:from>
    <xdr:ext cx="534377" cy="259045"/>
    <xdr:sp macro="" textlink="">
      <xdr:nvSpPr>
        <xdr:cNvPr id="254" name="扶助費該当値テキスト"/>
        <xdr:cNvSpPr txBox="1"/>
      </xdr:nvSpPr>
      <xdr:spPr>
        <a:xfrm>
          <a:off x="4686300" y="163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53,752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70517</xdr:rowOff>
    </xdr:from>
    <xdr:to>
      <xdr:col>5</xdr:col>
      <xdr:colOff>409575</xdr:colOff>
      <xdr:row>96</xdr:row>
      <xdr:rowOff>667</xdr:rowOff>
    </xdr:to>
    <xdr:sp macro="" textlink="">
      <xdr:nvSpPr>
        <xdr:cNvPr id="255" name="円/楕円 254"/>
        <xdr:cNvSpPr/>
      </xdr:nvSpPr>
      <xdr:spPr>
        <a:xfrm>
          <a:off x="3746500" y="163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163244</xdr:rowOff>
    </xdr:from>
    <xdr:ext cx="534377" cy="259045"/>
    <xdr:sp macro="" textlink="">
      <xdr:nvSpPr>
        <xdr:cNvPr id="256" name="テキスト ボックス 255"/>
        <xdr:cNvSpPr txBox="1"/>
      </xdr:nvSpPr>
      <xdr:spPr>
        <a:xfrm>
          <a:off x="3530111" y="1645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51,965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8586</xdr:rowOff>
    </xdr:from>
    <xdr:to>
      <xdr:col>4</xdr:col>
      <xdr:colOff>206375</xdr:colOff>
      <xdr:row>96</xdr:row>
      <xdr:rowOff>110186</xdr:rowOff>
    </xdr:to>
    <xdr:sp macro="" textlink="">
      <xdr:nvSpPr>
        <xdr:cNvPr id="257" name="円/楕円 256"/>
        <xdr:cNvSpPr/>
      </xdr:nvSpPr>
      <xdr:spPr>
        <a:xfrm>
          <a:off x="2857500" y="164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101313</xdr:rowOff>
    </xdr:from>
    <xdr:ext cx="534377" cy="259045"/>
    <xdr:sp macro="" textlink="">
      <xdr:nvSpPr>
        <xdr:cNvPr id="258" name="テキスト ボックス 257"/>
        <xdr:cNvSpPr txBox="1"/>
      </xdr:nvSpPr>
      <xdr:spPr>
        <a:xfrm>
          <a:off x="2641111" y="1656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154984</xdr:rowOff>
    </xdr:from>
    <xdr:to>
      <xdr:col>3</xdr:col>
      <xdr:colOff>3175</xdr:colOff>
      <xdr:row>96</xdr:row>
      <xdr:rowOff>85134</xdr:rowOff>
    </xdr:to>
    <xdr:sp macro="" textlink="">
      <xdr:nvSpPr>
        <xdr:cNvPr id="259" name="円/楕円 258"/>
        <xdr:cNvSpPr/>
      </xdr:nvSpPr>
      <xdr:spPr>
        <a:xfrm>
          <a:off x="1968500" y="1644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76261</xdr:rowOff>
    </xdr:from>
    <xdr:ext cx="534377" cy="259045"/>
    <xdr:sp macro="" textlink="">
      <xdr:nvSpPr>
        <xdr:cNvPr id="260" name="テキスト ボックス 259"/>
        <xdr:cNvSpPr txBox="1"/>
      </xdr:nvSpPr>
      <xdr:spPr>
        <a:xfrm>
          <a:off x="1752111" y="1653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47980</xdr:rowOff>
    </xdr:from>
    <xdr:to>
      <xdr:col>1</xdr:col>
      <xdr:colOff>485775</xdr:colOff>
      <xdr:row>96</xdr:row>
      <xdr:rowOff>149580</xdr:rowOff>
    </xdr:to>
    <xdr:sp macro="" textlink="">
      <xdr:nvSpPr>
        <xdr:cNvPr id="261" name="円/楕円 260"/>
        <xdr:cNvSpPr/>
      </xdr:nvSpPr>
      <xdr:spPr>
        <a:xfrm>
          <a:off x="1079500" y="165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140707</xdr:rowOff>
    </xdr:from>
    <xdr:ext cx="534377" cy="259045"/>
    <xdr:sp macro="" textlink="">
      <xdr:nvSpPr>
        <xdr:cNvPr id="262" name="テキスト ボックス 261"/>
        <xdr:cNvSpPr txBox="1"/>
      </xdr:nvSpPr>
      <xdr:spPr>
        <a:xfrm>
          <a:off x="863111" y="1659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139281</xdr:rowOff>
    </xdr:from>
    <xdr:to>
      <xdr:col>15</xdr:col>
      <xdr:colOff>180975</xdr:colOff>
      <xdr:row>36</xdr:row>
      <xdr:rowOff>60328</xdr:rowOff>
    </xdr:to>
    <xdr:cxnSp macro="">
      <xdr:nvCxnSpPr>
        <xdr:cNvPr id="295" name="直線コネクタ 294"/>
        <xdr:cNvCxnSpPr/>
      </xdr:nvCxnSpPr>
      <xdr:spPr>
        <a:xfrm flipV="1">
          <a:off x="9639300" y="5282781"/>
          <a:ext cx="838200" cy="94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2700</xdr:rowOff>
    </xdr:from>
    <xdr:ext cx="534377" cy="259045"/>
    <xdr:sp macro="" textlink="">
      <xdr:nvSpPr>
        <xdr:cNvPr id="296" name="補助費等平均値テキスト"/>
        <xdr:cNvSpPr txBox="1"/>
      </xdr:nvSpPr>
      <xdr:spPr>
        <a:xfrm>
          <a:off x="10528300" y="6174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60328</xdr:rowOff>
    </xdr:from>
    <xdr:to>
      <xdr:col>14</xdr:col>
      <xdr:colOff>28575</xdr:colOff>
      <xdr:row>36</xdr:row>
      <xdr:rowOff>125060</xdr:rowOff>
    </xdr:to>
    <xdr:cxnSp macro="">
      <xdr:nvCxnSpPr>
        <xdr:cNvPr id="298" name="直線コネクタ 297"/>
        <xdr:cNvCxnSpPr/>
      </xdr:nvCxnSpPr>
      <xdr:spPr>
        <a:xfrm flipV="1">
          <a:off x="8750300" y="6232528"/>
          <a:ext cx="8890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120410</xdr:rowOff>
    </xdr:from>
    <xdr:ext cx="534377" cy="259045"/>
    <xdr:sp macro="" textlink="">
      <xdr:nvSpPr>
        <xdr:cNvPr id="300" name="テキスト ボックス 299"/>
        <xdr:cNvSpPr txBox="1"/>
      </xdr:nvSpPr>
      <xdr:spPr>
        <a:xfrm>
          <a:off x="9372111" y="629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123050</xdr:rowOff>
    </xdr:from>
    <xdr:to>
      <xdr:col>12</xdr:col>
      <xdr:colOff>511175</xdr:colOff>
      <xdr:row>36</xdr:row>
      <xdr:rowOff>125060</xdr:rowOff>
    </xdr:to>
    <xdr:cxnSp macro="">
      <xdr:nvCxnSpPr>
        <xdr:cNvPr id="301" name="直線コネクタ 300"/>
        <xdr:cNvCxnSpPr/>
      </xdr:nvCxnSpPr>
      <xdr:spPr>
        <a:xfrm>
          <a:off x="7861300" y="6295250"/>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150420</xdr:rowOff>
    </xdr:from>
    <xdr:ext cx="534377" cy="259045"/>
    <xdr:sp macro="" textlink="">
      <xdr:nvSpPr>
        <xdr:cNvPr id="303" name="テキスト ボックス 302"/>
        <xdr:cNvSpPr txBox="1"/>
      </xdr:nvSpPr>
      <xdr:spPr>
        <a:xfrm>
          <a:off x="8483111" y="59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18637</xdr:rowOff>
    </xdr:from>
    <xdr:to>
      <xdr:col>11</xdr:col>
      <xdr:colOff>307975</xdr:colOff>
      <xdr:row>36</xdr:row>
      <xdr:rowOff>123050</xdr:rowOff>
    </xdr:to>
    <xdr:cxnSp macro="">
      <xdr:nvCxnSpPr>
        <xdr:cNvPr id="304" name="直線コネクタ 303"/>
        <xdr:cNvCxnSpPr/>
      </xdr:nvCxnSpPr>
      <xdr:spPr>
        <a:xfrm>
          <a:off x="6972300" y="6190837"/>
          <a:ext cx="889000" cy="10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120800</xdr:rowOff>
    </xdr:from>
    <xdr:ext cx="534377" cy="259045"/>
    <xdr:sp macro="" textlink="">
      <xdr:nvSpPr>
        <xdr:cNvPr id="308" name="テキスト ボックス 307"/>
        <xdr:cNvSpPr txBox="1"/>
      </xdr:nvSpPr>
      <xdr:spPr>
        <a:xfrm>
          <a:off x="6705111" y="62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30</xdr:row>
      <xdr:rowOff>88481</xdr:rowOff>
    </xdr:from>
    <xdr:to>
      <xdr:col>15</xdr:col>
      <xdr:colOff>231775</xdr:colOff>
      <xdr:row>31</xdr:row>
      <xdr:rowOff>18631</xdr:rowOff>
    </xdr:to>
    <xdr:sp macro="" textlink="">
      <xdr:nvSpPr>
        <xdr:cNvPr id="314" name="円/楕円 313"/>
        <xdr:cNvSpPr/>
      </xdr:nvSpPr>
      <xdr:spPr>
        <a:xfrm>
          <a:off x="10426700" y="52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41508</xdr:rowOff>
    </xdr:from>
    <xdr:ext cx="599010" cy="259045"/>
    <xdr:sp macro="" textlink="">
      <xdr:nvSpPr>
        <xdr:cNvPr id="315" name="補助費等該当値テキスト"/>
        <xdr:cNvSpPr txBox="1"/>
      </xdr:nvSpPr>
      <xdr:spPr>
        <a:xfrm>
          <a:off x="10528300" y="51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162,044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9528</xdr:rowOff>
    </xdr:from>
    <xdr:to>
      <xdr:col>14</xdr:col>
      <xdr:colOff>79375</xdr:colOff>
      <xdr:row>36</xdr:row>
      <xdr:rowOff>111128</xdr:rowOff>
    </xdr:to>
    <xdr:sp macro="" textlink="">
      <xdr:nvSpPr>
        <xdr:cNvPr id="316" name="円/楕円 315"/>
        <xdr:cNvSpPr/>
      </xdr:nvSpPr>
      <xdr:spPr>
        <a:xfrm>
          <a:off x="9588500" y="618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127655</xdr:rowOff>
    </xdr:from>
    <xdr:ext cx="534377" cy="259045"/>
    <xdr:sp macro="" textlink="">
      <xdr:nvSpPr>
        <xdr:cNvPr id="317" name="テキスト ボックス 316"/>
        <xdr:cNvSpPr txBox="1"/>
      </xdr:nvSpPr>
      <xdr:spPr>
        <a:xfrm>
          <a:off x="9372111" y="595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62,333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74260</xdr:rowOff>
    </xdr:from>
    <xdr:to>
      <xdr:col>12</xdr:col>
      <xdr:colOff>561975</xdr:colOff>
      <xdr:row>37</xdr:row>
      <xdr:rowOff>4410</xdr:rowOff>
    </xdr:to>
    <xdr:sp macro="" textlink="">
      <xdr:nvSpPr>
        <xdr:cNvPr id="318" name="円/楕円 317"/>
        <xdr:cNvSpPr/>
      </xdr:nvSpPr>
      <xdr:spPr>
        <a:xfrm>
          <a:off x="8699500" y="624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166987</xdr:rowOff>
    </xdr:from>
    <xdr:ext cx="534377" cy="259045"/>
    <xdr:sp macro="" textlink="">
      <xdr:nvSpPr>
        <xdr:cNvPr id="319" name="テキスト ボックス 318"/>
        <xdr:cNvSpPr txBox="1"/>
      </xdr:nvSpPr>
      <xdr:spPr>
        <a:xfrm>
          <a:off x="8483111" y="633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72250</xdr:rowOff>
    </xdr:from>
    <xdr:to>
      <xdr:col>11</xdr:col>
      <xdr:colOff>358775</xdr:colOff>
      <xdr:row>37</xdr:row>
      <xdr:rowOff>2400</xdr:rowOff>
    </xdr:to>
    <xdr:sp macro="" textlink="">
      <xdr:nvSpPr>
        <xdr:cNvPr id="320" name="円/楕円 319"/>
        <xdr:cNvSpPr/>
      </xdr:nvSpPr>
      <xdr:spPr>
        <a:xfrm>
          <a:off x="7810500" y="62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164977</xdr:rowOff>
    </xdr:from>
    <xdr:ext cx="534377" cy="259045"/>
    <xdr:sp macro="" textlink="">
      <xdr:nvSpPr>
        <xdr:cNvPr id="321" name="テキスト ボックス 320"/>
        <xdr:cNvSpPr txBox="1"/>
      </xdr:nvSpPr>
      <xdr:spPr>
        <a:xfrm>
          <a:off x="7594111" y="633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55,748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139287</xdr:rowOff>
    </xdr:from>
    <xdr:to>
      <xdr:col>10</xdr:col>
      <xdr:colOff>155575</xdr:colOff>
      <xdr:row>36</xdr:row>
      <xdr:rowOff>69437</xdr:rowOff>
    </xdr:to>
    <xdr:sp macro="" textlink="">
      <xdr:nvSpPr>
        <xdr:cNvPr id="322" name="円/楕円 321"/>
        <xdr:cNvSpPr/>
      </xdr:nvSpPr>
      <xdr:spPr>
        <a:xfrm>
          <a:off x="6921500" y="614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85964</xdr:rowOff>
    </xdr:from>
    <xdr:ext cx="534377" cy="259045"/>
    <xdr:sp macro="" textlink="">
      <xdr:nvSpPr>
        <xdr:cNvPr id="323" name="テキスト ボックス 322"/>
        <xdr:cNvSpPr txBox="1"/>
      </xdr:nvSpPr>
      <xdr:spPr>
        <a:xfrm>
          <a:off x="6705111" y="59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112790</xdr:rowOff>
    </xdr:from>
    <xdr:to>
      <xdr:col>15</xdr:col>
      <xdr:colOff>180975</xdr:colOff>
      <xdr:row>58</xdr:row>
      <xdr:rowOff>148131</xdr:rowOff>
    </xdr:to>
    <xdr:cxnSp macro="">
      <xdr:nvCxnSpPr>
        <xdr:cNvPr id="352" name="直線コネクタ 351"/>
        <xdr:cNvCxnSpPr/>
      </xdr:nvCxnSpPr>
      <xdr:spPr>
        <a:xfrm flipV="1">
          <a:off x="9639300" y="10056890"/>
          <a:ext cx="838200" cy="3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94750</xdr:rowOff>
    </xdr:from>
    <xdr:ext cx="534377" cy="259045"/>
    <xdr:sp macro="" textlink="">
      <xdr:nvSpPr>
        <xdr:cNvPr id="353" name="普通建設事業費平均値テキスト"/>
        <xdr:cNvSpPr txBox="1"/>
      </xdr:nvSpPr>
      <xdr:spPr>
        <a:xfrm>
          <a:off x="10528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140946</xdr:rowOff>
    </xdr:from>
    <xdr:to>
      <xdr:col>14</xdr:col>
      <xdr:colOff>28575</xdr:colOff>
      <xdr:row>58</xdr:row>
      <xdr:rowOff>148131</xdr:rowOff>
    </xdr:to>
    <xdr:cxnSp macro="">
      <xdr:nvCxnSpPr>
        <xdr:cNvPr id="355" name="直線コネクタ 354"/>
        <xdr:cNvCxnSpPr/>
      </xdr:nvCxnSpPr>
      <xdr:spPr>
        <a:xfrm>
          <a:off x="8750300" y="10085046"/>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130046</xdr:rowOff>
    </xdr:from>
    <xdr:ext cx="534377" cy="259045"/>
    <xdr:sp macro="" textlink="">
      <xdr:nvSpPr>
        <xdr:cNvPr id="357" name="テキスト ボックス 356"/>
        <xdr:cNvSpPr txBox="1"/>
      </xdr:nvSpPr>
      <xdr:spPr>
        <a:xfrm>
          <a:off x="9372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140946</xdr:rowOff>
    </xdr:from>
    <xdr:to>
      <xdr:col>12</xdr:col>
      <xdr:colOff>511175</xdr:colOff>
      <xdr:row>59</xdr:row>
      <xdr:rowOff>7070</xdr:rowOff>
    </xdr:to>
    <xdr:cxnSp macro="">
      <xdr:nvCxnSpPr>
        <xdr:cNvPr id="358" name="直線コネクタ 357"/>
        <xdr:cNvCxnSpPr/>
      </xdr:nvCxnSpPr>
      <xdr:spPr>
        <a:xfrm flipV="1">
          <a:off x="7861300" y="10085046"/>
          <a:ext cx="889000" cy="3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171045</xdr:rowOff>
    </xdr:from>
    <xdr:ext cx="534377" cy="259045"/>
    <xdr:sp macro="" textlink="">
      <xdr:nvSpPr>
        <xdr:cNvPr id="360" name="テキスト ボックス 359"/>
        <xdr:cNvSpPr txBox="1"/>
      </xdr:nvSpPr>
      <xdr:spPr>
        <a:xfrm>
          <a:off x="8483111" y="96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33984</xdr:rowOff>
    </xdr:from>
    <xdr:to>
      <xdr:col>11</xdr:col>
      <xdr:colOff>307975</xdr:colOff>
      <xdr:row>59</xdr:row>
      <xdr:rowOff>7070</xdr:rowOff>
    </xdr:to>
    <xdr:cxnSp macro="">
      <xdr:nvCxnSpPr>
        <xdr:cNvPr id="361" name="直線コネクタ 360"/>
        <xdr:cNvCxnSpPr/>
      </xdr:nvCxnSpPr>
      <xdr:spPr>
        <a:xfrm>
          <a:off x="6972300" y="9978084"/>
          <a:ext cx="889000" cy="14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63" name="テキスト ボックス 362"/>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5" name="テキスト ボックス 364"/>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61990</xdr:rowOff>
    </xdr:from>
    <xdr:to>
      <xdr:col>15</xdr:col>
      <xdr:colOff>231775</xdr:colOff>
      <xdr:row>58</xdr:row>
      <xdr:rowOff>163590</xdr:rowOff>
    </xdr:to>
    <xdr:sp macro="" textlink="">
      <xdr:nvSpPr>
        <xdr:cNvPr id="371" name="円/楕円 370"/>
        <xdr:cNvSpPr/>
      </xdr:nvSpPr>
      <xdr:spPr>
        <a:xfrm>
          <a:off x="10426700" y="1000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148367</xdr:rowOff>
    </xdr:from>
    <xdr:ext cx="534377" cy="259045"/>
    <xdr:sp macro="" textlink="">
      <xdr:nvSpPr>
        <xdr:cNvPr id="372" name="普通建設事業費該当値テキスト"/>
        <xdr:cNvSpPr txBox="1"/>
      </xdr:nvSpPr>
      <xdr:spPr>
        <a:xfrm>
          <a:off x="10528300" y="992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97331</xdr:rowOff>
    </xdr:from>
    <xdr:to>
      <xdr:col>14</xdr:col>
      <xdr:colOff>79375</xdr:colOff>
      <xdr:row>59</xdr:row>
      <xdr:rowOff>27481</xdr:rowOff>
    </xdr:to>
    <xdr:sp macro="" textlink="">
      <xdr:nvSpPr>
        <xdr:cNvPr id="373" name="円/楕円 372"/>
        <xdr:cNvSpPr/>
      </xdr:nvSpPr>
      <xdr:spPr>
        <a:xfrm>
          <a:off x="9588500" y="100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18608</xdr:rowOff>
    </xdr:from>
    <xdr:ext cx="534377" cy="259045"/>
    <xdr:sp macro="" textlink="">
      <xdr:nvSpPr>
        <xdr:cNvPr id="374" name="テキスト ボックス 373"/>
        <xdr:cNvSpPr txBox="1"/>
      </xdr:nvSpPr>
      <xdr:spPr>
        <a:xfrm>
          <a:off x="9372111" y="1013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90146</xdr:rowOff>
    </xdr:from>
    <xdr:to>
      <xdr:col>12</xdr:col>
      <xdr:colOff>561975</xdr:colOff>
      <xdr:row>59</xdr:row>
      <xdr:rowOff>20296</xdr:rowOff>
    </xdr:to>
    <xdr:sp macro="" textlink="">
      <xdr:nvSpPr>
        <xdr:cNvPr id="375" name="円/楕円 374"/>
        <xdr:cNvSpPr/>
      </xdr:nvSpPr>
      <xdr:spPr>
        <a:xfrm>
          <a:off x="8699500" y="1003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11423</xdr:rowOff>
    </xdr:from>
    <xdr:ext cx="534377" cy="259045"/>
    <xdr:sp macro="" textlink="">
      <xdr:nvSpPr>
        <xdr:cNvPr id="376" name="テキスト ボックス 375"/>
        <xdr:cNvSpPr txBox="1"/>
      </xdr:nvSpPr>
      <xdr:spPr>
        <a:xfrm>
          <a:off x="8483111" y="1012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127720</xdr:rowOff>
    </xdr:from>
    <xdr:to>
      <xdr:col>11</xdr:col>
      <xdr:colOff>358775</xdr:colOff>
      <xdr:row>59</xdr:row>
      <xdr:rowOff>57870</xdr:rowOff>
    </xdr:to>
    <xdr:sp macro="" textlink="">
      <xdr:nvSpPr>
        <xdr:cNvPr id="377" name="円/楕円 376"/>
        <xdr:cNvSpPr/>
      </xdr:nvSpPr>
      <xdr:spPr>
        <a:xfrm>
          <a:off x="7810500" y="100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48997</xdr:rowOff>
    </xdr:from>
    <xdr:ext cx="469744" cy="259045"/>
    <xdr:sp macro="" textlink="">
      <xdr:nvSpPr>
        <xdr:cNvPr id="378" name="テキスト ボックス 377"/>
        <xdr:cNvSpPr txBox="1"/>
      </xdr:nvSpPr>
      <xdr:spPr>
        <a:xfrm>
          <a:off x="7626427" y="1016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154634</xdr:rowOff>
    </xdr:from>
    <xdr:to>
      <xdr:col>10</xdr:col>
      <xdr:colOff>155575</xdr:colOff>
      <xdr:row>58</xdr:row>
      <xdr:rowOff>84784</xdr:rowOff>
    </xdr:to>
    <xdr:sp macro="" textlink="">
      <xdr:nvSpPr>
        <xdr:cNvPr id="379" name="円/楕円 378"/>
        <xdr:cNvSpPr/>
      </xdr:nvSpPr>
      <xdr:spPr>
        <a:xfrm>
          <a:off x="6921500" y="992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75911</xdr:rowOff>
    </xdr:from>
    <xdr:ext cx="534377" cy="259045"/>
    <xdr:sp macro="" textlink="">
      <xdr:nvSpPr>
        <xdr:cNvPr id="380" name="テキスト ボックス 379"/>
        <xdr:cNvSpPr txBox="1"/>
      </xdr:nvSpPr>
      <xdr:spPr>
        <a:xfrm>
          <a:off x="6705111" y="1002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136458</xdr:rowOff>
    </xdr:from>
    <xdr:to>
      <xdr:col>15</xdr:col>
      <xdr:colOff>180975</xdr:colOff>
      <xdr:row>78</xdr:row>
      <xdr:rowOff>169349</xdr:rowOff>
    </xdr:to>
    <xdr:cxnSp macro="">
      <xdr:nvCxnSpPr>
        <xdr:cNvPr id="409" name="直線コネクタ 408"/>
        <xdr:cNvCxnSpPr/>
      </xdr:nvCxnSpPr>
      <xdr:spPr>
        <a:xfrm flipV="1">
          <a:off x="9639300" y="13509558"/>
          <a:ext cx="838200" cy="3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10"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3" name="テキスト ボックス 412"/>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85658</xdr:rowOff>
    </xdr:from>
    <xdr:to>
      <xdr:col>15</xdr:col>
      <xdr:colOff>231775</xdr:colOff>
      <xdr:row>79</xdr:row>
      <xdr:rowOff>15808</xdr:rowOff>
    </xdr:to>
    <xdr:sp macro="" textlink="">
      <xdr:nvSpPr>
        <xdr:cNvPr id="419" name="円/楕円 418"/>
        <xdr:cNvSpPr/>
      </xdr:nvSpPr>
      <xdr:spPr>
        <a:xfrm>
          <a:off x="10426700" y="1345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27021</xdr:rowOff>
    </xdr:from>
    <xdr:ext cx="534377" cy="259045"/>
    <xdr:sp macro="" textlink="">
      <xdr:nvSpPr>
        <xdr:cNvPr id="420" name="普通建設事業費 （ うち新規整備　）該当値テキスト"/>
        <xdr:cNvSpPr txBox="1"/>
      </xdr:nvSpPr>
      <xdr:spPr>
        <a:xfrm>
          <a:off x="10528300" y="134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20,851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118549</xdr:rowOff>
    </xdr:from>
    <xdr:to>
      <xdr:col>14</xdr:col>
      <xdr:colOff>79375</xdr:colOff>
      <xdr:row>79</xdr:row>
      <xdr:rowOff>48699</xdr:rowOff>
    </xdr:to>
    <xdr:sp macro="" textlink="">
      <xdr:nvSpPr>
        <xdr:cNvPr id="421" name="円/楕円 420"/>
        <xdr:cNvSpPr/>
      </xdr:nvSpPr>
      <xdr:spPr>
        <a:xfrm>
          <a:off x="9588500" y="134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39826</xdr:rowOff>
    </xdr:from>
    <xdr:ext cx="534377" cy="259045"/>
    <xdr:sp macro="" textlink="">
      <xdr:nvSpPr>
        <xdr:cNvPr id="422" name="テキスト ボックス 421"/>
        <xdr:cNvSpPr txBox="1"/>
      </xdr:nvSpPr>
      <xdr:spPr>
        <a:xfrm>
          <a:off x="9372111" y="1358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119734</xdr:rowOff>
    </xdr:from>
    <xdr:to>
      <xdr:col>15</xdr:col>
      <xdr:colOff>180975</xdr:colOff>
      <xdr:row>98</xdr:row>
      <xdr:rowOff>124937</xdr:rowOff>
    </xdr:to>
    <xdr:cxnSp macro="">
      <xdr:nvCxnSpPr>
        <xdr:cNvPr id="449" name="直線コネクタ 448"/>
        <xdr:cNvCxnSpPr/>
      </xdr:nvCxnSpPr>
      <xdr:spPr>
        <a:xfrm flipV="1">
          <a:off x="9639300" y="16921834"/>
          <a:ext cx="8382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155060</xdr:rowOff>
    </xdr:from>
    <xdr:ext cx="534377" cy="259045"/>
    <xdr:sp macro="" textlink="">
      <xdr:nvSpPr>
        <xdr:cNvPr id="450" name="普通建設事業費 （ うち更新整備　）平均値テキスト"/>
        <xdr:cNvSpPr txBox="1"/>
      </xdr:nvSpPr>
      <xdr:spPr>
        <a:xfrm>
          <a:off x="10528300" y="1661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62278</xdr:rowOff>
    </xdr:from>
    <xdr:ext cx="534377" cy="259045"/>
    <xdr:sp macro="" textlink="">
      <xdr:nvSpPr>
        <xdr:cNvPr id="453" name="テキスト ボックス 452"/>
        <xdr:cNvSpPr txBox="1"/>
      </xdr:nvSpPr>
      <xdr:spPr>
        <a:xfrm>
          <a:off x="9372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68934</xdr:rowOff>
    </xdr:from>
    <xdr:to>
      <xdr:col>15</xdr:col>
      <xdr:colOff>231775</xdr:colOff>
      <xdr:row>98</xdr:row>
      <xdr:rowOff>170534</xdr:rowOff>
    </xdr:to>
    <xdr:sp macro="" textlink="">
      <xdr:nvSpPr>
        <xdr:cNvPr id="459" name="円/楕円 458"/>
        <xdr:cNvSpPr/>
      </xdr:nvSpPr>
      <xdr:spPr>
        <a:xfrm>
          <a:off x="10426700" y="1687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155311</xdr:rowOff>
    </xdr:from>
    <xdr:ext cx="469744" cy="259045"/>
    <xdr:sp macro="" textlink="">
      <xdr:nvSpPr>
        <xdr:cNvPr id="460" name="普通建設事業費 （ うち更新整備　）該当値テキスト"/>
        <xdr:cNvSpPr txBox="1"/>
      </xdr:nvSpPr>
      <xdr:spPr>
        <a:xfrm>
          <a:off x="10528300" y="1678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74137</xdr:rowOff>
    </xdr:from>
    <xdr:to>
      <xdr:col>14</xdr:col>
      <xdr:colOff>79375</xdr:colOff>
      <xdr:row>99</xdr:row>
      <xdr:rowOff>4287</xdr:rowOff>
    </xdr:to>
    <xdr:sp macro="" textlink="">
      <xdr:nvSpPr>
        <xdr:cNvPr id="461" name="円/楕円 460"/>
        <xdr:cNvSpPr/>
      </xdr:nvSpPr>
      <xdr:spPr>
        <a:xfrm>
          <a:off x="9588500" y="168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166864</xdr:rowOff>
    </xdr:from>
    <xdr:ext cx="469744" cy="259045"/>
    <xdr:sp macro="" textlink="">
      <xdr:nvSpPr>
        <xdr:cNvPr id="462" name="テキスト ボックス 461"/>
        <xdr:cNvSpPr txBox="1"/>
      </xdr:nvSpPr>
      <xdr:spPr>
        <a:xfrm>
          <a:off x="9404427" y="1696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7" name="直線コネクタ 486"/>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90" name="直線コネクタ 489"/>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92" name="テキスト ボックス 491"/>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93" name="直線コネクタ 492"/>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5" name="テキスト ボックス 494"/>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96" name="直線コネクタ 495"/>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6" name="円/楕円 505"/>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60977</xdr:rowOff>
    </xdr:from>
    <xdr:ext cx="249299" cy="259045"/>
    <xdr:sp macro="" textlink="">
      <xdr:nvSpPr>
        <xdr:cNvPr id="507"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8" name="円/楕円 507"/>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9" name="テキスト ボックス 508"/>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0" name="円/楕円 509"/>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1" name="テキスト ボックス 510"/>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2" name="円/楕円 511"/>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3" name="テキスト ボックス 512"/>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4" name="円/楕円 513"/>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5" name="テキスト ボックス 514"/>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9368</xdr:rowOff>
    </xdr:from>
    <xdr:to>
      <xdr:col>23</xdr:col>
      <xdr:colOff>517525</xdr:colOff>
      <xdr:row>75</xdr:row>
      <xdr:rowOff>40122</xdr:rowOff>
    </xdr:to>
    <xdr:cxnSp macro="">
      <xdr:nvCxnSpPr>
        <xdr:cNvPr id="597" name="直線コネクタ 596"/>
        <xdr:cNvCxnSpPr/>
      </xdr:nvCxnSpPr>
      <xdr:spPr>
        <a:xfrm>
          <a:off x="15481300" y="12868118"/>
          <a:ext cx="838200" cy="3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108802</xdr:rowOff>
    </xdr:from>
    <xdr:ext cx="534377" cy="259045"/>
    <xdr:sp macro="" textlink="">
      <xdr:nvSpPr>
        <xdr:cNvPr id="598" name="公債費平均値テキスト"/>
        <xdr:cNvSpPr txBox="1"/>
      </xdr:nvSpPr>
      <xdr:spPr>
        <a:xfrm>
          <a:off x="16370300" y="1313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7965</xdr:rowOff>
    </xdr:from>
    <xdr:to>
      <xdr:col>22</xdr:col>
      <xdr:colOff>365125</xdr:colOff>
      <xdr:row>75</xdr:row>
      <xdr:rowOff>9368</xdr:rowOff>
    </xdr:to>
    <xdr:cxnSp macro="">
      <xdr:nvCxnSpPr>
        <xdr:cNvPr id="600" name="直線コネクタ 599"/>
        <xdr:cNvCxnSpPr/>
      </xdr:nvCxnSpPr>
      <xdr:spPr>
        <a:xfrm>
          <a:off x="14592300" y="12866715"/>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12723</xdr:rowOff>
    </xdr:from>
    <xdr:ext cx="534377" cy="259045"/>
    <xdr:sp macro="" textlink="">
      <xdr:nvSpPr>
        <xdr:cNvPr id="602" name="テキスト ボックス 601"/>
        <xdr:cNvSpPr txBox="1"/>
      </xdr:nvSpPr>
      <xdr:spPr>
        <a:xfrm>
          <a:off x="15214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165585</xdr:rowOff>
    </xdr:from>
    <xdr:to>
      <xdr:col>21</xdr:col>
      <xdr:colOff>161925</xdr:colOff>
      <xdr:row>75</xdr:row>
      <xdr:rowOff>7965</xdr:rowOff>
    </xdr:to>
    <xdr:cxnSp macro="">
      <xdr:nvCxnSpPr>
        <xdr:cNvPr id="603" name="直線コネクタ 602"/>
        <xdr:cNvCxnSpPr/>
      </xdr:nvCxnSpPr>
      <xdr:spPr>
        <a:xfrm>
          <a:off x="13703300" y="12852885"/>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167020</xdr:rowOff>
    </xdr:from>
    <xdr:ext cx="534377" cy="259045"/>
    <xdr:sp macro="" textlink="">
      <xdr:nvSpPr>
        <xdr:cNvPr id="605" name="テキスト ボックス 604"/>
        <xdr:cNvSpPr txBox="1"/>
      </xdr:nvSpPr>
      <xdr:spPr>
        <a:xfrm>
          <a:off x="14325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143182</xdr:rowOff>
    </xdr:from>
    <xdr:to>
      <xdr:col>19</xdr:col>
      <xdr:colOff>644525</xdr:colOff>
      <xdr:row>74</xdr:row>
      <xdr:rowOff>165585</xdr:rowOff>
    </xdr:to>
    <xdr:cxnSp macro="">
      <xdr:nvCxnSpPr>
        <xdr:cNvPr id="606" name="直線コネクタ 605"/>
        <xdr:cNvCxnSpPr/>
      </xdr:nvCxnSpPr>
      <xdr:spPr>
        <a:xfrm>
          <a:off x="12814300" y="12830482"/>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168863</xdr:rowOff>
    </xdr:from>
    <xdr:ext cx="534377" cy="259045"/>
    <xdr:sp macro="" textlink="">
      <xdr:nvSpPr>
        <xdr:cNvPr id="608" name="テキスト ボックス 607"/>
        <xdr:cNvSpPr txBox="1"/>
      </xdr:nvSpPr>
      <xdr:spPr>
        <a:xfrm>
          <a:off x="13436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154644</xdr:rowOff>
    </xdr:from>
    <xdr:ext cx="534377" cy="259045"/>
    <xdr:sp macro="" textlink="">
      <xdr:nvSpPr>
        <xdr:cNvPr id="610" name="テキスト ボックス 609"/>
        <xdr:cNvSpPr txBox="1"/>
      </xdr:nvSpPr>
      <xdr:spPr>
        <a:xfrm>
          <a:off x="12547111" y="131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160772</xdr:rowOff>
    </xdr:from>
    <xdr:to>
      <xdr:col>23</xdr:col>
      <xdr:colOff>568325</xdr:colOff>
      <xdr:row>75</xdr:row>
      <xdr:rowOff>90922</xdr:rowOff>
    </xdr:to>
    <xdr:sp macro="" textlink="">
      <xdr:nvSpPr>
        <xdr:cNvPr id="616" name="円/楕円 615"/>
        <xdr:cNvSpPr/>
      </xdr:nvSpPr>
      <xdr:spPr>
        <a:xfrm>
          <a:off x="16268700" y="1284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12199</xdr:rowOff>
    </xdr:from>
    <xdr:ext cx="534377" cy="259045"/>
    <xdr:sp macro="" textlink="">
      <xdr:nvSpPr>
        <xdr:cNvPr id="617" name="公債費該当値テキスト"/>
        <xdr:cNvSpPr txBox="1"/>
      </xdr:nvSpPr>
      <xdr:spPr>
        <a:xfrm>
          <a:off x="16370300" y="1269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90,568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130018</xdr:rowOff>
    </xdr:from>
    <xdr:to>
      <xdr:col>22</xdr:col>
      <xdr:colOff>415925</xdr:colOff>
      <xdr:row>75</xdr:row>
      <xdr:rowOff>60168</xdr:rowOff>
    </xdr:to>
    <xdr:sp macro="" textlink="">
      <xdr:nvSpPr>
        <xdr:cNvPr id="618" name="円/楕円 617"/>
        <xdr:cNvSpPr/>
      </xdr:nvSpPr>
      <xdr:spPr>
        <a:xfrm>
          <a:off x="15430500" y="1281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76695</xdr:rowOff>
    </xdr:from>
    <xdr:ext cx="534377" cy="259045"/>
    <xdr:sp macro="" textlink="">
      <xdr:nvSpPr>
        <xdr:cNvPr id="619" name="テキスト ボックス 618"/>
        <xdr:cNvSpPr txBox="1"/>
      </xdr:nvSpPr>
      <xdr:spPr>
        <a:xfrm>
          <a:off x="15214111" y="1259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94,604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128615</xdr:rowOff>
    </xdr:from>
    <xdr:to>
      <xdr:col>21</xdr:col>
      <xdr:colOff>212725</xdr:colOff>
      <xdr:row>75</xdr:row>
      <xdr:rowOff>58765</xdr:rowOff>
    </xdr:to>
    <xdr:sp macro="" textlink="">
      <xdr:nvSpPr>
        <xdr:cNvPr id="620" name="円/楕円 619"/>
        <xdr:cNvSpPr/>
      </xdr:nvSpPr>
      <xdr:spPr>
        <a:xfrm>
          <a:off x="14541500" y="128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75292</xdr:rowOff>
    </xdr:from>
    <xdr:ext cx="534377" cy="259045"/>
    <xdr:sp macro="" textlink="">
      <xdr:nvSpPr>
        <xdr:cNvPr id="621" name="テキスト ボックス 620"/>
        <xdr:cNvSpPr txBox="1"/>
      </xdr:nvSpPr>
      <xdr:spPr>
        <a:xfrm>
          <a:off x="14325111" y="1259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94,788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114785</xdr:rowOff>
    </xdr:from>
    <xdr:to>
      <xdr:col>20</xdr:col>
      <xdr:colOff>9525</xdr:colOff>
      <xdr:row>75</xdr:row>
      <xdr:rowOff>44935</xdr:rowOff>
    </xdr:to>
    <xdr:sp macro="" textlink="">
      <xdr:nvSpPr>
        <xdr:cNvPr id="622" name="円/楕円 621"/>
        <xdr:cNvSpPr/>
      </xdr:nvSpPr>
      <xdr:spPr>
        <a:xfrm>
          <a:off x="13652500" y="1280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61462</xdr:rowOff>
    </xdr:from>
    <xdr:ext cx="534377" cy="259045"/>
    <xdr:sp macro="" textlink="">
      <xdr:nvSpPr>
        <xdr:cNvPr id="623" name="テキスト ボックス 622"/>
        <xdr:cNvSpPr txBox="1"/>
      </xdr:nvSpPr>
      <xdr:spPr>
        <a:xfrm>
          <a:off x="13436111" y="1257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96,603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92382</xdr:rowOff>
    </xdr:from>
    <xdr:to>
      <xdr:col>18</xdr:col>
      <xdr:colOff>492125</xdr:colOff>
      <xdr:row>75</xdr:row>
      <xdr:rowOff>22532</xdr:rowOff>
    </xdr:to>
    <xdr:sp macro="" textlink="">
      <xdr:nvSpPr>
        <xdr:cNvPr id="624" name="円/楕円 623"/>
        <xdr:cNvSpPr/>
      </xdr:nvSpPr>
      <xdr:spPr>
        <a:xfrm>
          <a:off x="12763500" y="127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39059</xdr:rowOff>
    </xdr:from>
    <xdr:ext cx="534377" cy="259045"/>
    <xdr:sp macro="" textlink="">
      <xdr:nvSpPr>
        <xdr:cNvPr id="625" name="テキスト ボックス 624"/>
        <xdr:cNvSpPr txBox="1"/>
      </xdr:nvSpPr>
      <xdr:spPr>
        <a:xfrm>
          <a:off x="12547111" y="1255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66142</xdr:rowOff>
    </xdr:from>
    <xdr:to>
      <xdr:col>23</xdr:col>
      <xdr:colOff>517525</xdr:colOff>
      <xdr:row>97</xdr:row>
      <xdr:rowOff>135192</xdr:rowOff>
    </xdr:to>
    <xdr:cxnSp macro="">
      <xdr:nvCxnSpPr>
        <xdr:cNvPr id="654" name="直線コネクタ 653"/>
        <xdr:cNvCxnSpPr/>
      </xdr:nvCxnSpPr>
      <xdr:spPr>
        <a:xfrm flipV="1">
          <a:off x="15481300" y="16353892"/>
          <a:ext cx="838200" cy="4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35882</xdr:rowOff>
    </xdr:from>
    <xdr:ext cx="534377" cy="259045"/>
    <xdr:sp macro="" textlink="">
      <xdr:nvSpPr>
        <xdr:cNvPr id="655" name="積立金平均値テキスト"/>
        <xdr:cNvSpPr txBox="1"/>
      </xdr:nvSpPr>
      <xdr:spPr>
        <a:xfrm>
          <a:off x="16370300" y="166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124600</xdr:rowOff>
    </xdr:from>
    <xdr:to>
      <xdr:col>22</xdr:col>
      <xdr:colOff>365125</xdr:colOff>
      <xdr:row>97</xdr:row>
      <xdr:rowOff>135192</xdr:rowOff>
    </xdr:to>
    <xdr:cxnSp macro="">
      <xdr:nvCxnSpPr>
        <xdr:cNvPr id="657" name="直線コネクタ 656"/>
        <xdr:cNvCxnSpPr/>
      </xdr:nvCxnSpPr>
      <xdr:spPr>
        <a:xfrm>
          <a:off x="14592300" y="1675525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59" name="テキスト ボックス 658"/>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124600</xdr:rowOff>
    </xdr:from>
    <xdr:to>
      <xdr:col>21</xdr:col>
      <xdr:colOff>161925</xdr:colOff>
      <xdr:row>97</xdr:row>
      <xdr:rowOff>132665</xdr:rowOff>
    </xdr:to>
    <xdr:cxnSp macro="">
      <xdr:nvCxnSpPr>
        <xdr:cNvPr id="660" name="直線コネクタ 659"/>
        <xdr:cNvCxnSpPr/>
      </xdr:nvCxnSpPr>
      <xdr:spPr>
        <a:xfrm flipV="1">
          <a:off x="13703300" y="16755250"/>
          <a:ext cx="889000" cy="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17581</xdr:rowOff>
    </xdr:from>
    <xdr:ext cx="534377" cy="259045"/>
    <xdr:sp macro="" textlink="">
      <xdr:nvSpPr>
        <xdr:cNvPr id="662" name="テキスト ボックス 661"/>
        <xdr:cNvSpPr txBox="1"/>
      </xdr:nvSpPr>
      <xdr:spPr>
        <a:xfrm>
          <a:off x="14325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132665</xdr:rowOff>
    </xdr:from>
    <xdr:to>
      <xdr:col>19</xdr:col>
      <xdr:colOff>644525</xdr:colOff>
      <xdr:row>98</xdr:row>
      <xdr:rowOff>48324</xdr:rowOff>
    </xdr:to>
    <xdr:cxnSp macro="">
      <xdr:nvCxnSpPr>
        <xdr:cNvPr id="663" name="直線コネクタ 662"/>
        <xdr:cNvCxnSpPr/>
      </xdr:nvCxnSpPr>
      <xdr:spPr>
        <a:xfrm flipV="1">
          <a:off x="12814300" y="16763315"/>
          <a:ext cx="889000" cy="8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7" name="テキスト ボックス 666"/>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15342</xdr:rowOff>
    </xdr:from>
    <xdr:to>
      <xdr:col>23</xdr:col>
      <xdr:colOff>568325</xdr:colOff>
      <xdr:row>95</xdr:row>
      <xdr:rowOff>116942</xdr:rowOff>
    </xdr:to>
    <xdr:sp macro="" textlink="">
      <xdr:nvSpPr>
        <xdr:cNvPr id="673" name="円/楕円 672"/>
        <xdr:cNvSpPr/>
      </xdr:nvSpPr>
      <xdr:spPr>
        <a:xfrm>
          <a:off x="16268700" y="163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38219</xdr:rowOff>
    </xdr:from>
    <xdr:ext cx="534377" cy="259045"/>
    <xdr:sp macro="" textlink="">
      <xdr:nvSpPr>
        <xdr:cNvPr id="674" name="積立金該当値テキスト"/>
        <xdr:cNvSpPr txBox="1"/>
      </xdr:nvSpPr>
      <xdr:spPr>
        <a:xfrm>
          <a:off x="16370300" y="1615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52,292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84392</xdr:rowOff>
    </xdr:from>
    <xdr:to>
      <xdr:col>22</xdr:col>
      <xdr:colOff>415925</xdr:colOff>
      <xdr:row>98</xdr:row>
      <xdr:rowOff>14542</xdr:rowOff>
    </xdr:to>
    <xdr:sp macro="" textlink="">
      <xdr:nvSpPr>
        <xdr:cNvPr id="675" name="円/楕円 674"/>
        <xdr:cNvSpPr/>
      </xdr:nvSpPr>
      <xdr:spPr>
        <a:xfrm>
          <a:off x="15430500" y="167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5669</xdr:rowOff>
    </xdr:from>
    <xdr:ext cx="534377" cy="259045"/>
    <xdr:sp macro="" textlink="">
      <xdr:nvSpPr>
        <xdr:cNvPr id="676" name="テキスト ボックス 675"/>
        <xdr:cNvSpPr txBox="1"/>
      </xdr:nvSpPr>
      <xdr:spPr>
        <a:xfrm>
          <a:off x="15214111" y="1680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73800</xdr:rowOff>
    </xdr:from>
    <xdr:to>
      <xdr:col>21</xdr:col>
      <xdr:colOff>212725</xdr:colOff>
      <xdr:row>98</xdr:row>
      <xdr:rowOff>3950</xdr:rowOff>
    </xdr:to>
    <xdr:sp macro="" textlink="">
      <xdr:nvSpPr>
        <xdr:cNvPr id="677" name="円/楕円 676"/>
        <xdr:cNvSpPr/>
      </xdr:nvSpPr>
      <xdr:spPr>
        <a:xfrm>
          <a:off x="14541500" y="167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166527</xdr:rowOff>
    </xdr:from>
    <xdr:ext cx="534377" cy="259045"/>
    <xdr:sp macro="" textlink="">
      <xdr:nvSpPr>
        <xdr:cNvPr id="678" name="テキスト ボックス 677"/>
        <xdr:cNvSpPr txBox="1"/>
      </xdr:nvSpPr>
      <xdr:spPr>
        <a:xfrm>
          <a:off x="14325111" y="1679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81865</xdr:rowOff>
    </xdr:from>
    <xdr:to>
      <xdr:col>20</xdr:col>
      <xdr:colOff>9525</xdr:colOff>
      <xdr:row>98</xdr:row>
      <xdr:rowOff>12015</xdr:rowOff>
    </xdr:to>
    <xdr:sp macro="" textlink="">
      <xdr:nvSpPr>
        <xdr:cNvPr id="679" name="円/楕円 678"/>
        <xdr:cNvSpPr/>
      </xdr:nvSpPr>
      <xdr:spPr>
        <a:xfrm>
          <a:off x="13652500" y="167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3142</xdr:rowOff>
    </xdr:from>
    <xdr:ext cx="534377" cy="259045"/>
    <xdr:sp macro="" textlink="">
      <xdr:nvSpPr>
        <xdr:cNvPr id="680" name="テキスト ボックス 679"/>
        <xdr:cNvSpPr txBox="1"/>
      </xdr:nvSpPr>
      <xdr:spPr>
        <a:xfrm>
          <a:off x="13436111" y="1680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20,054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168974</xdr:rowOff>
    </xdr:from>
    <xdr:to>
      <xdr:col>18</xdr:col>
      <xdr:colOff>492125</xdr:colOff>
      <xdr:row>98</xdr:row>
      <xdr:rowOff>99124</xdr:rowOff>
    </xdr:to>
    <xdr:sp macro="" textlink="">
      <xdr:nvSpPr>
        <xdr:cNvPr id="681" name="円/楕円 680"/>
        <xdr:cNvSpPr/>
      </xdr:nvSpPr>
      <xdr:spPr>
        <a:xfrm>
          <a:off x="12763500" y="167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90251</xdr:rowOff>
    </xdr:from>
    <xdr:ext cx="534377" cy="259045"/>
    <xdr:sp macro="" textlink="">
      <xdr:nvSpPr>
        <xdr:cNvPr id="682" name="テキスト ボックス 681"/>
        <xdr:cNvSpPr txBox="1"/>
      </xdr:nvSpPr>
      <xdr:spPr>
        <a:xfrm>
          <a:off x="12547111" y="1689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149388</xdr:rowOff>
    </xdr:from>
    <xdr:to>
      <xdr:col>32</xdr:col>
      <xdr:colOff>186689</xdr:colOff>
      <xdr:row>39</xdr:row>
      <xdr:rowOff>98878</xdr:rowOff>
    </xdr:to>
    <xdr:cxnSp macro="">
      <xdr:nvCxnSpPr>
        <xdr:cNvPr id="708" name="直線コネクタ 707"/>
        <xdr:cNvCxnSpPr/>
      </xdr:nvCxnSpPr>
      <xdr:spPr>
        <a:xfrm flipV="1">
          <a:off x="22159595" y="5978688"/>
          <a:ext cx="1269" cy="806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118888</xdr:rowOff>
    </xdr:from>
    <xdr:ext cx="249299" cy="259045"/>
    <xdr:sp macro="" textlink="">
      <xdr:nvSpPr>
        <xdr:cNvPr id="709" name="投資及び出資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96065</xdr:rowOff>
    </xdr:from>
    <xdr:ext cx="469744" cy="259045"/>
    <xdr:sp macro="" textlink="">
      <xdr:nvSpPr>
        <xdr:cNvPr id="711" name="投資及び出資金最大値テキスト"/>
        <xdr:cNvSpPr txBox="1"/>
      </xdr:nvSpPr>
      <xdr:spPr>
        <a:xfrm>
          <a:off x="22212300" y="57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34</xdr:row>
      <xdr:rowOff>149388</xdr:rowOff>
    </xdr:from>
    <xdr:to>
      <xdr:col>32</xdr:col>
      <xdr:colOff>276225</xdr:colOff>
      <xdr:row>34</xdr:row>
      <xdr:rowOff>149388</xdr:rowOff>
    </xdr:to>
    <xdr:cxnSp macro="">
      <xdr:nvCxnSpPr>
        <xdr:cNvPr id="712" name="直線コネクタ 711"/>
        <xdr:cNvCxnSpPr/>
      </xdr:nvCxnSpPr>
      <xdr:spPr>
        <a:xfrm>
          <a:off x="22072600" y="5978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36339</xdr:rowOff>
    </xdr:from>
    <xdr:ext cx="378565" cy="259045"/>
    <xdr:sp macro="" textlink="">
      <xdr:nvSpPr>
        <xdr:cNvPr id="714" name="投資及び出資金平均値テキスト"/>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13462</xdr:rowOff>
    </xdr:from>
    <xdr:to>
      <xdr:col>32</xdr:col>
      <xdr:colOff>238125</xdr:colOff>
      <xdr:row>39</xdr:row>
      <xdr:rowOff>115062</xdr:rowOff>
    </xdr:to>
    <xdr:sp macro="" textlink="">
      <xdr:nvSpPr>
        <xdr:cNvPr id="715" name="フローチャート : 判断 714"/>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110889</xdr:rowOff>
    </xdr:from>
    <xdr:to>
      <xdr:col>31</xdr:col>
      <xdr:colOff>85725</xdr:colOff>
      <xdr:row>39</xdr:row>
      <xdr:rowOff>41039</xdr:rowOff>
    </xdr:to>
    <xdr:sp macro="" textlink="">
      <xdr:nvSpPr>
        <xdr:cNvPr id="717" name="フローチャート : 判断 716"/>
        <xdr:cNvSpPr/>
      </xdr:nvSpPr>
      <xdr:spPr>
        <a:xfrm>
          <a:off x="21272500" y="66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57566</xdr:rowOff>
    </xdr:from>
    <xdr:ext cx="378565" cy="259045"/>
    <xdr:sp macro="" textlink="">
      <xdr:nvSpPr>
        <xdr:cNvPr id="718" name="テキスト ボックス 717"/>
        <xdr:cNvSpPr txBox="1"/>
      </xdr:nvSpPr>
      <xdr:spPr>
        <a:xfrm>
          <a:off x="21134017" y="640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76236</xdr:rowOff>
    </xdr:from>
    <xdr:to>
      <xdr:col>29</xdr:col>
      <xdr:colOff>517525</xdr:colOff>
      <xdr:row>39</xdr:row>
      <xdr:rowOff>98878</xdr:rowOff>
    </xdr:to>
    <xdr:cxnSp macro="">
      <xdr:nvCxnSpPr>
        <xdr:cNvPr id="719" name="直線コネクタ 718"/>
        <xdr:cNvCxnSpPr/>
      </xdr:nvCxnSpPr>
      <xdr:spPr>
        <a:xfrm>
          <a:off x="19545300" y="5905536"/>
          <a:ext cx="889000" cy="87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115788</xdr:rowOff>
    </xdr:from>
    <xdr:to>
      <xdr:col>29</xdr:col>
      <xdr:colOff>568325</xdr:colOff>
      <xdr:row>39</xdr:row>
      <xdr:rowOff>45938</xdr:rowOff>
    </xdr:to>
    <xdr:sp macro="" textlink="">
      <xdr:nvSpPr>
        <xdr:cNvPr id="720" name="フローチャート : 判断 719"/>
        <xdr:cNvSpPr/>
      </xdr:nvSpPr>
      <xdr:spPr>
        <a:xfrm>
          <a:off x="20383500" y="663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62465</xdr:rowOff>
    </xdr:from>
    <xdr:ext cx="378565" cy="259045"/>
    <xdr:sp macro="" textlink="">
      <xdr:nvSpPr>
        <xdr:cNvPr id="721" name="テキスト ボックス 720"/>
        <xdr:cNvSpPr txBox="1"/>
      </xdr:nvSpPr>
      <xdr:spPr>
        <a:xfrm>
          <a:off x="20245017" y="6406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57078</xdr:rowOff>
    </xdr:from>
    <xdr:to>
      <xdr:col>28</xdr:col>
      <xdr:colOff>314325</xdr:colOff>
      <xdr:row>34</xdr:row>
      <xdr:rowOff>76236</xdr:rowOff>
    </xdr:to>
    <xdr:cxnSp macro="">
      <xdr:nvCxnSpPr>
        <xdr:cNvPr id="722" name="直線コネクタ 721"/>
        <xdr:cNvCxnSpPr/>
      </xdr:nvCxnSpPr>
      <xdr:spPr>
        <a:xfrm>
          <a:off x="18656300" y="5200578"/>
          <a:ext cx="889000" cy="70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75619</xdr:rowOff>
    </xdr:from>
    <xdr:to>
      <xdr:col>28</xdr:col>
      <xdr:colOff>365125</xdr:colOff>
      <xdr:row>39</xdr:row>
      <xdr:rowOff>5769</xdr:rowOff>
    </xdr:to>
    <xdr:sp macro="" textlink="">
      <xdr:nvSpPr>
        <xdr:cNvPr id="723" name="フローチャート : 判断 722"/>
        <xdr:cNvSpPr/>
      </xdr:nvSpPr>
      <xdr:spPr>
        <a:xfrm>
          <a:off x="19494500" y="659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168346</xdr:rowOff>
    </xdr:from>
    <xdr:ext cx="469744" cy="259045"/>
    <xdr:sp macro="" textlink="">
      <xdr:nvSpPr>
        <xdr:cNvPr id="724" name="テキスト ボックス 723"/>
        <xdr:cNvSpPr txBox="1"/>
      </xdr:nvSpPr>
      <xdr:spPr>
        <a:xfrm>
          <a:off x="19310427" y="66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76381</xdr:rowOff>
    </xdr:from>
    <xdr:to>
      <xdr:col>27</xdr:col>
      <xdr:colOff>161925</xdr:colOff>
      <xdr:row>39</xdr:row>
      <xdr:rowOff>6531</xdr:rowOff>
    </xdr:to>
    <xdr:sp macro="" textlink="">
      <xdr:nvSpPr>
        <xdr:cNvPr id="725" name="フローチャート : 判断 724"/>
        <xdr:cNvSpPr/>
      </xdr:nvSpPr>
      <xdr:spPr>
        <a:xfrm>
          <a:off x="18605500" y="659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169108</xdr:rowOff>
    </xdr:from>
    <xdr:ext cx="469744" cy="259045"/>
    <xdr:sp macro="" textlink="">
      <xdr:nvSpPr>
        <xdr:cNvPr id="726" name="テキスト ボックス 725"/>
        <xdr:cNvSpPr txBox="1"/>
      </xdr:nvSpPr>
      <xdr:spPr>
        <a:xfrm>
          <a:off x="18421427" y="668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163338</xdr:rowOff>
    </xdr:from>
    <xdr:ext cx="249299" cy="259045"/>
    <xdr:sp macro="" textlink="">
      <xdr:nvSpPr>
        <xdr:cNvPr id="733" name="投資及び出資金該当値テキスト"/>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25436</xdr:rowOff>
    </xdr:from>
    <xdr:to>
      <xdr:col>28</xdr:col>
      <xdr:colOff>365125</xdr:colOff>
      <xdr:row>34</xdr:row>
      <xdr:rowOff>127036</xdr:rowOff>
    </xdr:to>
    <xdr:sp macro="" textlink="">
      <xdr:nvSpPr>
        <xdr:cNvPr id="738" name="円/楕円 737"/>
        <xdr:cNvSpPr/>
      </xdr:nvSpPr>
      <xdr:spPr>
        <a:xfrm>
          <a:off x="19494500" y="58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143563</xdr:rowOff>
    </xdr:from>
    <xdr:ext cx="469744" cy="259045"/>
    <xdr:sp macro="" textlink="">
      <xdr:nvSpPr>
        <xdr:cNvPr id="739" name="テキスト ボックス 738"/>
        <xdr:cNvSpPr txBox="1"/>
      </xdr:nvSpPr>
      <xdr:spPr>
        <a:xfrm>
          <a:off x="19310427" y="562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6278</xdr:rowOff>
    </xdr:from>
    <xdr:to>
      <xdr:col>27</xdr:col>
      <xdr:colOff>161925</xdr:colOff>
      <xdr:row>30</xdr:row>
      <xdr:rowOff>107878</xdr:rowOff>
    </xdr:to>
    <xdr:sp macro="" textlink="">
      <xdr:nvSpPr>
        <xdr:cNvPr id="740" name="円/楕円 739"/>
        <xdr:cNvSpPr/>
      </xdr:nvSpPr>
      <xdr:spPr>
        <a:xfrm>
          <a:off x="18605500" y="514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28</xdr:row>
      <xdr:rowOff>124405</xdr:rowOff>
    </xdr:from>
    <xdr:ext cx="534377" cy="259045"/>
    <xdr:sp macro="" textlink="">
      <xdr:nvSpPr>
        <xdr:cNvPr id="741" name="テキスト ボックス 740"/>
        <xdr:cNvSpPr txBox="1"/>
      </xdr:nvSpPr>
      <xdr:spPr>
        <a:xfrm>
          <a:off x="18389111" y="492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3" name="テキスト ボックス 75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5" name="テキスト ボックス 75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7" name="テキスト ボックス 756"/>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9" name="テキスト ボックス 758"/>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1" name="テキスト ボックス 76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5" name="直線コネクタ 764"/>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7" name="直線コネクタ 76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8"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9" name="直線コネクタ 768"/>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162306</xdr:rowOff>
    </xdr:from>
    <xdr:to>
      <xdr:col>32</xdr:col>
      <xdr:colOff>187325</xdr:colOff>
      <xdr:row>57</xdr:row>
      <xdr:rowOff>166497</xdr:rowOff>
    </xdr:to>
    <xdr:cxnSp macro="">
      <xdr:nvCxnSpPr>
        <xdr:cNvPr id="770" name="直線コネクタ 769"/>
        <xdr:cNvCxnSpPr/>
      </xdr:nvCxnSpPr>
      <xdr:spPr>
        <a:xfrm flipV="1">
          <a:off x="21323300" y="9934956"/>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151909</xdr:rowOff>
    </xdr:from>
    <xdr:ext cx="469744" cy="259045"/>
    <xdr:sp macro="" textlink="">
      <xdr:nvSpPr>
        <xdr:cNvPr id="771" name="貸付金平均値テキスト"/>
        <xdr:cNvSpPr txBox="1"/>
      </xdr:nvSpPr>
      <xdr:spPr>
        <a:xfrm>
          <a:off x="22212300" y="9924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2" name="フローチャート : 判断 771"/>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166497</xdr:rowOff>
    </xdr:from>
    <xdr:to>
      <xdr:col>31</xdr:col>
      <xdr:colOff>34925</xdr:colOff>
      <xdr:row>57</xdr:row>
      <xdr:rowOff>170942</xdr:rowOff>
    </xdr:to>
    <xdr:cxnSp macro="">
      <xdr:nvCxnSpPr>
        <xdr:cNvPr id="773" name="直線コネクタ 772"/>
        <xdr:cNvCxnSpPr/>
      </xdr:nvCxnSpPr>
      <xdr:spPr>
        <a:xfrm flipV="1">
          <a:off x="20434300" y="9939147"/>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4" name="フローチャート : 判断 773"/>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5" name="テキスト ボックス 774"/>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170942</xdr:rowOff>
    </xdr:from>
    <xdr:to>
      <xdr:col>29</xdr:col>
      <xdr:colOff>517525</xdr:colOff>
      <xdr:row>58</xdr:row>
      <xdr:rowOff>2286</xdr:rowOff>
    </xdr:to>
    <xdr:cxnSp macro="">
      <xdr:nvCxnSpPr>
        <xdr:cNvPr id="776" name="直線コネクタ 775"/>
        <xdr:cNvCxnSpPr/>
      </xdr:nvCxnSpPr>
      <xdr:spPr>
        <a:xfrm flipV="1">
          <a:off x="19545300" y="9943592"/>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7" name="フローチャート : 判断 776"/>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8" name="テキスト ボックス 777"/>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2286</xdr:rowOff>
    </xdr:from>
    <xdr:to>
      <xdr:col>28</xdr:col>
      <xdr:colOff>314325</xdr:colOff>
      <xdr:row>58</xdr:row>
      <xdr:rowOff>6858</xdr:rowOff>
    </xdr:to>
    <xdr:cxnSp macro="">
      <xdr:nvCxnSpPr>
        <xdr:cNvPr id="779" name="直線コネクタ 778"/>
        <xdr:cNvCxnSpPr/>
      </xdr:nvCxnSpPr>
      <xdr:spPr>
        <a:xfrm flipV="1">
          <a:off x="18656300" y="99463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80" name="フローチャート : 判断 779"/>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81" name="テキスト ボックス 780"/>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2" name="フローチャート : 判断 781"/>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3" name="テキスト ボックス 782"/>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111506</xdr:rowOff>
    </xdr:from>
    <xdr:to>
      <xdr:col>32</xdr:col>
      <xdr:colOff>238125</xdr:colOff>
      <xdr:row>58</xdr:row>
      <xdr:rowOff>41656</xdr:rowOff>
    </xdr:to>
    <xdr:sp macro="" textlink="">
      <xdr:nvSpPr>
        <xdr:cNvPr id="789" name="円/楕円 788"/>
        <xdr:cNvSpPr/>
      </xdr:nvSpPr>
      <xdr:spPr>
        <a:xfrm>
          <a:off x="221107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134383</xdr:rowOff>
    </xdr:from>
    <xdr:ext cx="469744" cy="259045"/>
    <xdr:sp macro="" textlink="">
      <xdr:nvSpPr>
        <xdr:cNvPr id="790" name="貸付金該当値テキスト"/>
        <xdr:cNvSpPr txBox="1"/>
      </xdr:nvSpPr>
      <xdr:spPr>
        <a:xfrm>
          <a:off x="22212300" y="973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115697</xdr:rowOff>
    </xdr:from>
    <xdr:to>
      <xdr:col>31</xdr:col>
      <xdr:colOff>85725</xdr:colOff>
      <xdr:row>58</xdr:row>
      <xdr:rowOff>45847</xdr:rowOff>
    </xdr:to>
    <xdr:sp macro="" textlink="">
      <xdr:nvSpPr>
        <xdr:cNvPr id="791" name="円/楕円 790"/>
        <xdr:cNvSpPr/>
      </xdr:nvSpPr>
      <xdr:spPr>
        <a:xfrm>
          <a:off x="21272500" y="98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36974</xdr:rowOff>
    </xdr:from>
    <xdr:ext cx="469744" cy="259045"/>
    <xdr:sp macro="" textlink="">
      <xdr:nvSpPr>
        <xdr:cNvPr id="792" name="テキスト ボックス 791"/>
        <xdr:cNvSpPr txBox="1"/>
      </xdr:nvSpPr>
      <xdr:spPr>
        <a:xfrm>
          <a:off x="21088427" y="998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120142</xdr:rowOff>
    </xdr:from>
    <xdr:to>
      <xdr:col>29</xdr:col>
      <xdr:colOff>568325</xdr:colOff>
      <xdr:row>58</xdr:row>
      <xdr:rowOff>50292</xdr:rowOff>
    </xdr:to>
    <xdr:sp macro="" textlink="">
      <xdr:nvSpPr>
        <xdr:cNvPr id="793" name="円/楕円 792"/>
        <xdr:cNvSpPr/>
      </xdr:nvSpPr>
      <xdr:spPr>
        <a:xfrm>
          <a:off x="20383500" y="989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41419</xdr:rowOff>
    </xdr:from>
    <xdr:ext cx="469744" cy="259045"/>
    <xdr:sp macro="" textlink="">
      <xdr:nvSpPr>
        <xdr:cNvPr id="794" name="テキスト ボックス 793"/>
        <xdr:cNvSpPr txBox="1"/>
      </xdr:nvSpPr>
      <xdr:spPr>
        <a:xfrm>
          <a:off x="20199427" y="998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122936</xdr:rowOff>
    </xdr:from>
    <xdr:to>
      <xdr:col>28</xdr:col>
      <xdr:colOff>365125</xdr:colOff>
      <xdr:row>58</xdr:row>
      <xdr:rowOff>53086</xdr:rowOff>
    </xdr:to>
    <xdr:sp macro="" textlink="">
      <xdr:nvSpPr>
        <xdr:cNvPr id="795" name="円/楕円 794"/>
        <xdr:cNvSpPr/>
      </xdr:nvSpPr>
      <xdr:spPr>
        <a:xfrm>
          <a:off x="194945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44213</xdr:rowOff>
    </xdr:from>
    <xdr:ext cx="469744" cy="259045"/>
    <xdr:sp macro="" textlink="">
      <xdr:nvSpPr>
        <xdr:cNvPr id="796" name="テキスト ボックス 795"/>
        <xdr:cNvSpPr txBox="1"/>
      </xdr:nvSpPr>
      <xdr:spPr>
        <a:xfrm>
          <a:off x="19310427" y="998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127508</xdr:rowOff>
    </xdr:from>
    <xdr:to>
      <xdr:col>27</xdr:col>
      <xdr:colOff>161925</xdr:colOff>
      <xdr:row>58</xdr:row>
      <xdr:rowOff>57658</xdr:rowOff>
    </xdr:to>
    <xdr:sp macro="" textlink="">
      <xdr:nvSpPr>
        <xdr:cNvPr id="797" name="円/楕円 796"/>
        <xdr:cNvSpPr/>
      </xdr:nvSpPr>
      <xdr:spPr>
        <a:xfrm>
          <a:off x="18605500" y="99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48785</xdr:rowOff>
    </xdr:from>
    <xdr:ext cx="469744" cy="259045"/>
    <xdr:sp macro="" textlink="">
      <xdr:nvSpPr>
        <xdr:cNvPr id="798" name="テキスト ボックス 797"/>
        <xdr:cNvSpPr txBox="1"/>
      </xdr:nvSpPr>
      <xdr:spPr>
        <a:xfrm>
          <a:off x="18421427" y="999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5" name="直線コネクタ 824"/>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6"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7" name="直線コネクタ 826"/>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8"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9" name="直線コネクタ 828"/>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170773</xdr:rowOff>
    </xdr:from>
    <xdr:to>
      <xdr:col>32</xdr:col>
      <xdr:colOff>187325</xdr:colOff>
      <xdr:row>75</xdr:row>
      <xdr:rowOff>78598</xdr:rowOff>
    </xdr:to>
    <xdr:cxnSp macro="">
      <xdr:nvCxnSpPr>
        <xdr:cNvPr id="830" name="直線コネクタ 829"/>
        <xdr:cNvCxnSpPr/>
      </xdr:nvCxnSpPr>
      <xdr:spPr>
        <a:xfrm flipV="1">
          <a:off x="21323300" y="12858073"/>
          <a:ext cx="838200" cy="7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98514</xdr:rowOff>
    </xdr:from>
    <xdr:ext cx="534377" cy="259045"/>
    <xdr:sp macro="" textlink="">
      <xdr:nvSpPr>
        <xdr:cNvPr id="831" name="繰出金平均値テキスト"/>
        <xdr:cNvSpPr txBox="1"/>
      </xdr:nvSpPr>
      <xdr:spPr>
        <a:xfrm>
          <a:off x="22212300" y="12957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2" name="フローチャート : 判断 831"/>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78598</xdr:rowOff>
    </xdr:from>
    <xdr:to>
      <xdr:col>31</xdr:col>
      <xdr:colOff>34925</xdr:colOff>
      <xdr:row>76</xdr:row>
      <xdr:rowOff>53338</xdr:rowOff>
    </xdr:to>
    <xdr:cxnSp macro="">
      <xdr:nvCxnSpPr>
        <xdr:cNvPr id="833" name="直線コネクタ 832"/>
        <xdr:cNvCxnSpPr/>
      </xdr:nvCxnSpPr>
      <xdr:spPr>
        <a:xfrm flipV="1">
          <a:off x="20434300" y="12937348"/>
          <a:ext cx="889000" cy="14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4" name="フローチャート : 判断 833"/>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50819</xdr:rowOff>
    </xdr:from>
    <xdr:ext cx="534377" cy="259045"/>
    <xdr:sp macro="" textlink="">
      <xdr:nvSpPr>
        <xdr:cNvPr id="835" name="テキスト ボックス 834"/>
        <xdr:cNvSpPr txBox="1"/>
      </xdr:nvSpPr>
      <xdr:spPr>
        <a:xfrm>
          <a:off x="21056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16926</xdr:rowOff>
    </xdr:from>
    <xdr:to>
      <xdr:col>29</xdr:col>
      <xdr:colOff>517525</xdr:colOff>
      <xdr:row>76</xdr:row>
      <xdr:rowOff>53338</xdr:rowOff>
    </xdr:to>
    <xdr:cxnSp macro="">
      <xdr:nvCxnSpPr>
        <xdr:cNvPr id="836" name="直線コネクタ 835"/>
        <xdr:cNvCxnSpPr/>
      </xdr:nvCxnSpPr>
      <xdr:spPr>
        <a:xfrm>
          <a:off x="19545300" y="13047126"/>
          <a:ext cx="889000" cy="3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7" name="フローチャート : 判断 836"/>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95885</xdr:rowOff>
    </xdr:from>
    <xdr:ext cx="534377" cy="259045"/>
    <xdr:sp macro="" textlink="">
      <xdr:nvSpPr>
        <xdr:cNvPr id="838" name="テキスト ボックス 837"/>
        <xdr:cNvSpPr txBox="1"/>
      </xdr:nvSpPr>
      <xdr:spPr>
        <a:xfrm>
          <a:off x="20167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16926</xdr:rowOff>
    </xdr:from>
    <xdr:to>
      <xdr:col>28</xdr:col>
      <xdr:colOff>314325</xdr:colOff>
      <xdr:row>76</xdr:row>
      <xdr:rowOff>74386</xdr:rowOff>
    </xdr:to>
    <xdr:cxnSp macro="">
      <xdr:nvCxnSpPr>
        <xdr:cNvPr id="839" name="直線コネクタ 838"/>
        <xdr:cNvCxnSpPr/>
      </xdr:nvCxnSpPr>
      <xdr:spPr>
        <a:xfrm flipV="1">
          <a:off x="18656300" y="13047126"/>
          <a:ext cx="889000" cy="5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40" name="フローチャート : 判断 839"/>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89240</xdr:rowOff>
    </xdr:from>
    <xdr:ext cx="534377" cy="259045"/>
    <xdr:sp macro="" textlink="">
      <xdr:nvSpPr>
        <xdr:cNvPr id="841" name="テキスト ボックス 840"/>
        <xdr:cNvSpPr txBox="1"/>
      </xdr:nvSpPr>
      <xdr:spPr>
        <a:xfrm>
          <a:off x="19278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2" name="フローチャート : 判断 841"/>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125531</xdr:rowOff>
    </xdr:from>
    <xdr:ext cx="534377" cy="259045"/>
    <xdr:sp macro="" textlink="">
      <xdr:nvSpPr>
        <xdr:cNvPr id="843" name="テキスト ボックス 842"/>
        <xdr:cNvSpPr txBox="1"/>
      </xdr:nvSpPr>
      <xdr:spPr>
        <a:xfrm>
          <a:off x="18389111"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119973</xdr:rowOff>
    </xdr:from>
    <xdr:to>
      <xdr:col>32</xdr:col>
      <xdr:colOff>238125</xdr:colOff>
      <xdr:row>75</xdr:row>
      <xdr:rowOff>50123</xdr:rowOff>
    </xdr:to>
    <xdr:sp macro="" textlink="">
      <xdr:nvSpPr>
        <xdr:cNvPr id="849" name="円/楕円 848"/>
        <xdr:cNvSpPr/>
      </xdr:nvSpPr>
      <xdr:spPr>
        <a:xfrm>
          <a:off x="22110700" y="1280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142850</xdr:rowOff>
    </xdr:from>
    <xdr:ext cx="534377" cy="259045"/>
    <xdr:sp macro="" textlink="">
      <xdr:nvSpPr>
        <xdr:cNvPr id="850" name="繰出金該当値テキスト"/>
        <xdr:cNvSpPr txBox="1"/>
      </xdr:nvSpPr>
      <xdr:spPr>
        <a:xfrm>
          <a:off x="22212300" y="1265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68,097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27798</xdr:rowOff>
    </xdr:from>
    <xdr:to>
      <xdr:col>31</xdr:col>
      <xdr:colOff>85725</xdr:colOff>
      <xdr:row>75</xdr:row>
      <xdr:rowOff>129398</xdr:rowOff>
    </xdr:to>
    <xdr:sp macro="" textlink="">
      <xdr:nvSpPr>
        <xdr:cNvPr id="851" name="円/楕円 850"/>
        <xdr:cNvSpPr/>
      </xdr:nvSpPr>
      <xdr:spPr>
        <a:xfrm>
          <a:off x="21272500" y="1288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145925</xdr:rowOff>
    </xdr:from>
    <xdr:ext cx="534377" cy="259045"/>
    <xdr:sp macro="" textlink="">
      <xdr:nvSpPr>
        <xdr:cNvPr id="852" name="テキスト ボックス 851"/>
        <xdr:cNvSpPr txBox="1"/>
      </xdr:nvSpPr>
      <xdr:spPr>
        <a:xfrm>
          <a:off x="21056111" y="1266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2538</xdr:rowOff>
    </xdr:from>
    <xdr:to>
      <xdr:col>29</xdr:col>
      <xdr:colOff>568325</xdr:colOff>
      <xdr:row>76</xdr:row>
      <xdr:rowOff>104138</xdr:rowOff>
    </xdr:to>
    <xdr:sp macro="" textlink="">
      <xdr:nvSpPr>
        <xdr:cNvPr id="853" name="円/楕円 852"/>
        <xdr:cNvSpPr/>
      </xdr:nvSpPr>
      <xdr:spPr>
        <a:xfrm>
          <a:off x="20383500" y="1303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120665</xdr:rowOff>
    </xdr:from>
    <xdr:ext cx="534377" cy="259045"/>
    <xdr:sp macro="" textlink="">
      <xdr:nvSpPr>
        <xdr:cNvPr id="854" name="テキスト ボックス 853"/>
        <xdr:cNvSpPr txBox="1"/>
      </xdr:nvSpPr>
      <xdr:spPr>
        <a:xfrm>
          <a:off x="20167111" y="1280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137575</xdr:rowOff>
    </xdr:from>
    <xdr:to>
      <xdr:col>28</xdr:col>
      <xdr:colOff>365125</xdr:colOff>
      <xdr:row>76</xdr:row>
      <xdr:rowOff>67726</xdr:rowOff>
    </xdr:to>
    <xdr:sp macro="" textlink="">
      <xdr:nvSpPr>
        <xdr:cNvPr id="855" name="円/楕円 854"/>
        <xdr:cNvSpPr/>
      </xdr:nvSpPr>
      <xdr:spPr>
        <a:xfrm>
          <a:off x="19494500" y="129963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84252</xdr:rowOff>
    </xdr:from>
    <xdr:ext cx="534377" cy="259045"/>
    <xdr:sp macro="" textlink="">
      <xdr:nvSpPr>
        <xdr:cNvPr id="856" name="テキスト ボックス 855"/>
        <xdr:cNvSpPr txBox="1"/>
      </xdr:nvSpPr>
      <xdr:spPr>
        <a:xfrm>
          <a:off x="19278111" y="1277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23586</xdr:rowOff>
    </xdr:from>
    <xdr:to>
      <xdr:col>27</xdr:col>
      <xdr:colOff>161925</xdr:colOff>
      <xdr:row>76</xdr:row>
      <xdr:rowOff>125186</xdr:rowOff>
    </xdr:to>
    <xdr:sp macro="" textlink="">
      <xdr:nvSpPr>
        <xdr:cNvPr id="857" name="円/楕円 856"/>
        <xdr:cNvSpPr/>
      </xdr:nvSpPr>
      <xdr:spPr>
        <a:xfrm>
          <a:off x="18605500" y="1305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116313</xdr:rowOff>
    </xdr:from>
    <xdr:ext cx="534377" cy="259045"/>
    <xdr:sp macro="" textlink="">
      <xdr:nvSpPr>
        <xdr:cNvPr id="858" name="テキスト ボックス 857"/>
        <xdr:cNvSpPr txBox="1"/>
      </xdr:nvSpPr>
      <xdr:spPr>
        <a:xfrm>
          <a:off x="18389111" y="131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人件費～平成</a:t>
          </a:r>
          <a:r>
            <a:rPr kumimoji="1" lang="en-US" altLang="ja-JP" sz="1100">
              <a:latin typeface="ＭＳ Ｐゴシック"/>
            </a:rPr>
            <a:t>27</a:t>
          </a:r>
          <a:r>
            <a:rPr kumimoji="1" lang="ja-JP" altLang="en-US" sz="1100">
              <a:latin typeface="ＭＳ Ｐゴシック"/>
            </a:rPr>
            <a:t>年度は道内市町村及び類似団体平均を上回っている。引き続き第</a:t>
          </a:r>
          <a:r>
            <a:rPr kumimoji="1" lang="en-US" altLang="ja-JP" sz="1100">
              <a:latin typeface="ＭＳ Ｐゴシック"/>
            </a:rPr>
            <a:t>2</a:t>
          </a:r>
          <a:r>
            <a:rPr kumimoji="1" lang="ja-JP" altLang="en-US" sz="1100">
              <a:latin typeface="ＭＳ Ｐゴシック"/>
            </a:rPr>
            <a:t>期財政運営計画により、人件費の抑制と定員管理の適正に努める。</a:t>
          </a:r>
          <a:endParaRPr kumimoji="1" lang="en-US" altLang="ja-JP" sz="1100">
            <a:latin typeface="ＭＳ Ｐゴシック"/>
          </a:endParaRPr>
        </a:p>
        <a:p>
          <a:r>
            <a:rPr kumimoji="1" lang="ja-JP" altLang="en-US" sz="1100">
              <a:latin typeface="ＭＳ Ｐゴシック"/>
            </a:rPr>
            <a:t>物件費、普通建設事業費～道内市町村及び類似団体平均より低い水準となっている。財政運営計画に沿い毎年度事務事業の見直し等を行っており、今後も引き続き行政コストの削減に努める。</a:t>
          </a:r>
          <a:endParaRPr kumimoji="1" lang="en-US" altLang="ja-JP" sz="1100">
            <a:latin typeface="ＭＳ Ｐゴシック"/>
          </a:endParaRPr>
        </a:p>
        <a:p>
          <a:r>
            <a:rPr kumimoji="1" lang="ja-JP" altLang="en-US" sz="1100">
              <a:latin typeface="ＭＳ Ｐゴシック"/>
            </a:rPr>
            <a:t>維持補修費～道内市町村及び類似団体平均より上回っているが、当町は特別豪雪地帯に指定されており、除排雪経費が主な要因である。</a:t>
          </a:r>
          <a:endParaRPr kumimoji="1" lang="en-US" altLang="ja-JP" sz="1100">
            <a:latin typeface="ＭＳ Ｐゴシック"/>
          </a:endParaRPr>
        </a:p>
        <a:p>
          <a:r>
            <a:rPr kumimoji="1" lang="ja-JP" altLang="en-US" sz="1100">
              <a:latin typeface="ＭＳ Ｐゴシック"/>
            </a:rPr>
            <a:t>補助費等～平成</a:t>
          </a:r>
          <a:r>
            <a:rPr kumimoji="1" lang="en-US" altLang="ja-JP" sz="1100">
              <a:latin typeface="ＭＳ Ｐゴシック"/>
            </a:rPr>
            <a:t>27</a:t>
          </a:r>
          <a:r>
            <a:rPr kumimoji="1" lang="ja-JP" altLang="en-US" sz="1100">
              <a:latin typeface="ＭＳ Ｐゴシック"/>
            </a:rPr>
            <a:t>年度は道内市町村及び類似団体平均を大きく上回っているが、国営かんがい排水事業に係る負担金が主な要因である。</a:t>
          </a:r>
          <a:endParaRPr kumimoji="1" lang="en-US" altLang="ja-JP" sz="11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公債費～</a:t>
          </a:r>
          <a:r>
            <a:rPr lang="ja-JP" altLang="ja-JP" sz="1100" b="0" i="0" baseline="0">
              <a:solidFill>
                <a:schemeClr val="dk1"/>
              </a:solidFill>
              <a:latin typeface="+mn-lt"/>
              <a:ea typeface="+mn-ea"/>
              <a:cs typeface="+mn-cs"/>
            </a:rPr>
            <a:t>平成3年度から平成10年度の人口急増時に実施した社会資本整備事業に伴う地方債の発行により地方債残高が増加した影響で、地方債の元利償還金は人口1人当たりの決算額で類似団体平均額の2倍弱となっている。</a:t>
          </a:r>
          <a:r>
            <a:rPr kumimoji="1" lang="ja-JP" altLang="en-US" sz="1100">
              <a:latin typeface="ＭＳ Ｐゴシック"/>
            </a:rPr>
            <a:t>償還額については、平成</a:t>
          </a:r>
          <a:r>
            <a:rPr kumimoji="1" lang="en-US" altLang="ja-JP" sz="1100">
              <a:latin typeface="ＭＳ Ｐゴシック"/>
            </a:rPr>
            <a:t>19</a:t>
          </a:r>
          <a:r>
            <a:rPr kumimoji="1" lang="ja-JP" altLang="en-US" sz="1100">
              <a:latin typeface="ＭＳ Ｐゴシック"/>
            </a:rPr>
            <a:t>年度をピークに緩やかではあるが減少を続けており、引き続き第</a:t>
          </a:r>
          <a:r>
            <a:rPr kumimoji="1" lang="en-US" altLang="ja-JP" sz="1100">
              <a:latin typeface="ＭＳ Ｐゴシック"/>
            </a:rPr>
            <a:t>2</a:t>
          </a:r>
          <a:r>
            <a:rPr kumimoji="1" lang="ja-JP" altLang="en-US" sz="1100">
              <a:latin typeface="ＭＳ Ｐゴシック"/>
            </a:rPr>
            <a:t>期財政運営計画により新規発行地方債を抑制し、公債費の縮減に努める。</a:t>
          </a:r>
          <a:endParaRPr kumimoji="1" lang="en-US" altLang="ja-JP" sz="1100">
            <a:latin typeface="ＭＳ Ｐゴシック"/>
          </a:endParaRPr>
        </a:p>
        <a:p>
          <a:r>
            <a:rPr kumimoji="1" lang="ja-JP" altLang="en-US" sz="1100">
              <a:latin typeface="ＭＳ Ｐゴシック"/>
            </a:rPr>
            <a:t>積立金～</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年度は道内市町村及び類似団体平均を上回っている。</a:t>
          </a:r>
          <a:r>
            <a:rPr kumimoji="1" lang="ja-JP" altLang="en-US" sz="1100">
              <a:latin typeface="ＭＳ Ｐゴシック"/>
            </a:rPr>
            <a:t>ふるさと納税の増によるまちづくり基金への積立が主な要因である。</a:t>
          </a:r>
          <a:endParaRPr kumimoji="1" lang="en-US" altLang="ja-JP" sz="11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16,932
16,889
42,286.00
10,975,923
10,707,866
233,446
6,403,637
11,464,717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107.4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103451</xdr:rowOff>
    </xdr:from>
    <xdr:to>
      <xdr:col>6</xdr:col>
      <xdr:colOff>511175</xdr:colOff>
      <xdr:row>32</xdr:row>
      <xdr:rowOff>131536</xdr:rowOff>
    </xdr:to>
    <xdr:cxnSp macro="">
      <xdr:nvCxnSpPr>
        <xdr:cNvPr id="63" name="直線コネクタ 62"/>
        <xdr:cNvCxnSpPr/>
      </xdr:nvCxnSpPr>
      <xdr:spPr>
        <a:xfrm flipV="1">
          <a:off x="3797300" y="5589851"/>
          <a:ext cx="8382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151256</xdr:rowOff>
    </xdr:from>
    <xdr:ext cx="469744" cy="259045"/>
    <xdr:sp macro="" textlink="">
      <xdr:nvSpPr>
        <xdr:cNvPr id="64" name="議会費平均値テキスト"/>
        <xdr:cNvSpPr txBox="1"/>
      </xdr:nvSpPr>
      <xdr:spPr>
        <a:xfrm>
          <a:off x="4686300" y="5980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131536</xdr:rowOff>
    </xdr:from>
    <xdr:to>
      <xdr:col>5</xdr:col>
      <xdr:colOff>358775</xdr:colOff>
      <xdr:row>33</xdr:row>
      <xdr:rowOff>23114</xdr:rowOff>
    </xdr:to>
    <xdr:cxnSp macro="">
      <xdr:nvCxnSpPr>
        <xdr:cNvPr id="66" name="直線コネクタ 65"/>
        <xdr:cNvCxnSpPr/>
      </xdr:nvCxnSpPr>
      <xdr:spPr>
        <a:xfrm flipV="1">
          <a:off x="2908300" y="5617936"/>
          <a:ext cx="889000" cy="6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11810</xdr:rowOff>
    </xdr:from>
    <xdr:ext cx="469744" cy="259045"/>
    <xdr:sp macro="" textlink="">
      <xdr:nvSpPr>
        <xdr:cNvPr id="68" name="テキスト ボックス 67"/>
        <xdr:cNvSpPr txBox="1"/>
      </xdr:nvSpPr>
      <xdr:spPr>
        <a:xfrm>
          <a:off x="3562427"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167785</xdr:rowOff>
    </xdr:from>
    <xdr:to>
      <xdr:col>4</xdr:col>
      <xdr:colOff>155575</xdr:colOff>
      <xdr:row>33</xdr:row>
      <xdr:rowOff>23114</xdr:rowOff>
    </xdr:to>
    <xdr:cxnSp macro="">
      <xdr:nvCxnSpPr>
        <xdr:cNvPr id="69" name="直線コネクタ 68"/>
        <xdr:cNvCxnSpPr/>
      </xdr:nvCxnSpPr>
      <xdr:spPr>
        <a:xfrm>
          <a:off x="2019300" y="5654185"/>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28792</xdr:rowOff>
    </xdr:from>
    <xdr:ext cx="469744" cy="259045"/>
    <xdr:sp macro="" textlink="">
      <xdr:nvSpPr>
        <xdr:cNvPr id="71" name="テキスト ボックス 70"/>
        <xdr:cNvSpPr txBox="1"/>
      </xdr:nvSpPr>
      <xdr:spPr>
        <a:xfrm>
          <a:off x="2673427" y="620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95939</xdr:rowOff>
    </xdr:from>
    <xdr:to>
      <xdr:col>2</xdr:col>
      <xdr:colOff>638175</xdr:colOff>
      <xdr:row>32</xdr:row>
      <xdr:rowOff>167785</xdr:rowOff>
    </xdr:to>
    <xdr:cxnSp macro="">
      <xdr:nvCxnSpPr>
        <xdr:cNvPr id="72" name="直線コネクタ 71"/>
        <xdr:cNvCxnSpPr/>
      </xdr:nvCxnSpPr>
      <xdr:spPr>
        <a:xfrm>
          <a:off x="1130300" y="5410889"/>
          <a:ext cx="8890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119252</xdr:rowOff>
    </xdr:from>
    <xdr:ext cx="469744" cy="259045"/>
    <xdr:sp macro="" textlink="">
      <xdr:nvSpPr>
        <xdr:cNvPr id="74" name="テキスト ボックス 73"/>
        <xdr:cNvSpPr txBox="1"/>
      </xdr:nvSpPr>
      <xdr:spPr>
        <a:xfrm>
          <a:off x="1784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39569</xdr:rowOff>
    </xdr:from>
    <xdr:ext cx="469744" cy="259045"/>
    <xdr:sp macro="" textlink="">
      <xdr:nvSpPr>
        <xdr:cNvPr id="76" name="テキスト ボックス 75"/>
        <xdr:cNvSpPr txBox="1"/>
      </xdr:nvSpPr>
      <xdr:spPr>
        <a:xfrm>
          <a:off x="895427" y="58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52651</xdr:rowOff>
    </xdr:from>
    <xdr:to>
      <xdr:col>6</xdr:col>
      <xdr:colOff>561975</xdr:colOff>
      <xdr:row>32</xdr:row>
      <xdr:rowOff>154251</xdr:rowOff>
    </xdr:to>
    <xdr:sp macro="" textlink="">
      <xdr:nvSpPr>
        <xdr:cNvPr id="82" name="円/楕円 81"/>
        <xdr:cNvSpPr/>
      </xdr:nvSpPr>
      <xdr:spPr>
        <a:xfrm>
          <a:off x="4584700" y="553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75528</xdr:rowOff>
    </xdr:from>
    <xdr:ext cx="469744" cy="259045"/>
    <xdr:sp macro="" textlink="">
      <xdr:nvSpPr>
        <xdr:cNvPr id="83" name="議会費該当値テキスト"/>
        <xdr:cNvSpPr txBox="1"/>
      </xdr:nvSpPr>
      <xdr:spPr>
        <a:xfrm>
          <a:off x="4686300" y="539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80736</xdr:rowOff>
    </xdr:from>
    <xdr:to>
      <xdr:col>5</xdr:col>
      <xdr:colOff>409575</xdr:colOff>
      <xdr:row>33</xdr:row>
      <xdr:rowOff>10886</xdr:rowOff>
    </xdr:to>
    <xdr:sp macro="" textlink="">
      <xdr:nvSpPr>
        <xdr:cNvPr id="84" name="円/楕円 83"/>
        <xdr:cNvSpPr/>
      </xdr:nvSpPr>
      <xdr:spPr>
        <a:xfrm>
          <a:off x="3746500" y="55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27413</xdr:rowOff>
    </xdr:from>
    <xdr:ext cx="469744" cy="259045"/>
    <xdr:sp macro="" textlink="">
      <xdr:nvSpPr>
        <xdr:cNvPr id="85" name="テキスト ボックス 84"/>
        <xdr:cNvSpPr txBox="1"/>
      </xdr:nvSpPr>
      <xdr:spPr>
        <a:xfrm>
          <a:off x="3562427" y="53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143764</xdr:rowOff>
    </xdr:from>
    <xdr:to>
      <xdr:col>4</xdr:col>
      <xdr:colOff>206375</xdr:colOff>
      <xdr:row>33</xdr:row>
      <xdr:rowOff>73914</xdr:rowOff>
    </xdr:to>
    <xdr:sp macro="" textlink="">
      <xdr:nvSpPr>
        <xdr:cNvPr id="86" name="円/楕円 85"/>
        <xdr:cNvSpPr/>
      </xdr:nvSpPr>
      <xdr:spPr>
        <a:xfrm>
          <a:off x="2857500" y="56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90441</xdr:rowOff>
    </xdr:from>
    <xdr:ext cx="469744" cy="259045"/>
    <xdr:sp macro="" textlink="">
      <xdr:nvSpPr>
        <xdr:cNvPr id="87" name="テキスト ボックス 86"/>
        <xdr:cNvSpPr txBox="1"/>
      </xdr:nvSpPr>
      <xdr:spPr>
        <a:xfrm>
          <a:off x="2673427" y="54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116985</xdr:rowOff>
    </xdr:from>
    <xdr:to>
      <xdr:col>3</xdr:col>
      <xdr:colOff>3175</xdr:colOff>
      <xdr:row>33</xdr:row>
      <xdr:rowOff>47135</xdr:rowOff>
    </xdr:to>
    <xdr:sp macro="" textlink="">
      <xdr:nvSpPr>
        <xdr:cNvPr id="88" name="円/楕円 87"/>
        <xdr:cNvSpPr/>
      </xdr:nvSpPr>
      <xdr:spPr>
        <a:xfrm>
          <a:off x="1968500" y="56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63662</xdr:rowOff>
    </xdr:from>
    <xdr:ext cx="469744" cy="259045"/>
    <xdr:sp macro="" textlink="">
      <xdr:nvSpPr>
        <xdr:cNvPr id="89" name="テキスト ボックス 88"/>
        <xdr:cNvSpPr txBox="1"/>
      </xdr:nvSpPr>
      <xdr:spPr>
        <a:xfrm>
          <a:off x="1784427" y="537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45139</xdr:rowOff>
    </xdr:from>
    <xdr:to>
      <xdr:col>1</xdr:col>
      <xdr:colOff>485775</xdr:colOff>
      <xdr:row>31</xdr:row>
      <xdr:rowOff>146739</xdr:rowOff>
    </xdr:to>
    <xdr:sp macro="" textlink="">
      <xdr:nvSpPr>
        <xdr:cNvPr id="90" name="円/楕円 89"/>
        <xdr:cNvSpPr/>
      </xdr:nvSpPr>
      <xdr:spPr>
        <a:xfrm>
          <a:off x="1079500" y="536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163266</xdr:rowOff>
    </xdr:from>
    <xdr:ext cx="469744" cy="259045"/>
    <xdr:sp macro="" textlink="">
      <xdr:nvSpPr>
        <xdr:cNvPr id="91" name="テキスト ボックス 90"/>
        <xdr:cNvSpPr txBox="1"/>
      </xdr:nvSpPr>
      <xdr:spPr>
        <a:xfrm>
          <a:off x="895427" y="51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153775</xdr:rowOff>
    </xdr:from>
    <xdr:to>
      <xdr:col>6</xdr:col>
      <xdr:colOff>511175</xdr:colOff>
      <xdr:row>56</xdr:row>
      <xdr:rowOff>158107</xdr:rowOff>
    </xdr:to>
    <xdr:cxnSp macro="">
      <xdr:nvCxnSpPr>
        <xdr:cNvPr id="123" name="直線コネクタ 122"/>
        <xdr:cNvCxnSpPr/>
      </xdr:nvCxnSpPr>
      <xdr:spPr>
        <a:xfrm flipV="1">
          <a:off x="3797300" y="9240625"/>
          <a:ext cx="838200" cy="51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761</xdr:rowOff>
    </xdr:from>
    <xdr:ext cx="534377" cy="259045"/>
    <xdr:sp macro="" textlink="">
      <xdr:nvSpPr>
        <xdr:cNvPr id="124" name="総務費平均値テキスト"/>
        <xdr:cNvSpPr txBox="1"/>
      </xdr:nvSpPr>
      <xdr:spPr>
        <a:xfrm>
          <a:off x="4686300" y="9601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158107</xdr:rowOff>
    </xdr:from>
    <xdr:to>
      <xdr:col>5</xdr:col>
      <xdr:colOff>358775</xdr:colOff>
      <xdr:row>57</xdr:row>
      <xdr:rowOff>11107</xdr:rowOff>
    </xdr:to>
    <xdr:cxnSp macro="">
      <xdr:nvCxnSpPr>
        <xdr:cNvPr id="126" name="直線コネクタ 125"/>
        <xdr:cNvCxnSpPr/>
      </xdr:nvCxnSpPr>
      <xdr:spPr>
        <a:xfrm flipV="1">
          <a:off x="2908300" y="9759307"/>
          <a:ext cx="889000" cy="2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146393</xdr:rowOff>
    </xdr:from>
    <xdr:ext cx="534377" cy="259045"/>
    <xdr:sp macro="" textlink="">
      <xdr:nvSpPr>
        <xdr:cNvPr id="128" name="テキスト ボックス 127"/>
        <xdr:cNvSpPr txBox="1"/>
      </xdr:nvSpPr>
      <xdr:spPr>
        <a:xfrm>
          <a:off x="3530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11107</xdr:rowOff>
    </xdr:from>
    <xdr:to>
      <xdr:col>4</xdr:col>
      <xdr:colOff>155575</xdr:colOff>
      <xdr:row>57</xdr:row>
      <xdr:rowOff>43329</xdr:rowOff>
    </xdr:to>
    <xdr:cxnSp macro="">
      <xdr:nvCxnSpPr>
        <xdr:cNvPr id="129" name="直線コネクタ 128"/>
        <xdr:cNvCxnSpPr/>
      </xdr:nvCxnSpPr>
      <xdr:spPr>
        <a:xfrm flipV="1">
          <a:off x="2019300" y="9783757"/>
          <a:ext cx="889000" cy="3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162156</xdr:rowOff>
    </xdr:from>
    <xdr:ext cx="534377" cy="259045"/>
    <xdr:sp macro="" textlink="">
      <xdr:nvSpPr>
        <xdr:cNvPr id="131" name="テキスト ボックス 130"/>
        <xdr:cNvSpPr txBox="1"/>
      </xdr:nvSpPr>
      <xdr:spPr>
        <a:xfrm>
          <a:off x="2641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43329</xdr:rowOff>
    </xdr:from>
    <xdr:to>
      <xdr:col>2</xdr:col>
      <xdr:colOff>638175</xdr:colOff>
      <xdr:row>57</xdr:row>
      <xdr:rowOff>91509</xdr:rowOff>
    </xdr:to>
    <xdr:cxnSp macro="">
      <xdr:nvCxnSpPr>
        <xdr:cNvPr id="132" name="直線コネクタ 131"/>
        <xdr:cNvCxnSpPr/>
      </xdr:nvCxnSpPr>
      <xdr:spPr>
        <a:xfrm flipV="1">
          <a:off x="1130300" y="9815979"/>
          <a:ext cx="889000" cy="4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94142</xdr:rowOff>
    </xdr:from>
    <xdr:ext cx="534377" cy="259045"/>
    <xdr:sp macro="" textlink="">
      <xdr:nvSpPr>
        <xdr:cNvPr id="136" name="テキスト ボックス 135"/>
        <xdr:cNvSpPr txBox="1"/>
      </xdr:nvSpPr>
      <xdr:spPr>
        <a:xfrm>
          <a:off x="863111" y="93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102975</xdr:rowOff>
    </xdr:from>
    <xdr:to>
      <xdr:col>6</xdr:col>
      <xdr:colOff>561975</xdr:colOff>
      <xdr:row>54</xdr:row>
      <xdr:rowOff>33125</xdr:rowOff>
    </xdr:to>
    <xdr:sp macro="" textlink="">
      <xdr:nvSpPr>
        <xdr:cNvPr id="142" name="円/楕円 141"/>
        <xdr:cNvSpPr/>
      </xdr:nvSpPr>
      <xdr:spPr>
        <a:xfrm>
          <a:off x="4584700" y="918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125852</xdr:rowOff>
    </xdr:from>
    <xdr:ext cx="599010" cy="259045"/>
    <xdr:sp macro="" textlink="">
      <xdr:nvSpPr>
        <xdr:cNvPr id="143" name="総務費該当値テキスト"/>
        <xdr:cNvSpPr txBox="1"/>
      </xdr:nvSpPr>
      <xdr:spPr>
        <a:xfrm>
          <a:off x="4686300" y="90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119,457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107307</xdr:rowOff>
    </xdr:from>
    <xdr:to>
      <xdr:col>5</xdr:col>
      <xdr:colOff>409575</xdr:colOff>
      <xdr:row>57</xdr:row>
      <xdr:rowOff>37457</xdr:rowOff>
    </xdr:to>
    <xdr:sp macro="" textlink="">
      <xdr:nvSpPr>
        <xdr:cNvPr id="144" name="円/楕円 143"/>
        <xdr:cNvSpPr/>
      </xdr:nvSpPr>
      <xdr:spPr>
        <a:xfrm>
          <a:off x="3746500" y="97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28584</xdr:rowOff>
    </xdr:from>
    <xdr:ext cx="534377" cy="259045"/>
    <xdr:sp macro="" textlink="">
      <xdr:nvSpPr>
        <xdr:cNvPr id="145" name="テキスト ボックス 144"/>
        <xdr:cNvSpPr txBox="1"/>
      </xdr:nvSpPr>
      <xdr:spPr>
        <a:xfrm>
          <a:off x="3530111" y="98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71,809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131757</xdr:rowOff>
    </xdr:from>
    <xdr:to>
      <xdr:col>4</xdr:col>
      <xdr:colOff>206375</xdr:colOff>
      <xdr:row>57</xdr:row>
      <xdr:rowOff>61907</xdr:rowOff>
    </xdr:to>
    <xdr:sp macro="" textlink="">
      <xdr:nvSpPr>
        <xdr:cNvPr id="146" name="円/楕円 145"/>
        <xdr:cNvSpPr/>
      </xdr:nvSpPr>
      <xdr:spPr>
        <a:xfrm>
          <a:off x="2857500" y="97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53034</xdr:rowOff>
    </xdr:from>
    <xdr:ext cx="534377" cy="259045"/>
    <xdr:sp macro="" textlink="">
      <xdr:nvSpPr>
        <xdr:cNvPr id="147" name="テキスト ボックス 146"/>
        <xdr:cNvSpPr txBox="1"/>
      </xdr:nvSpPr>
      <xdr:spPr>
        <a:xfrm>
          <a:off x="2641111" y="982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69,563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163979</xdr:rowOff>
    </xdr:from>
    <xdr:to>
      <xdr:col>3</xdr:col>
      <xdr:colOff>3175</xdr:colOff>
      <xdr:row>57</xdr:row>
      <xdr:rowOff>94129</xdr:rowOff>
    </xdr:to>
    <xdr:sp macro="" textlink="">
      <xdr:nvSpPr>
        <xdr:cNvPr id="148" name="円/楕円 147"/>
        <xdr:cNvSpPr/>
      </xdr:nvSpPr>
      <xdr:spPr>
        <a:xfrm>
          <a:off x="1968500" y="976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85256</xdr:rowOff>
    </xdr:from>
    <xdr:ext cx="534377" cy="259045"/>
    <xdr:sp macro="" textlink="">
      <xdr:nvSpPr>
        <xdr:cNvPr id="149" name="テキスト ボックス 148"/>
        <xdr:cNvSpPr txBox="1"/>
      </xdr:nvSpPr>
      <xdr:spPr>
        <a:xfrm>
          <a:off x="1752111" y="985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66,603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40709</xdr:rowOff>
    </xdr:from>
    <xdr:to>
      <xdr:col>1</xdr:col>
      <xdr:colOff>485775</xdr:colOff>
      <xdr:row>57</xdr:row>
      <xdr:rowOff>142309</xdr:rowOff>
    </xdr:to>
    <xdr:sp macro="" textlink="">
      <xdr:nvSpPr>
        <xdr:cNvPr id="150" name="円/楕円 149"/>
        <xdr:cNvSpPr/>
      </xdr:nvSpPr>
      <xdr:spPr>
        <a:xfrm>
          <a:off x="1079500" y="98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133436</xdr:rowOff>
    </xdr:from>
    <xdr:ext cx="534377" cy="259045"/>
    <xdr:sp macro="" textlink="">
      <xdr:nvSpPr>
        <xdr:cNvPr id="151" name="テキスト ボックス 150"/>
        <xdr:cNvSpPr txBox="1"/>
      </xdr:nvSpPr>
      <xdr:spPr>
        <a:xfrm>
          <a:off x="863111" y="990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139450</xdr:rowOff>
    </xdr:from>
    <xdr:to>
      <xdr:col>6</xdr:col>
      <xdr:colOff>511175</xdr:colOff>
      <xdr:row>76</xdr:row>
      <xdr:rowOff>149008</xdr:rowOff>
    </xdr:to>
    <xdr:cxnSp macro="">
      <xdr:nvCxnSpPr>
        <xdr:cNvPr id="183" name="直線コネクタ 182"/>
        <xdr:cNvCxnSpPr/>
      </xdr:nvCxnSpPr>
      <xdr:spPr>
        <a:xfrm flipV="1">
          <a:off x="3797300" y="13169650"/>
          <a:ext cx="8382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91798</xdr:rowOff>
    </xdr:from>
    <xdr:ext cx="599010" cy="259045"/>
    <xdr:sp macro="" textlink="">
      <xdr:nvSpPr>
        <xdr:cNvPr id="184" name="民生費平均値テキスト"/>
        <xdr:cNvSpPr txBox="1"/>
      </xdr:nvSpPr>
      <xdr:spPr>
        <a:xfrm>
          <a:off x="4686300" y="1312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149008</xdr:rowOff>
    </xdr:from>
    <xdr:to>
      <xdr:col>5</xdr:col>
      <xdr:colOff>358775</xdr:colOff>
      <xdr:row>78</xdr:row>
      <xdr:rowOff>29243</xdr:rowOff>
    </xdr:to>
    <xdr:cxnSp macro="">
      <xdr:nvCxnSpPr>
        <xdr:cNvPr id="186" name="直線コネクタ 185"/>
        <xdr:cNvCxnSpPr/>
      </xdr:nvCxnSpPr>
      <xdr:spPr>
        <a:xfrm flipV="1">
          <a:off x="2908300" y="13179208"/>
          <a:ext cx="889000" cy="2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10028</xdr:rowOff>
    </xdr:from>
    <xdr:ext cx="599010" cy="259045"/>
    <xdr:sp macro="" textlink="">
      <xdr:nvSpPr>
        <xdr:cNvPr id="188" name="テキスト ボックス 187"/>
        <xdr:cNvSpPr txBox="1"/>
      </xdr:nvSpPr>
      <xdr:spPr>
        <a:xfrm>
          <a:off x="3497794"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16180</xdr:rowOff>
    </xdr:from>
    <xdr:to>
      <xdr:col>4</xdr:col>
      <xdr:colOff>155575</xdr:colOff>
      <xdr:row>78</xdr:row>
      <xdr:rowOff>29243</xdr:rowOff>
    </xdr:to>
    <xdr:cxnSp macro="">
      <xdr:nvCxnSpPr>
        <xdr:cNvPr id="189" name="直線コネクタ 188"/>
        <xdr:cNvCxnSpPr/>
      </xdr:nvCxnSpPr>
      <xdr:spPr>
        <a:xfrm>
          <a:off x="2019300" y="133892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162472</xdr:rowOff>
    </xdr:from>
    <xdr:ext cx="599010" cy="259045"/>
    <xdr:sp macro="" textlink="">
      <xdr:nvSpPr>
        <xdr:cNvPr id="191" name="テキスト ボックス 190"/>
        <xdr:cNvSpPr txBox="1"/>
      </xdr:nvSpPr>
      <xdr:spPr>
        <a:xfrm>
          <a:off x="2608794"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16180</xdr:rowOff>
    </xdr:from>
    <xdr:to>
      <xdr:col>2</xdr:col>
      <xdr:colOff>638175</xdr:colOff>
      <xdr:row>78</xdr:row>
      <xdr:rowOff>20872</xdr:rowOff>
    </xdr:to>
    <xdr:cxnSp macro="">
      <xdr:nvCxnSpPr>
        <xdr:cNvPr id="192" name="直線コネクタ 191"/>
        <xdr:cNvCxnSpPr/>
      </xdr:nvCxnSpPr>
      <xdr:spPr>
        <a:xfrm flipV="1">
          <a:off x="1130300" y="13389280"/>
          <a:ext cx="8890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4" name="テキスト ボックス 193"/>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88650</xdr:rowOff>
    </xdr:from>
    <xdr:to>
      <xdr:col>6</xdr:col>
      <xdr:colOff>561975</xdr:colOff>
      <xdr:row>77</xdr:row>
      <xdr:rowOff>18800</xdr:rowOff>
    </xdr:to>
    <xdr:sp macro="" textlink="">
      <xdr:nvSpPr>
        <xdr:cNvPr id="202" name="円/楕円 201"/>
        <xdr:cNvSpPr/>
      </xdr:nvSpPr>
      <xdr:spPr>
        <a:xfrm>
          <a:off x="4584700" y="1311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111527</xdr:rowOff>
    </xdr:from>
    <xdr:ext cx="599010" cy="259045"/>
    <xdr:sp macro="" textlink="">
      <xdr:nvSpPr>
        <xdr:cNvPr id="203" name="民生費該当値テキスト"/>
        <xdr:cNvSpPr txBox="1"/>
      </xdr:nvSpPr>
      <xdr:spPr>
        <a:xfrm>
          <a:off x="4686300" y="1297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133,523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98208</xdr:rowOff>
    </xdr:from>
    <xdr:to>
      <xdr:col>5</xdr:col>
      <xdr:colOff>409575</xdr:colOff>
      <xdr:row>77</xdr:row>
      <xdr:rowOff>28358</xdr:rowOff>
    </xdr:to>
    <xdr:sp macro="" textlink="">
      <xdr:nvSpPr>
        <xdr:cNvPr id="204" name="円/楕円 203"/>
        <xdr:cNvSpPr/>
      </xdr:nvSpPr>
      <xdr:spPr>
        <a:xfrm>
          <a:off x="3746500" y="131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19485</xdr:rowOff>
    </xdr:from>
    <xdr:ext cx="599010" cy="259045"/>
    <xdr:sp macro="" textlink="">
      <xdr:nvSpPr>
        <xdr:cNvPr id="205" name="テキスト ボックス 204"/>
        <xdr:cNvSpPr txBox="1"/>
      </xdr:nvSpPr>
      <xdr:spPr>
        <a:xfrm>
          <a:off x="3497794" y="13221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132,645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149893</xdr:rowOff>
    </xdr:from>
    <xdr:to>
      <xdr:col>4</xdr:col>
      <xdr:colOff>206375</xdr:colOff>
      <xdr:row>78</xdr:row>
      <xdr:rowOff>80043</xdr:rowOff>
    </xdr:to>
    <xdr:sp macro="" textlink="">
      <xdr:nvSpPr>
        <xdr:cNvPr id="206" name="円/楕円 205"/>
        <xdr:cNvSpPr/>
      </xdr:nvSpPr>
      <xdr:spPr>
        <a:xfrm>
          <a:off x="2857500" y="1335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71170</xdr:rowOff>
    </xdr:from>
    <xdr:ext cx="599010" cy="259045"/>
    <xdr:sp macro="" textlink="">
      <xdr:nvSpPr>
        <xdr:cNvPr id="207" name="テキスト ボックス 206"/>
        <xdr:cNvSpPr txBox="1"/>
      </xdr:nvSpPr>
      <xdr:spPr>
        <a:xfrm>
          <a:off x="2608794" y="1344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112,147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136830</xdr:rowOff>
    </xdr:from>
    <xdr:to>
      <xdr:col>3</xdr:col>
      <xdr:colOff>3175</xdr:colOff>
      <xdr:row>78</xdr:row>
      <xdr:rowOff>66980</xdr:rowOff>
    </xdr:to>
    <xdr:sp macro="" textlink="">
      <xdr:nvSpPr>
        <xdr:cNvPr id="208" name="円/楕円 207"/>
        <xdr:cNvSpPr/>
      </xdr:nvSpPr>
      <xdr:spPr>
        <a:xfrm>
          <a:off x="1968500" y="133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58107</xdr:rowOff>
    </xdr:from>
    <xdr:ext cx="599010" cy="259045"/>
    <xdr:sp macro="" textlink="">
      <xdr:nvSpPr>
        <xdr:cNvPr id="209" name="テキスト ボックス 208"/>
        <xdr:cNvSpPr txBox="1"/>
      </xdr:nvSpPr>
      <xdr:spPr>
        <a:xfrm>
          <a:off x="1719794" y="1343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141522</xdr:rowOff>
    </xdr:from>
    <xdr:to>
      <xdr:col>1</xdr:col>
      <xdr:colOff>485775</xdr:colOff>
      <xdr:row>78</xdr:row>
      <xdr:rowOff>71672</xdr:rowOff>
    </xdr:to>
    <xdr:sp macro="" textlink="">
      <xdr:nvSpPr>
        <xdr:cNvPr id="210" name="円/楕円 209"/>
        <xdr:cNvSpPr/>
      </xdr:nvSpPr>
      <xdr:spPr>
        <a:xfrm>
          <a:off x="1079500" y="133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62799</xdr:rowOff>
    </xdr:from>
    <xdr:ext cx="599010" cy="259045"/>
    <xdr:sp macro="" textlink="">
      <xdr:nvSpPr>
        <xdr:cNvPr id="211" name="テキスト ボックス 210"/>
        <xdr:cNvSpPr txBox="1"/>
      </xdr:nvSpPr>
      <xdr:spPr>
        <a:xfrm>
          <a:off x="830794" y="1343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147228</xdr:rowOff>
    </xdr:from>
    <xdr:to>
      <xdr:col>6</xdr:col>
      <xdr:colOff>511175</xdr:colOff>
      <xdr:row>99</xdr:row>
      <xdr:rowOff>45174</xdr:rowOff>
    </xdr:to>
    <xdr:cxnSp macro="">
      <xdr:nvCxnSpPr>
        <xdr:cNvPr id="243" name="直線コネクタ 242"/>
        <xdr:cNvCxnSpPr/>
      </xdr:nvCxnSpPr>
      <xdr:spPr>
        <a:xfrm flipV="1">
          <a:off x="3797300" y="16777878"/>
          <a:ext cx="838200" cy="24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4"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45174</xdr:rowOff>
    </xdr:from>
    <xdr:to>
      <xdr:col>5</xdr:col>
      <xdr:colOff>358775</xdr:colOff>
      <xdr:row>99</xdr:row>
      <xdr:rowOff>66108</xdr:rowOff>
    </xdr:to>
    <xdr:cxnSp macro="">
      <xdr:nvCxnSpPr>
        <xdr:cNvPr id="246" name="直線コネクタ 245"/>
        <xdr:cNvCxnSpPr/>
      </xdr:nvCxnSpPr>
      <xdr:spPr>
        <a:xfrm flipV="1">
          <a:off x="2908300" y="17018724"/>
          <a:ext cx="889000" cy="2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8" name="テキスト ボックス 247"/>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73242</xdr:rowOff>
    </xdr:from>
    <xdr:to>
      <xdr:col>4</xdr:col>
      <xdr:colOff>155575</xdr:colOff>
      <xdr:row>99</xdr:row>
      <xdr:rowOff>66108</xdr:rowOff>
    </xdr:to>
    <xdr:cxnSp macro="">
      <xdr:nvCxnSpPr>
        <xdr:cNvPr id="249" name="直線コネクタ 248"/>
        <xdr:cNvCxnSpPr/>
      </xdr:nvCxnSpPr>
      <xdr:spPr>
        <a:xfrm>
          <a:off x="2019300" y="16875342"/>
          <a:ext cx="889000" cy="16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51" name="テキスト ボックス 250"/>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73242</xdr:rowOff>
    </xdr:from>
    <xdr:to>
      <xdr:col>2</xdr:col>
      <xdr:colOff>638175</xdr:colOff>
      <xdr:row>98</xdr:row>
      <xdr:rowOff>73292</xdr:rowOff>
    </xdr:to>
    <xdr:cxnSp macro="">
      <xdr:nvCxnSpPr>
        <xdr:cNvPr id="252" name="直線コネクタ 251"/>
        <xdr:cNvCxnSpPr/>
      </xdr:nvCxnSpPr>
      <xdr:spPr>
        <a:xfrm flipV="1">
          <a:off x="1130300" y="16875342"/>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54" name="テキスト ボックス 253"/>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56" name="テキスト ボックス 255"/>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96428</xdr:rowOff>
    </xdr:from>
    <xdr:to>
      <xdr:col>6</xdr:col>
      <xdr:colOff>561975</xdr:colOff>
      <xdr:row>98</xdr:row>
      <xdr:rowOff>26578</xdr:rowOff>
    </xdr:to>
    <xdr:sp macro="" textlink="">
      <xdr:nvSpPr>
        <xdr:cNvPr id="262" name="円/楕円 261"/>
        <xdr:cNvSpPr/>
      </xdr:nvSpPr>
      <xdr:spPr>
        <a:xfrm>
          <a:off x="4584700" y="1672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74855</xdr:rowOff>
    </xdr:from>
    <xdr:ext cx="534377" cy="259045"/>
    <xdr:sp macro="" textlink="">
      <xdr:nvSpPr>
        <xdr:cNvPr id="263" name="衛生費該当値テキスト"/>
        <xdr:cNvSpPr txBox="1"/>
      </xdr:nvSpPr>
      <xdr:spPr>
        <a:xfrm>
          <a:off x="4686300" y="1670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38,039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165824</xdr:rowOff>
    </xdr:from>
    <xdr:to>
      <xdr:col>5</xdr:col>
      <xdr:colOff>409575</xdr:colOff>
      <xdr:row>99</xdr:row>
      <xdr:rowOff>95974</xdr:rowOff>
    </xdr:to>
    <xdr:sp macro="" textlink="">
      <xdr:nvSpPr>
        <xdr:cNvPr id="264" name="円/楕円 263"/>
        <xdr:cNvSpPr/>
      </xdr:nvSpPr>
      <xdr:spPr>
        <a:xfrm>
          <a:off x="3746500" y="1696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87101</xdr:rowOff>
    </xdr:from>
    <xdr:ext cx="534377" cy="259045"/>
    <xdr:sp macro="" textlink="">
      <xdr:nvSpPr>
        <xdr:cNvPr id="265" name="テキスト ボックス 264"/>
        <xdr:cNvSpPr txBox="1"/>
      </xdr:nvSpPr>
      <xdr:spPr>
        <a:xfrm>
          <a:off x="3530111" y="1706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23,289</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15308</xdr:rowOff>
    </xdr:from>
    <xdr:to>
      <xdr:col>4</xdr:col>
      <xdr:colOff>206375</xdr:colOff>
      <xdr:row>99</xdr:row>
      <xdr:rowOff>116908</xdr:rowOff>
    </xdr:to>
    <xdr:sp macro="" textlink="">
      <xdr:nvSpPr>
        <xdr:cNvPr id="266" name="円/楕円 265"/>
        <xdr:cNvSpPr/>
      </xdr:nvSpPr>
      <xdr:spPr>
        <a:xfrm>
          <a:off x="2857500" y="1698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108035</xdr:rowOff>
    </xdr:from>
    <xdr:ext cx="534377" cy="259045"/>
    <xdr:sp macro="" textlink="">
      <xdr:nvSpPr>
        <xdr:cNvPr id="267" name="テキスト ボックス 266"/>
        <xdr:cNvSpPr txBox="1"/>
      </xdr:nvSpPr>
      <xdr:spPr>
        <a:xfrm>
          <a:off x="2641111" y="1708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22442</xdr:rowOff>
    </xdr:from>
    <xdr:to>
      <xdr:col>3</xdr:col>
      <xdr:colOff>3175</xdr:colOff>
      <xdr:row>98</xdr:row>
      <xdr:rowOff>124042</xdr:rowOff>
    </xdr:to>
    <xdr:sp macro="" textlink="">
      <xdr:nvSpPr>
        <xdr:cNvPr id="268" name="円/楕円 267"/>
        <xdr:cNvSpPr/>
      </xdr:nvSpPr>
      <xdr:spPr>
        <a:xfrm>
          <a:off x="1968500" y="168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115169</xdr:rowOff>
    </xdr:from>
    <xdr:ext cx="534377" cy="259045"/>
    <xdr:sp macro="" textlink="">
      <xdr:nvSpPr>
        <xdr:cNvPr id="269" name="テキスト ボックス 268"/>
        <xdr:cNvSpPr txBox="1"/>
      </xdr:nvSpPr>
      <xdr:spPr>
        <a:xfrm>
          <a:off x="1752111" y="1691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22492</xdr:rowOff>
    </xdr:from>
    <xdr:to>
      <xdr:col>1</xdr:col>
      <xdr:colOff>485775</xdr:colOff>
      <xdr:row>98</xdr:row>
      <xdr:rowOff>124092</xdr:rowOff>
    </xdr:to>
    <xdr:sp macro="" textlink="">
      <xdr:nvSpPr>
        <xdr:cNvPr id="270" name="円/楕円 269"/>
        <xdr:cNvSpPr/>
      </xdr:nvSpPr>
      <xdr:spPr>
        <a:xfrm>
          <a:off x="1079500" y="1682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115219</xdr:rowOff>
    </xdr:from>
    <xdr:ext cx="534377" cy="259045"/>
    <xdr:sp macro="" textlink="">
      <xdr:nvSpPr>
        <xdr:cNvPr id="271" name="テキスト ボックス 270"/>
        <xdr:cNvSpPr txBox="1"/>
      </xdr:nvSpPr>
      <xdr:spPr>
        <a:xfrm>
          <a:off x="863111" y="1691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75039</xdr:rowOff>
    </xdr:from>
    <xdr:to>
      <xdr:col>15</xdr:col>
      <xdr:colOff>180975</xdr:colOff>
      <xdr:row>38</xdr:row>
      <xdr:rowOff>87449</xdr:rowOff>
    </xdr:to>
    <xdr:cxnSp macro="">
      <xdr:nvCxnSpPr>
        <xdr:cNvPr id="302" name="直線コネクタ 301"/>
        <xdr:cNvCxnSpPr/>
      </xdr:nvCxnSpPr>
      <xdr:spPr>
        <a:xfrm>
          <a:off x="9639300" y="6418689"/>
          <a:ext cx="838200" cy="18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24582</xdr:rowOff>
    </xdr:from>
    <xdr:ext cx="378565" cy="259045"/>
    <xdr:sp macro="" textlink="">
      <xdr:nvSpPr>
        <xdr:cNvPr id="303" name="労働費平均値テキスト"/>
        <xdr:cNvSpPr txBox="1"/>
      </xdr:nvSpPr>
      <xdr:spPr>
        <a:xfrm>
          <a:off x="10528300" y="6368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106063</xdr:rowOff>
    </xdr:from>
    <xdr:to>
      <xdr:col>14</xdr:col>
      <xdr:colOff>28575</xdr:colOff>
      <xdr:row>37</xdr:row>
      <xdr:rowOff>75039</xdr:rowOff>
    </xdr:to>
    <xdr:cxnSp macro="">
      <xdr:nvCxnSpPr>
        <xdr:cNvPr id="305" name="直線コネクタ 304"/>
        <xdr:cNvCxnSpPr/>
      </xdr:nvCxnSpPr>
      <xdr:spPr>
        <a:xfrm>
          <a:off x="8750300" y="5935363"/>
          <a:ext cx="889000" cy="48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6" name="フローチャート : 判断 305"/>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7" name="テキスト ボックス 306"/>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106063</xdr:rowOff>
    </xdr:from>
    <xdr:to>
      <xdr:col>12</xdr:col>
      <xdr:colOff>511175</xdr:colOff>
      <xdr:row>37</xdr:row>
      <xdr:rowOff>45648</xdr:rowOff>
    </xdr:to>
    <xdr:cxnSp macro="">
      <xdr:nvCxnSpPr>
        <xdr:cNvPr id="308" name="直線コネクタ 307"/>
        <xdr:cNvCxnSpPr/>
      </xdr:nvCxnSpPr>
      <xdr:spPr>
        <a:xfrm flipV="1">
          <a:off x="7861300" y="5935363"/>
          <a:ext cx="889000" cy="45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9" name="フローチャート : 判断 308"/>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66674</xdr:rowOff>
    </xdr:from>
    <xdr:ext cx="469744" cy="259045"/>
    <xdr:sp macro="" textlink="">
      <xdr:nvSpPr>
        <xdr:cNvPr id="310" name="テキスト ボックス 309"/>
        <xdr:cNvSpPr txBox="1"/>
      </xdr:nvSpPr>
      <xdr:spPr>
        <a:xfrm>
          <a:off x="8515427" y="62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27686</xdr:rowOff>
    </xdr:from>
    <xdr:to>
      <xdr:col>11</xdr:col>
      <xdr:colOff>307975</xdr:colOff>
      <xdr:row>37</xdr:row>
      <xdr:rowOff>45648</xdr:rowOff>
    </xdr:to>
    <xdr:cxnSp macro="">
      <xdr:nvCxnSpPr>
        <xdr:cNvPr id="311" name="直線コネクタ 310"/>
        <xdr:cNvCxnSpPr/>
      </xdr:nvCxnSpPr>
      <xdr:spPr>
        <a:xfrm>
          <a:off x="6972300" y="5342636"/>
          <a:ext cx="889000" cy="104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2" name="フローチャート : 判断 311"/>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3" name="テキスト ボックス 312"/>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4" name="フローチャート : 判断 313"/>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168891</xdr:rowOff>
    </xdr:from>
    <xdr:ext cx="469744" cy="259045"/>
    <xdr:sp macro="" textlink="">
      <xdr:nvSpPr>
        <xdr:cNvPr id="315" name="テキスト ボックス 314"/>
        <xdr:cNvSpPr txBox="1"/>
      </xdr:nvSpPr>
      <xdr:spPr>
        <a:xfrm>
          <a:off x="6737427" y="56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36649</xdr:rowOff>
    </xdr:from>
    <xdr:to>
      <xdr:col>15</xdr:col>
      <xdr:colOff>231775</xdr:colOff>
      <xdr:row>38</xdr:row>
      <xdr:rowOff>138249</xdr:rowOff>
    </xdr:to>
    <xdr:sp macro="" textlink="">
      <xdr:nvSpPr>
        <xdr:cNvPr id="321" name="円/楕円 320"/>
        <xdr:cNvSpPr/>
      </xdr:nvSpPr>
      <xdr:spPr>
        <a:xfrm>
          <a:off x="10426700" y="65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15076</xdr:rowOff>
    </xdr:from>
    <xdr:ext cx="378565" cy="259045"/>
    <xdr:sp macro="" textlink="">
      <xdr:nvSpPr>
        <xdr:cNvPr id="322" name="労働費該当値テキスト"/>
        <xdr:cNvSpPr txBox="1"/>
      </xdr:nvSpPr>
      <xdr:spPr>
        <a:xfrm>
          <a:off x="10528300" y="653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24239</xdr:rowOff>
    </xdr:from>
    <xdr:to>
      <xdr:col>14</xdr:col>
      <xdr:colOff>79375</xdr:colOff>
      <xdr:row>37</xdr:row>
      <xdr:rowOff>125839</xdr:rowOff>
    </xdr:to>
    <xdr:sp macro="" textlink="">
      <xdr:nvSpPr>
        <xdr:cNvPr id="323" name="円/楕円 322"/>
        <xdr:cNvSpPr/>
      </xdr:nvSpPr>
      <xdr:spPr>
        <a:xfrm>
          <a:off x="9588500" y="63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116966</xdr:rowOff>
    </xdr:from>
    <xdr:ext cx="469744" cy="259045"/>
    <xdr:sp macro="" textlink="">
      <xdr:nvSpPr>
        <xdr:cNvPr id="324" name="テキスト ボックス 323"/>
        <xdr:cNvSpPr txBox="1"/>
      </xdr:nvSpPr>
      <xdr:spPr>
        <a:xfrm>
          <a:off x="9404427" y="646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55263</xdr:rowOff>
    </xdr:from>
    <xdr:to>
      <xdr:col>12</xdr:col>
      <xdr:colOff>561975</xdr:colOff>
      <xdr:row>34</xdr:row>
      <xdr:rowOff>156863</xdr:rowOff>
    </xdr:to>
    <xdr:sp macro="" textlink="">
      <xdr:nvSpPr>
        <xdr:cNvPr id="325" name="円/楕円 324"/>
        <xdr:cNvSpPr/>
      </xdr:nvSpPr>
      <xdr:spPr>
        <a:xfrm>
          <a:off x="8699500" y="58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1940</xdr:rowOff>
    </xdr:from>
    <xdr:ext cx="469744" cy="259045"/>
    <xdr:sp macro="" textlink="">
      <xdr:nvSpPr>
        <xdr:cNvPr id="326" name="テキスト ボックス 325"/>
        <xdr:cNvSpPr txBox="1"/>
      </xdr:nvSpPr>
      <xdr:spPr>
        <a:xfrm>
          <a:off x="8515427" y="565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166298</xdr:rowOff>
    </xdr:from>
    <xdr:to>
      <xdr:col>11</xdr:col>
      <xdr:colOff>358775</xdr:colOff>
      <xdr:row>37</xdr:row>
      <xdr:rowOff>96448</xdr:rowOff>
    </xdr:to>
    <xdr:sp macro="" textlink="">
      <xdr:nvSpPr>
        <xdr:cNvPr id="327" name="円/楕円 326"/>
        <xdr:cNvSpPr/>
      </xdr:nvSpPr>
      <xdr:spPr>
        <a:xfrm>
          <a:off x="7810500" y="63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87575</xdr:rowOff>
    </xdr:from>
    <xdr:ext cx="469744" cy="259045"/>
    <xdr:sp macro="" textlink="">
      <xdr:nvSpPr>
        <xdr:cNvPr id="328" name="テキスト ボックス 327"/>
        <xdr:cNvSpPr txBox="1"/>
      </xdr:nvSpPr>
      <xdr:spPr>
        <a:xfrm>
          <a:off x="7626427" y="643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148336</xdr:rowOff>
    </xdr:from>
    <xdr:to>
      <xdr:col>10</xdr:col>
      <xdr:colOff>155575</xdr:colOff>
      <xdr:row>31</xdr:row>
      <xdr:rowOff>78486</xdr:rowOff>
    </xdr:to>
    <xdr:sp macro="" textlink="">
      <xdr:nvSpPr>
        <xdr:cNvPr id="329" name="円/楕円 328"/>
        <xdr:cNvSpPr/>
      </xdr:nvSpPr>
      <xdr:spPr>
        <a:xfrm>
          <a:off x="6921500" y="529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95013</xdr:rowOff>
    </xdr:from>
    <xdr:ext cx="469744" cy="259045"/>
    <xdr:sp macro="" textlink="">
      <xdr:nvSpPr>
        <xdr:cNvPr id="330" name="テキスト ボックス 329"/>
        <xdr:cNvSpPr txBox="1"/>
      </xdr:nvSpPr>
      <xdr:spPr>
        <a:xfrm>
          <a:off x="6737427" y="506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107631</xdr:rowOff>
    </xdr:from>
    <xdr:to>
      <xdr:col>15</xdr:col>
      <xdr:colOff>180975</xdr:colOff>
      <xdr:row>56</xdr:row>
      <xdr:rowOff>166822</xdr:rowOff>
    </xdr:to>
    <xdr:cxnSp macro="">
      <xdr:nvCxnSpPr>
        <xdr:cNvPr id="361" name="直線コネクタ 360"/>
        <xdr:cNvCxnSpPr/>
      </xdr:nvCxnSpPr>
      <xdr:spPr>
        <a:xfrm flipV="1">
          <a:off x="9639300" y="8680131"/>
          <a:ext cx="838200" cy="108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11940</xdr:rowOff>
    </xdr:from>
    <xdr:ext cx="534377" cy="259045"/>
    <xdr:sp macro="" textlink="">
      <xdr:nvSpPr>
        <xdr:cNvPr id="362" name="農林水産業費平均値テキスト"/>
        <xdr:cNvSpPr txBox="1"/>
      </xdr:nvSpPr>
      <xdr:spPr>
        <a:xfrm>
          <a:off x="10528300" y="97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166822</xdr:rowOff>
    </xdr:from>
    <xdr:to>
      <xdr:col>14</xdr:col>
      <xdr:colOff>28575</xdr:colOff>
      <xdr:row>57</xdr:row>
      <xdr:rowOff>74140</xdr:rowOff>
    </xdr:to>
    <xdr:cxnSp macro="">
      <xdr:nvCxnSpPr>
        <xdr:cNvPr id="364" name="直線コネクタ 363"/>
        <xdr:cNvCxnSpPr/>
      </xdr:nvCxnSpPr>
      <xdr:spPr>
        <a:xfrm flipV="1">
          <a:off x="8750300" y="9768022"/>
          <a:ext cx="889000" cy="7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5" name="フローチャート : 判断 364"/>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106777</xdr:rowOff>
    </xdr:from>
    <xdr:ext cx="534377" cy="259045"/>
    <xdr:sp macro="" textlink="">
      <xdr:nvSpPr>
        <xdr:cNvPr id="366" name="テキスト ボックス 365"/>
        <xdr:cNvSpPr txBox="1"/>
      </xdr:nvSpPr>
      <xdr:spPr>
        <a:xfrm>
          <a:off x="9372111" y="987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49664</xdr:rowOff>
    </xdr:from>
    <xdr:to>
      <xdr:col>12</xdr:col>
      <xdr:colOff>511175</xdr:colOff>
      <xdr:row>57</xdr:row>
      <xdr:rowOff>74140</xdr:rowOff>
    </xdr:to>
    <xdr:cxnSp macro="">
      <xdr:nvCxnSpPr>
        <xdr:cNvPr id="367" name="直線コネクタ 366"/>
        <xdr:cNvCxnSpPr/>
      </xdr:nvCxnSpPr>
      <xdr:spPr>
        <a:xfrm>
          <a:off x="7861300" y="9822314"/>
          <a:ext cx="889000" cy="2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8" name="フローチャート : 判断 367"/>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139165</xdr:rowOff>
    </xdr:from>
    <xdr:ext cx="534377" cy="259045"/>
    <xdr:sp macro="" textlink="">
      <xdr:nvSpPr>
        <xdr:cNvPr id="369" name="テキスト ボックス 368"/>
        <xdr:cNvSpPr txBox="1"/>
      </xdr:nvSpPr>
      <xdr:spPr>
        <a:xfrm>
          <a:off x="8483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93768</xdr:rowOff>
    </xdr:from>
    <xdr:to>
      <xdr:col>11</xdr:col>
      <xdr:colOff>307975</xdr:colOff>
      <xdr:row>57</xdr:row>
      <xdr:rowOff>49664</xdr:rowOff>
    </xdr:to>
    <xdr:cxnSp macro="">
      <xdr:nvCxnSpPr>
        <xdr:cNvPr id="370" name="直線コネクタ 369"/>
        <xdr:cNvCxnSpPr/>
      </xdr:nvCxnSpPr>
      <xdr:spPr>
        <a:xfrm>
          <a:off x="6972300" y="9523518"/>
          <a:ext cx="889000" cy="29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71" name="フローチャート : 判断 370"/>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94531</xdr:rowOff>
    </xdr:from>
    <xdr:ext cx="534377" cy="259045"/>
    <xdr:sp macro="" textlink="">
      <xdr:nvSpPr>
        <xdr:cNvPr id="372" name="テキスト ボックス 371"/>
        <xdr:cNvSpPr txBox="1"/>
      </xdr:nvSpPr>
      <xdr:spPr>
        <a:xfrm>
          <a:off x="7594111" y="98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3" name="フローチャート : 判断 372"/>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148872</xdr:rowOff>
    </xdr:from>
    <xdr:ext cx="534377" cy="259045"/>
    <xdr:sp macro="" textlink="">
      <xdr:nvSpPr>
        <xdr:cNvPr id="374" name="テキスト ボックス 373"/>
        <xdr:cNvSpPr txBox="1"/>
      </xdr:nvSpPr>
      <xdr:spPr>
        <a:xfrm>
          <a:off x="6705111" y="992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56831</xdr:rowOff>
    </xdr:from>
    <xdr:to>
      <xdr:col>15</xdr:col>
      <xdr:colOff>231775</xdr:colOff>
      <xdr:row>50</xdr:row>
      <xdr:rowOff>158431</xdr:rowOff>
    </xdr:to>
    <xdr:sp macro="" textlink="">
      <xdr:nvSpPr>
        <xdr:cNvPr id="380" name="円/楕円 379"/>
        <xdr:cNvSpPr/>
      </xdr:nvSpPr>
      <xdr:spPr>
        <a:xfrm>
          <a:off x="10426700" y="862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9858</xdr:rowOff>
    </xdr:from>
    <xdr:ext cx="534377" cy="259045"/>
    <xdr:sp macro="" textlink="">
      <xdr:nvSpPr>
        <xdr:cNvPr id="381" name="農林水産業費該当値テキスト"/>
        <xdr:cNvSpPr txBox="1"/>
      </xdr:nvSpPr>
      <xdr:spPr>
        <a:xfrm>
          <a:off x="10528300" y="858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93,964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116022</xdr:rowOff>
    </xdr:from>
    <xdr:to>
      <xdr:col>14</xdr:col>
      <xdr:colOff>79375</xdr:colOff>
      <xdr:row>57</xdr:row>
      <xdr:rowOff>46172</xdr:rowOff>
    </xdr:to>
    <xdr:sp macro="" textlink="">
      <xdr:nvSpPr>
        <xdr:cNvPr id="382" name="円/楕円 381"/>
        <xdr:cNvSpPr/>
      </xdr:nvSpPr>
      <xdr:spPr>
        <a:xfrm>
          <a:off x="9588500" y="971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62699</xdr:rowOff>
    </xdr:from>
    <xdr:ext cx="534377" cy="259045"/>
    <xdr:sp macro="" textlink="">
      <xdr:nvSpPr>
        <xdr:cNvPr id="383" name="テキスト ボックス 382"/>
        <xdr:cNvSpPr txBox="1"/>
      </xdr:nvSpPr>
      <xdr:spPr>
        <a:xfrm>
          <a:off x="9372111" y="949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23340</xdr:rowOff>
    </xdr:from>
    <xdr:to>
      <xdr:col>12</xdr:col>
      <xdr:colOff>561975</xdr:colOff>
      <xdr:row>57</xdr:row>
      <xdr:rowOff>124940</xdr:rowOff>
    </xdr:to>
    <xdr:sp macro="" textlink="">
      <xdr:nvSpPr>
        <xdr:cNvPr id="384" name="円/楕円 383"/>
        <xdr:cNvSpPr/>
      </xdr:nvSpPr>
      <xdr:spPr>
        <a:xfrm>
          <a:off x="8699500" y="97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116067</xdr:rowOff>
    </xdr:from>
    <xdr:ext cx="534377" cy="259045"/>
    <xdr:sp macro="" textlink="">
      <xdr:nvSpPr>
        <xdr:cNvPr id="385" name="テキスト ボックス 384"/>
        <xdr:cNvSpPr txBox="1"/>
      </xdr:nvSpPr>
      <xdr:spPr>
        <a:xfrm>
          <a:off x="8483111" y="988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170314</xdr:rowOff>
    </xdr:from>
    <xdr:to>
      <xdr:col>11</xdr:col>
      <xdr:colOff>358775</xdr:colOff>
      <xdr:row>57</xdr:row>
      <xdr:rowOff>100464</xdr:rowOff>
    </xdr:to>
    <xdr:sp macro="" textlink="">
      <xdr:nvSpPr>
        <xdr:cNvPr id="386" name="円/楕円 385"/>
        <xdr:cNvSpPr/>
      </xdr:nvSpPr>
      <xdr:spPr>
        <a:xfrm>
          <a:off x="7810500" y="97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116991</xdr:rowOff>
    </xdr:from>
    <xdr:ext cx="534377" cy="259045"/>
    <xdr:sp macro="" textlink="">
      <xdr:nvSpPr>
        <xdr:cNvPr id="387" name="テキスト ボックス 386"/>
        <xdr:cNvSpPr txBox="1"/>
      </xdr:nvSpPr>
      <xdr:spPr>
        <a:xfrm>
          <a:off x="7594111" y="954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42968</xdr:rowOff>
    </xdr:from>
    <xdr:to>
      <xdr:col>10</xdr:col>
      <xdr:colOff>155575</xdr:colOff>
      <xdr:row>55</xdr:row>
      <xdr:rowOff>144568</xdr:rowOff>
    </xdr:to>
    <xdr:sp macro="" textlink="">
      <xdr:nvSpPr>
        <xdr:cNvPr id="388" name="円/楕円 387"/>
        <xdr:cNvSpPr/>
      </xdr:nvSpPr>
      <xdr:spPr>
        <a:xfrm>
          <a:off x="6921500" y="947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161095</xdr:rowOff>
    </xdr:from>
    <xdr:ext cx="534377" cy="259045"/>
    <xdr:sp macro="" textlink="">
      <xdr:nvSpPr>
        <xdr:cNvPr id="389" name="テキスト ボックス 388"/>
        <xdr:cNvSpPr txBox="1"/>
      </xdr:nvSpPr>
      <xdr:spPr>
        <a:xfrm>
          <a:off x="6705111" y="924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17932</xdr:rowOff>
    </xdr:from>
    <xdr:to>
      <xdr:col>15</xdr:col>
      <xdr:colOff>180975</xdr:colOff>
      <xdr:row>77</xdr:row>
      <xdr:rowOff>126479</xdr:rowOff>
    </xdr:to>
    <xdr:cxnSp macro="">
      <xdr:nvCxnSpPr>
        <xdr:cNvPr id="418" name="直線コネクタ 417"/>
        <xdr:cNvCxnSpPr/>
      </xdr:nvCxnSpPr>
      <xdr:spPr>
        <a:xfrm flipV="1">
          <a:off x="9639300" y="13048132"/>
          <a:ext cx="838200" cy="27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71823</xdr:rowOff>
    </xdr:from>
    <xdr:ext cx="534377" cy="259045"/>
    <xdr:sp macro="" textlink="">
      <xdr:nvSpPr>
        <xdr:cNvPr id="419" name="商工費平均値テキスト"/>
        <xdr:cNvSpPr txBox="1"/>
      </xdr:nvSpPr>
      <xdr:spPr>
        <a:xfrm>
          <a:off x="10528300" y="131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126479</xdr:rowOff>
    </xdr:from>
    <xdr:to>
      <xdr:col>14</xdr:col>
      <xdr:colOff>28575</xdr:colOff>
      <xdr:row>77</xdr:row>
      <xdr:rowOff>163664</xdr:rowOff>
    </xdr:to>
    <xdr:cxnSp macro="">
      <xdr:nvCxnSpPr>
        <xdr:cNvPr id="421" name="直線コネクタ 420"/>
        <xdr:cNvCxnSpPr/>
      </xdr:nvCxnSpPr>
      <xdr:spPr>
        <a:xfrm flipV="1">
          <a:off x="8750300" y="13328129"/>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2" name="フローチャート : 判断 421"/>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102023</xdr:rowOff>
    </xdr:from>
    <xdr:ext cx="469744" cy="259045"/>
    <xdr:sp macro="" textlink="">
      <xdr:nvSpPr>
        <xdr:cNvPr id="423" name="テキスト ボックス 422"/>
        <xdr:cNvSpPr txBox="1"/>
      </xdr:nvSpPr>
      <xdr:spPr>
        <a:xfrm>
          <a:off x="9404427"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163664</xdr:rowOff>
    </xdr:from>
    <xdr:to>
      <xdr:col>12</xdr:col>
      <xdr:colOff>511175</xdr:colOff>
      <xdr:row>77</xdr:row>
      <xdr:rowOff>167208</xdr:rowOff>
    </xdr:to>
    <xdr:cxnSp macro="">
      <xdr:nvCxnSpPr>
        <xdr:cNvPr id="424" name="直線コネクタ 423"/>
        <xdr:cNvCxnSpPr/>
      </xdr:nvCxnSpPr>
      <xdr:spPr>
        <a:xfrm flipV="1">
          <a:off x="7861300" y="13365314"/>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5" name="フローチャート : 判断 424"/>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108691</xdr:rowOff>
    </xdr:from>
    <xdr:ext cx="469744" cy="259045"/>
    <xdr:sp macro="" textlink="">
      <xdr:nvSpPr>
        <xdr:cNvPr id="426" name="テキスト ボックス 425"/>
        <xdr:cNvSpPr txBox="1"/>
      </xdr:nvSpPr>
      <xdr:spPr>
        <a:xfrm>
          <a:off x="8515427"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167208</xdr:rowOff>
    </xdr:from>
    <xdr:to>
      <xdr:col>11</xdr:col>
      <xdr:colOff>307975</xdr:colOff>
      <xdr:row>78</xdr:row>
      <xdr:rowOff>4521</xdr:rowOff>
    </xdr:to>
    <xdr:cxnSp macro="">
      <xdr:nvCxnSpPr>
        <xdr:cNvPr id="427" name="直線コネクタ 426"/>
        <xdr:cNvCxnSpPr/>
      </xdr:nvCxnSpPr>
      <xdr:spPr>
        <a:xfrm flipV="1">
          <a:off x="6972300" y="1336885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8" name="フローチャート : 判断 427"/>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127931</xdr:rowOff>
    </xdr:from>
    <xdr:ext cx="469744" cy="259045"/>
    <xdr:sp macro="" textlink="">
      <xdr:nvSpPr>
        <xdr:cNvPr id="429" name="テキスト ボックス 428"/>
        <xdr:cNvSpPr txBox="1"/>
      </xdr:nvSpPr>
      <xdr:spPr>
        <a:xfrm>
          <a:off x="7626427"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30" name="フローチャート : 判断 429"/>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31" name="テキスト ボックス 430"/>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138582</xdr:rowOff>
    </xdr:from>
    <xdr:to>
      <xdr:col>15</xdr:col>
      <xdr:colOff>231775</xdr:colOff>
      <xdr:row>76</xdr:row>
      <xdr:rowOff>68732</xdr:rowOff>
    </xdr:to>
    <xdr:sp macro="" textlink="">
      <xdr:nvSpPr>
        <xdr:cNvPr id="437" name="円/楕円 436"/>
        <xdr:cNvSpPr/>
      </xdr:nvSpPr>
      <xdr:spPr>
        <a:xfrm>
          <a:off x="10426700" y="129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161459</xdr:rowOff>
    </xdr:from>
    <xdr:ext cx="534377" cy="259045"/>
    <xdr:sp macro="" textlink="">
      <xdr:nvSpPr>
        <xdr:cNvPr id="438" name="商工費該当値テキスト"/>
        <xdr:cNvSpPr txBox="1"/>
      </xdr:nvSpPr>
      <xdr:spPr>
        <a:xfrm>
          <a:off x="10528300" y="1284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14,196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75679</xdr:rowOff>
    </xdr:from>
    <xdr:to>
      <xdr:col>14</xdr:col>
      <xdr:colOff>79375</xdr:colOff>
      <xdr:row>78</xdr:row>
      <xdr:rowOff>5829</xdr:rowOff>
    </xdr:to>
    <xdr:sp macro="" textlink="">
      <xdr:nvSpPr>
        <xdr:cNvPr id="439" name="円/楕円 438"/>
        <xdr:cNvSpPr/>
      </xdr:nvSpPr>
      <xdr:spPr>
        <a:xfrm>
          <a:off x="9588500" y="132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168406</xdr:rowOff>
    </xdr:from>
    <xdr:ext cx="469744" cy="259045"/>
    <xdr:sp macro="" textlink="">
      <xdr:nvSpPr>
        <xdr:cNvPr id="440" name="テキスト ボックス 439"/>
        <xdr:cNvSpPr txBox="1"/>
      </xdr:nvSpPr>
      <xdr:spPr>
        <a:xfrm>
          <a:off x="9404427" y="1337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112864</xdr:rowOff>
    </xdr:from>
    <xdr:to>
      <xdr:col>12</xdr:col>
      <xdr:colOff>561975</xdr:colOff>
      <xdr:row>78</xdr:row>
      <xdr:rowOff>43014</xdr:rowOff>
    </xdr:to>
    <xdr:sp macro="" textlink="">
      <xdr:nvSpPr>
        <xdr:cNvPr id="441" name="円/楕円 440"/>
        <xdr:cNvSpPr/>
      </xdr:nvSpPr>
      <xdr:spPr>
        <a:xfrm>
          <a:off x="8699500" y="1331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34141</xdr:rowOff>
    </xdr:from>
    <xdr:ext cx="469744" cy="259045"/>
    <xdr:sp macro="" textlink="">
      <xdr:nvSpPr>
        <xdr:cNvPr id="442" name="テキスト ボックス 441"/>
        <xdr:cNvSpPr txBox="1"/>
      </xdr:nvSpPr>
      <xdr:spPr>
        <a:xfrm>
          <a:off x="8515427" y="1340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116408</xdr:rowOff>
    </xdr:from>
    <xdr:to>
      <xdr:col>11</xdr:col>
      <xdr:colOff>358775</xdr:colOff>
      <xdr:row>78</xdr:row>
      <xdr:rowOff>46558</xdr:rowOff>
    </xdr:to>
    <xdr:sp macro="" textlink="">
      <xdr:nvSpPr>
        <xdr:cNvPr id="443" name="円/楕円 442"/>
        <xdr:cNvSpPr/>
      </xdr:nvSpPr>
      <xdr:spPr>
        <a:xfrm>
          <a:off x="7810500" y="133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37685</xdr:rowOff>
    </xdr:from>
    <xdr:ext cx="469744" cy="259045"/>
    <xdr:sp macro="" textlink="">
      <xdr:nvSpPr>
        <xdr:cNvPr id="444" name="テキスト ボックス 443"/>
        <xdr:cNvSpPr txBox="1"/>
      </xdr:nvSpPr>
      <xdr:spPr>
        <a:xfrm>
          <a:off x="7626427" y="134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125171</xdr:rowOff>
    </xdr:from>
    <xdr:to>
      <xdr:col>10</xdr:col>
      <xdr:colOff>155575</xdr:colOff>
      <xdr:row>78</xdr:row>
      <xdr:rowOff>55321</xdr:rowOff>
    </xdr:to>
    <xdr:sp macro="" textlink="">
      <xdr:nvSpPr>
        <xdr:cNvPr id="445" name="円/楕円 444"/>
        <xdr:cNvSpPr/>
      </xdr:nvSpPr>
      <xdr:spPr>
        <a:xfrm>
          <a:off x="6921500" y="133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46448</xdr:rowOff>
    </xdr:from>
    <xdr:ext cx="469744" cy="259045"/>
    <xdr:sp macro="" textlink="">
      <xdr:nvSpPr>
        <xdr:cNvPr id="446" name="テキスト ボックス 445"/>
        <xdr:cNvSpPr txBox="1"/>
      </xdr:nvSpPr>
      <xdr:spPr>
        <a:xfrm>
          <a:off x="6737427" y="134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140505</xdr:rowOff>
    </xdr:from>
    <xdr:to>
      <xdr:col>15</xdr:col>
      <xdr:colOff>180975</xdr:colOff>
      <xdr:row>97</xdr:row>
      <xdr:rowOff>148943</xdr:rowOff>
    </xdr:to>
    <xdr:cxnSp macro="">
      <xdr:nvCxnSpPr>
        <xdr:cNvPr id="475" name="直線コネクタ 474"/>
        <xdr:cNvCxnSpPr/>
      </xdr:nvCxnSpPr>
      <xdr:spPr>
        <a:xfrm flipV="1">
          <a:off x="9639300" y="16771155"/>
          <a:ext cx="838200" cy="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127697</xdr:rowOff>
    </xdr:from>
    <xdr:ext cx="534377" cy="259045"/>
    <xdr:sp macro="" textlink="">
      <xdr:nvSpPr>
        <xdr:cNvPr id="476" name="土木費平均値テキスト"/>
        <xdr:cNvSpPr txBox="1"/>
      </xdr:nvSpPr>
      <xdr:spPr>
        <a:xfrm>
          <a:off x="10528300" y="167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148943</xdr:rowOff>
    </xdr:from>
    <xdr:to>
      <xdr:col>14</xdr:col>
      <xdr:colOff>28575</xdr:colOff>
      <xdr:row>97</xdr:row>
      <xdr:rowOff>155893</xdr:rowOff>
    </xdr:to>
    <xdr:cxnSp macro="">
      <xdr:nvCxnSpPr>
        <xdr:cNvPr id="478" name="直線コネクタ 477"/>
        <xdr:cNvCxnSpPr/>
      </xdr:nvCxnSpPr>
      <xdr:spPr>
        <a:xfrm flipV="1">
          <a:off x="8750300" y="16779593"/>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9" name="フローチャート : 判断 478"/>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25108</xdr:rowOff>
    </xdr:from>
    <xdr:ext cx="534377" cy="259045"/>
    <xdr:sp macro="" textlink="">
      <xdr:nvSpPr>
        <xdr:cNvPr id="480" name="テキスト ボックス 479"/>
        <xdr:cNvSpPr txBox="1"/>
      </xdr:nvSpPr>
      <xdr:spPr>
        <a:xfrm>
          <a:off x="9372111" y="1682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155893</xdr:rowOff>
    </xdr:from>
    <xdr:to>
      <xdr:col>12</xdr:col>
      <xdr:colOff>511175</xdr:colOff>
      <xdr:row>98</xdr:row>
      <xdr:rowOff>7893</xdr:rowOff>
    </xdr:to>
    <xdr:cxnSp macro="">
      <xdr:nvCxnSpPr>
        <xdr:cNvPr id="481" name="直線コネクタ 480"/>
        <xdr:cNvCxnSpPr/>
      </xdr:nvCxnSpPr>
      <xdr:spPr>
        <a:xfrm flipV="1">
          <a:off x="7861300" y="16786543"/>
          <a:ext cx="889000" cy="2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2" name="フローチャート : 判断 481"/>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55311</xdr:rowOff>
    </xdr:from>
    <xdr:ext cx="534377" cy="259045"/>
    <xdr:sp macro="" textlink="">
      <xdr:nvSpPr>
        <xdr:cNvPr id="483" name="テキスト ボックス 482"/>
        <xdr:cNvSpPr txBox="1"/>
      </xdr:nvSpPr>
      <xdr:spPr>
        <a:xfrm>
          <a:off x="8483111" y="168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143266</xdr:rowOff>
    </xdr:from>
    <xdr:to>
      <xdr:col>11</xdr:col>
      <xdr:colOff>307975</xdr:colOff>
      <xdr:row>98</xdr:row>
      <xdr:rowOff>7893</xdr:rowOff>
    </xdr:to>
    <xdr:cxnSp macro="">
      <xdr:nvCxnSpPr>
        <xdr:cNvPr id="484" name="直線コネクタ 483"/>
        <xdr:cNvCxnSpPr/>
      </xdr:nvCxnSpPr>
      <xdr:spPr>
        <a:xfrm>
          <a:off x="6972300" y="16773916"/>
          <a:ext cx="889000" cy="3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5" name="フローチャート : 判断 484"/>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68527</xdr:rowOff>
    </xdr:from>
    <xdr:ext cx="534377" cy="259045"/>
    <xdr:sp macro="" textlink="">
      <xdr:nvSpPr>
        <xdr:cNvPr id="486" name="テキスト ボックス 485"/>
        <xdr:cNvSpPr txBox="1"/>
      </xdr:nvSpPr>
      <xdr:spPr>
        <a:xfrm>
          <a:off x="7594111" y="168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7" name="フローチャート : 判断 486"/>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72550</xdr:rowOff>
    </xdr:from>
    <xdr:ext cx="534377" cy="259045"/>
    <xdr:sp macro="" textlink="">
      <xdr:nvSpPr>
        <xdr:cNvPr id="488" name="テキスト ボックス 487"/>
        <xdr:cNvSpPr txBox="1"/>
      </xdr:nvSpPr>
      <xdr:spPr>
        <a:xfrm>
          <a:off x="6705111" y="168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89705</xdr:rowOff>
    </xdr:from>
    <xdr:to>
      <xdr:col>15</xdr:col>
      <xdr:colOff>231775</xdr:colOff>
      <xdr:row>98</xdr:row>
      <xdr:rowOff>19855</xdr:rowOff>
    </xdr:to>
    <xdr:sp macro="" textlink="">
      <xdr:nvSpPr>
        <xdr:cNvPr id="494" name="円/楕円 493"/>
        <xdr:cNvSpPr/>
      </xdr:nvSpPr>
      <xdr:spPr>
        <a:xfrm>
          <a:off x="10426700" y="167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112582</xdr:rowOff>
    </xdr:from>
    <xdr:ext cx="534377" cy="259045"/>
    <xdr:sp macro="" textlink="">
      <xdr:nvSpPr>
        <xdr:cNvPr id="495" name="土木費該当値テキスト"/>
        <xdr:cNvSpPr txBox="1"/>
      </xdr:nvSpPr>
      <xdr:spPr>
        <a:xfrm>
          <a:off x="10528300" y="1657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64,789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98143</xdr:rowOff>
    </xdr:from>
    <xdr:to>
      <xdr:col>14</xdr:col>
      <xdr:colOff>79375</xdr:colOff>
      <xdr:row>98</xdr:row>
      <xdr:rowOff>28293</xdr:rowOff>
    </xdr:to>
    <xdr:sp macro="" textlink="">
      <xdr:nvSpPr>
        <xdr:cNvPr id="496" name="円/楕円 495"/>
        <xdr:cNvSpPr/>
      </xdr:nvSpPr>
      <xdr:spPr>
        <a:xfrm>
          <a:off x="9588500" y="1672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44820</xdr:rowOff>
    </xdr:from>
    <xdr:ext cx="534377" cy="259045"/>
    <xdr:sp macro="" textlink="">
      <xdr:nvSpPr>
        <xdr:cNvPr id="497" name="テキスト ボックス 496"/>
        <xdr:cNvSpPr txBox="1"/>
      </xdr:nvSpPr>
      <xdr:spPr>
        <a:xfrm>
          <a:off x="9372111" y="1650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105093</xdr:rowOff>
    </xdr:from>
    <xdr:to>
      <xdr:col>12</xdr:col>
      <xdr:colOff>561975</xdr:colOff>
      <xdr:row>98</xdr:row>
      <xdr:rowOff>35243</xdr:rowOff>
    </xdr:to>
    <xdr:sp macro="" textlink="">
      <xdr:nvSpPr>
        <xdr:cNvPr id="498" name="円/楕円 497"/>
        <xdr:cNvSpPr/>
      </xdr:nvSpPr>
      <xdr:spPr>
        <a:xfrm>
          <a:off x="8699500" y="167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51770</xdr:rowOff>
    </xdr:from>
    <xdr:ext cx="534377" cy="259045"/>
    <xdr:sp macro="" textlink="">
      <xdr:nvSpPr>
        <xdr:cNvPr id="499" name="テキスト ボックス 498"/>
        <xdr:cNvSpPr txBox="1"/>
      </xdr:nvSpPr>
      <xdr:spPr>
        <a:xfrm>
          <a:off x="8483111" y="165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128543</xdr:rowOff>
    </xdr:from>
    <xdr:to>
      <xdr:col>11</xdr:col>
      <xdr:colOff>358775</xdr:colOff>
      <xdr:row>98</xdr:row>
      <xdr:rowOff>58693</xdr:rowOff>
    </xdr:to>
    <xdr:sp macro="" textlink="">
      <xdr:nvSpPr>
        <xdr:cNvPr id="500" name="円/楕円 499"/>
        <xdr:cNvSpPr/>
      </xdr:nvSpPr>
      <xdr:spPr>
        <a:xfrm>
          <a:off x="7810500" y="1675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75220</xdr:rowOff>
    </xdr:from>
    <xdr:ext cx="534377" cy="259045"/>
    <xdr:sp macro="" textlink="">
      <xdr:nvSpPr>
        <xdr:cNvPr id="501" name="テキスト ボックス 500"/>
        <xdr:cNvSpPr txBox="1"/>
      </xdr:nvSpPr>
      <xdr:spPr>
        <a:xfrm>
          <a:off x="7594111" y="1653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54,595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92466</xdr:rowOff>
    </xdr:from>
    <xdr:to>
      <xdr:col>10</xdr:col>
      <xdr:colOff>155575</xdr:colOff>
      <xdr:row>98</xdr:row>
      <xdr:rowOff>22616</xdr:rowOff>
    </xdr:to>
    <xdr:sp macro="" textlink="">
      <xdr:nvSpPr>
        <xdr:cNvPr id="502" name="円/楕円 501"/>
        <xdr:cNvSpPr/>
      </xdr:nvSpPr>
      <xdr:spPr>
        <a:xfrm>
          <a:off x="6921500" y="1672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39143</xdr:rowOff>
    </xdr:from>
    <xdr:ext cx="534377" cy="259045"/>
    <xdr:sp macro="" textlink="">
      <xdr:nvSpPr>
        <xdr:cNvPr id="503" name="テキスト ボックス 502"/>
        <xdr:cNvSpPr txBox="1"/>
      </xdr:nvSpPr>
      <xdr:spPr>
        <a:xfrm>
          <a:off x="6705111" y="164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88513</xdr:rowOff>
    </xdr:from>
    <xdr:to>
      <xdr:col>23</xdr:col>
      <xdr:colOff>517525</xdr:colOff>
      <xdr:row>36</xdr:row>
      <xdr:rowOff>97523</xdr:rowOff>
    </xdr:to>
    <xdr:cxnSp macro="">
      <xdr:nvCxnSpPr>
        <xdr:cNvPr id="532" name="直線コネクタ 531"/>
        <xdr:cNvCxnSpPr/>
      </xdr:nvCxnSpPr>
      <xdr:spPr>
        <a:xfrm flipV="1">
          <a:off x="15481300" y="6260713"/>
          <a:ext cx="8382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38714</xdr:rowOff>
    </xdr:from>
    <xdr:ext cx="534377" cy="259045"/>
    <xdr:sp macro="" textlink="">
      <xdr:nvSpPr>
        <xdr:cNvPr id="533" name="消防費平均値テキスト"/>
        <xdr:cNvSpPr txBox="1"/>
      </xdr:nvSpPr>
      <xdr:spPr>
        <a:xfrm>
          <a:off x="16370300" y="6210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97523</xdr:rowOff>
    </xdr:from>
    <xdr:to>
      <xdr:col>22</xdr:col>
      <xdr:colOff>365125</xdr:colOff>
      <xdr:row>36</xdr:row>
      <xdr:rowOff>100228</xdr:rowOff>
    </xdr:to>
    <xdr:cxnSp macro="">
      <xdr:nvCxnSpPr>
        <xdr:cNvPr id="535" name="直線コネクタ 534"/>
        <xdr:cNvCxnSpPr/>
      </xdr:nvCxnSpPr>
      <xdr:spPr>
        <a:xfrm flipV="1">
          <a:off x="14592300" y="6269723"/>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6" name="フローチャート : 判断 535"/>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147585</xdr:rowOff>
    </xdr:from>
    <xdr:ext cx="534377" cy="259045"/>
    <xdr:sp macro="" textlink="">
      <xdr:nvSpPr>
        <xdr:cNvPr id="537" name="テキスト ボックス 536"/>
        <xdr:cNvSpPr txBox="1"/>
      </xdr:nvSpPr>
      <xdr:spPr>
        <a:xfrm>
          <a:off x="15214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100228</xdr:rowOff>
    </xdr:from>
    <xdr:to>
      <xdr:col>21</xdr:col>
      <xdr:colOff>161925</xdr:colOff>
      <xdr:row>36</xdr:row>
      <xdr:rowOff>102934</xdr:rowOff>
    </xdr:to>
    <xdr:cxnSp macro="">
      <xdr:nvCxnSpPr>
        <xdr:cNvPr id="538" name="直線コネクタ 537"/>
        <xdr:cNvCxnSpPr/>
      </xdr:nvCxnSpPr>
      <xdr:spPr>
        <a:xfrm flipV="1">
          <a:off x="13703300" y="6272428"/>
          <a:ext cx="8890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9" name="フローチャート : 判断 538"/>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166978</xdr:rowOff>
    </xdr:from>
    <xdr:ext cx="534377" cy="259045"/>
    <xdr:sp macro="" textlink="">
      <xdr:nvSpPr>
        <xdr:cNvPr id="540" name="テキスト ボックス 539"/>
        <xdr:cNvSpPr txBox="1"/>
      </xdr:nvSpPr>
      <xdr:spPr>
        <a:xfrm>
          <a:off x="14325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102934</xdr:rowOff>
    </xdr:from>
    <xdr:to>
      <xdr:col>19</xdr:col>
      <xdr:colOff>644525</xdr:colOff>
      <xdr:row>36</xdr:row>
      <xdr:rowOff>132975</xdr:rowOff>
    </xdr:to>
    <xdr:cxnSp macro="">
      <xdr:nvCxnSpPr>
        <xdr:cNvPr id="541" name="直線コネクタ 540"/>
        <xdr:cNvCxnSpPr/>
      </xdr:nvCxnSpPr>
      <xdr:spPr>
        <a:xfrm flipV="1">
          <a:off x="12814300" y="6275134"/>
          <a:ext cx="889000" cy="3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2" name="フローチャート : 判断 541"/>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169797</xdr:rowOff>
    </xdr:from>
    <xdr:ext cx="534377" cy="259045"/>
    <xdr:sp macro="" textlink="">
      <xdr:nvSpPr>
        <xdr:cNvPr id="543" name="テキスト ボックス 542"/>
        <xdr:cNvSpPr txBox="1"/>
      </xdr:nvSpPr>
      <xdr:spPr>
        <a:xfrm>
          <a:off x="13436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4" name="フローチャート : 判断 543"/>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31685</xdr:rowOff>
    </xdr:from>
    <xdr:ext cx="534377" cy="259045"/>
    <xdr:sp macro="" textlink="">
      <xdr:nvSpPr>
        <xdr:cNvPr id="545" name="テキスト ボックス 544"/>
        <xdr:cNvSpPr txBox="1"/>
      </xdr:nvSpPr>
      <xdr:spPr>
        <a:xfrm>
          <a:off x="12547111" y="63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37713</xdr:rowOff>
    </xdr:from>
    <xdr:to>
      <xdr:col>23</xdr:col>
      <xdr:colOff>568325</xdr:colOff>
      <xdr:row>36</xdr:row>
      <xdr:rowOff>139313</xdr:rowOff>
    </xdr:to>
    <xdr:sp macro="" textlink="">
      <xdr:nvSpPr>
        <xdr:cNvPr id="551" name="円/楕円 550"/>
        <xdr:cNvSpPr/>
      </xdr:nvSpPr>
      <xdr:spPr>
        <a:xfrm>
          <a:off x="16268700" y="62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60590</xdr:rowOff>
    </xdr:from>
    <xdr:ext cx="534377" cy="259045"/>
    <xdr:sp macro="" textlink="">
      <xdr:nvSpPr>
        <xdr:cNvPr id="552" name="消防費該当値テキスト"/>
        <xdr:cNvSpPr txBox="1"/>
      </xdr:nvSpPr>
      <xdr:spPr>
        <a:xfrm>
          <a:off x="16370300" y="606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24,687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46723</xdr:rowOff>
    </xdr:from>
    <xdr:to>
      <xdr:col>22</xdr:col>
      <xdr:colOff>415925</xdr:colOff>
      <xdr:row>36</xdr:row>
      <xdr:rowOff>148323</xdr:rowOff>
    </xdr:to>
    <xdr:sp macro="" textlink="">
      <xdr:nvSpPr>
        <xdr:cNvPr id="553" name="円/楕円 552"/>
        <xdr:cNvSpPr/>
      </xdr:nvSpPr>
      <xdr:spPr>
        <a:xfrm>
          <a:off x="15430500" y="621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164850</xdr:rowOff>
    </xdr:from>
    <xdr:ext cx="534377" cy="259045"/>
    <xdr:sp macro="" textlink="">
      <xdr:nvSpPr>
        <xdr:cNvPr id="554" name="テキスト ボックス 553"/>
        <xdr:cNvSpPr txBox="1"/>
      </xdr:nvSpPr>
      <xdr:spPr>
        <a:xfrm>
          <a:off x="15214111" y="59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49428</xdr:rowOff>
    </xdr:from>
    <xdr:to>
      <xdr:col>21</xdr:col>
      <xdr:colOff>212725</xdr:colOff>
      <xdr:row>36</xdr:row>
      <xdr:rowOff>151028</xdr:rowOff>
    </xdr:to>
    <xdr:sp macro="" textlink="">
      <xdr:nvSpPr>
        <xdr:cNvPr id="555" name="円/楕円 554"/>
        <xdr:cNvSpPr/>
      </xdr:nvSpPr>
      <xdr:spPr>
        <a:xfrm>
          <a:off x="14541500" y="62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167555</xdr:rowOff>
    </xdr:from>
    <xdr:ext cx="534377" cy="259045"/>
    <xdr:sp macro="" textlink="">
      <xdr:nvSpPr>
        <xdr:cNvPr id="556" name="テキスト ボックス 555"/>
        <xdr:cNvSpPr txBox="1"/>
      </xdr:nvSpPr>
      <xdr:spPr>
        <a:xfrm>
          <a:off x="14325111" y="59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52134</xdr:rowOff>
    </xdr:from>
    <xdr:to>
      <xdr:col>20</xdr:col>
      <xdr:colOff>9525</xdr:colOff>
      <xdr:row>36</xdr:row>
      <xdr:rowOff>153734</xdr:rowOff>
    </xdr:to>
    <xdr:sp macro="" textlink="">
      <xdr:nvSpPr>
        <xdr:cNvPr id="557" name="円/楕円 556"/>
        <xdr:cNvSpPr/>
      </xdr:nvSpPr>
      <xdr:spPr>
        <a:xfrm>
          <a:off x="13652500" y="62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170261</xdr:rowOff>
    </xdr:from>
    <xdr:ext cx="534377" cy="259045"/>
    <xdr:sp macro="" textlink="">
      <xdr:nvSpPr>
        <xdr:cNvPr id="558" name="テキスト ボックス 557"/>
        <xdr:cNvSpPr txBox="1"/>
      </xdr:nvSpPr>
      <xdr:spPr>
        <a:xfrm>
          <a:off x="13436111" y="599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82175</xdr:rowOff>
    </xdr:from>
    <xdr:to>
      <xdr:col>18</xdr:col>
      <xdr:colOff>492125</xdr:colOff>
      <xdr:row>37</xdr:row>
      <xdr:rowOff>12325</xdr:rowOff>
    </xdr:to>
    <xdr:sp macro="" textlink="">
      <xdr:nvSpPr>
        <xdr:cNvPr id="559" name="円/楕円 558"/>
        <xdr:cNvSpPr/>
      </xdr:nvSpPr>
      <xdr:spPr>
        <a:xfrm>
          <a:off x="12763500" y="625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28852</xdr:rowOff>
    </xdr:from>
    <xdr:ext cx="534377" cy="259045"/>
    <xdr:sp macro="" textlink="">
      <xdr:nvSpPr>
        <xdr:cNvPr id="560" name="テキスト ボックス 559"/>
        <xdr:cNvSpPr txBox="1"/>
      </xdr:nvSpPr>
      <xdr:spPr>
        <a:xfrm>
          <a:off x="12547111" y="602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105611</xdr:rowOff>
    </xdr:from>
    <xdr:to>
      <xdr:col>23</xdr:col>
      <xdr:colOff>517525</xdr:colOff>
      <xdr:row>57</xdr:row>
      <xdr:rowOff>152973</xdr:rowOff>
    </xdr:to>
    <xdr:cxnSp macro="">
      <xdr:nvCxnSpPr>
        <xdr:cNvPr id="587" name="直線コネクタ 586"/>
        <xdr:cNvCxnSpPr/>
      </xdr:nvCxnSpPr>
      <xdr:spPr>
        <a:xfrm flipV="1">
          <a:off x="15481300" y="9878261"/>
          <a:ext cx="838200" cy="4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8"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134017</xdr:rowOff>
    </xdr:from>
    <xdr:to>
      <xdr:col>22</xdr:col>
      <xdr:colOff>365125</xdr:colOff>
      <xdr:row>57</xdr:row>
      <xdr:rowOff>152973</xdr:rowOff>
    </xdr:to>
    <xdr:cxnSp macro="">
      <xdr:nvCxnSpPr>
        <xdr:cNvPr id="590" name="直線コネクタ 589"/>
        <xdr:cNvCxnSpPr/>
      </xdr:nvCxnSpPr>
      <xdr:spPr>
        <a:xfrm>
          <a:off x="14592300" y="9906667"/>
          <a:ext cx="889000" cy="1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91" name="フローチャート : 判断 590"/>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92" name="テキスト ボックス 591"/>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134017</xdr:rowOff>
    </xdr:from>
    <xdr:to>
      <xdr:col>21</xdr:col>
      <xdr:colOff>161925</xdr:colOff>
      <xdr:row>57</xdr:row>
      <xdr:rowOff>161234</xdr:rowOff>
    </xdr:to>
    <xdr:cxnSp macro="">
      <xdr:nvCxnSpPr>
        <xdr:cNvPr id="593" name="直線コネクタ 592"/>
        <xdr:cNvCxnSpPr/>
      </xdr:nvCxnSpPr>
      <xdr:spPr>
        <a:xfrm flipV="1">
          <a:off x="13703300" y="9906667"/>
          <a:ext cx="889000" cy="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4" name="フローチャート : 判断 593"/>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95" name="テキスト ボックス 594"/>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80342</xdr:rowOff>
    </xdr:from>
    <xdr:to>
      <xdr:col>19</xdr:col>
      <xdr:colOff>644525</xdr:colOff>
      <xdr:row>57</xdr:row>
      <xdr:rowOff>161234</xdr:rowOff>
    </xdr:to>
    <xdr:cxnSp macro="">
      <xdr:nvCxnSpPr>
        <xdr:cNvPr id="596" name="直線コネクタ 595"/>
        <xdr:cNvCxnSpPr/>
      </xdr:nvCxnSpPr>
      <xdr:spPr>
        <a:xfrm>
          <a:off x="12814300" y="9852992"/>
          <a:ext cx="889000" cy="8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7" name="フローチャート : 判断 596"/>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98" name="テキスト ボックス 597"/>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9" name="フローチャート : 判断 598"/>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600" name="テキスト ボックス 599"/>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54811</xdr:rowOff>
    </xdr:from>
    <xdr:to>
      <xdr:col>23</xdr:col>
      <xdr:colOff>568325</xdr:colOff>
      <xdr:row>57</xdr:row>
      <xdr:rowOff>156411</xdr:rowOff>
    </xdr:to>
    <xdr:sp macro="" textlink="">
      <xdr:nvSpPr>
        <xdr:cNvPr id="606" name="円/楕円 605"/>
        <xdr:cNvSpPr/>
      </xdr:nvSpPr>
      <xdr:spPr>
        <a:xfrm>
          <a:off x="16268700" y="982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141188</xdr:rowOff>
    </xdr:from>
    <xdr:ext cx="534377" cy="259045"/>
    <xdr:sp macro="" textlink="">
      <xdr:nvSpPr>
        <xdr:cNvPr id="607" name="教育費該当値テキスト"/>
        <xdr:cNvSpPr txBox="1"/>
      </xdr:nvSpPr>
      <xdr:spPr>
        <a:xfrm>
          <a:off x="16370300" y="974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44,956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102173</xdr:rowOff>
    </xdr:from>
    <xdr:to>
      <xdr:col>22</xdr:col>
      <xdr:colOff>415925</xdr:colOff>
      <xdr:row>58</xdr:row>
      <xdr:rowOff>32323</xdr:rowOff>
    </xdr:to>
    <xdr:sp macro="" textlink="">
      <xdr:nvSpPr>
        <xdr:cNvPr id="608" name="円/楕円 607"/>
        <xdr:cNvSpPr/>
      </xdr:nvSpPr>
      <xdr:spPr>
        <a:xfrm>
          <a:off x="15430500" y="987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23450</xdr:rowOff>
    </xdr:from>
    <xdr:ext cx="534377" cy="259045"/>
    <xdr:sp macro="" textlink="">
      <xdr:nvSpPr>
        <xdr:cNvPr id="609" name="テキスト ボックス 608"/>
        <xdr:cNvSpPr txBox="1"/>
      </xdr:nvSpPr>
      <xdr:spPr>
        <a:xfrm>
          <a:off x="15214111" y="996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83217</xdr:rowOff>
    </xdr:from>
    <xdr:to>
      <xdr:col>21</xdr:col>
      <xdr:colOff>212725</xdr:colOff>
      <xdr:row>58</xdr:row>
      <xdr:rowOff>13367</xdr:rowOff>
    </xdr:to>
    <xdr:sp macro="" textlink="">
      <xdr:nvSpPr>
        <xdr:cNvPr id="610" name="円/楕円 609"/>
        <xdr:cNvSpPr/>
      </xdr:nvSpPr>
      <xdr:spPr>
        <a:xfrm>
          <a:off x="14541500" y="98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4494</xdr:rowOff>
    </xdr:from>
    <xdr:ext cx="534377" cy="259045"/>
    <xdr:sp macro="" textlink="">
      <xdr:nvSpPr>
        <xdr:cNvPr id="611" name="テキスト ボックス 610"/>
        <xdr:cNvSpPr txBox="1"/>
      </xdr:nvSpPr>
      <xdr:spPr>
        <a:xfrm>
          <a:off x="14325111" y="99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38,743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110434</xdr:rowOff>
    </xdr:from>
    <xdr:to>
      <xdr:col>20</xdr:col>
      <xdr:colOff>9525</xdr:colOff>
      <xdr:row>58</xdr:row>
      <xdr:rowOff>40584</xdr:rowOff>
    </xdr:to>
    <xdr:sp macro="" textlink="">
      <xdr:nvSpPr>
        <xdr:cNvPr id="612" name="円/楕円 611"/>
        <xdr:cNvSpPr/>
      </xdr:nvSpPr>
      <xdr:spPr>
        <a:xfrm>
          <a:off x="13652500" y="988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31711</xdr:rowOff>
    </xdr:from>
    <xdr:ext cx="534377" cy="259045"/>
    <xdr:sp macro="" textlink="">
      <xdr:nvSpPr>
        <xdr:cNvPr id="613" name="テキスト ボックス 612"/>
        <xdr:cNvSpPr txBox="1"/>
      </xdr:nvSpPr>
      <xdr:spPr>
        <a:xfrm>
          <a:off x="13436111" y="997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29542</xdr:rowOff>
    </xdr:from>
    <xdr:to>
      <xdr:col>18</xdr:col>
      <xdr:colOff>492125</xdr:colOff>
      <xdr:row>57</xdr:row>
      <xdr:rowOff>131142</xdr:rowOff>
    </xdr:to>
    <xdr:sp macro="" textlink="">
      <xdr:nvSpPr>
        <xdr:cNvPr id="614" name="円/楕円 613"/>
        <xdr:cNvSpPr/>
      </xdr:nvSpPr>
      <xdr:spPr>
        <a:xfrm>
          <a:off x="12763500" y="980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122269</xdr:rowOff>
    </xdr:from>
    <xdr:ext cx="534377" cy="259045"/>
    <xdr:sp macro="" textlink="">
      <xdr:nvSpPr>
        <xdr:cNvPr id="615" name="テキスト ボックス 614"/>
        <xdr:cNvSpPr txBox="1"/>
      </xdr:nvSpPr>
      <xdr:spPr>
        <a:xfrm>
          <a:off x="12547111" y="989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40" name="直線コネクタ 639"/>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41"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43" name="直線コネクタ 642"/>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4" name="フローチャート : 判断 643"/>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5" name="テキスト ボックス 644"/>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46" name="直線コネクタ 645"/>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7" name="フローチャート : 判断 646"/>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8" name="テキスト ボックス 647"/>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49" name="直線コネクタ 648"/>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50" name="フローチャート : 判断 649"/>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51" name="テキスト ボックス 650"/>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2" name="フローチャート : 判断 651"/>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53" name="テキスト ボックス 652"/>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9" name="円/楕円 658"/>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60977</xdr:rowOff>
    </xdr:from>
    <xdr:ext cx="249299" cy="259045"/>
    <xdr:sp macro="" textlink="">
      <xdr:nvSpPr>
        <xdr:cNvPr id="660"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61" name="円/楕円 660"/>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62" name="テキスト ボックス 661"/>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63" name="円/楕円 662"/>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64" name="テキスト ボックス 663"/>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65" name="円/楕円 664"/>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66" name="テキスト ボックス 665"/>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7" name="円/楕円 666"/>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8" name="テキスト ボックス 667"/>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9337</xdr:rowOff>
    </xdr:from>
    <xdr:to>
      <xdr:col>23</xdr:col>
      <xdr:colOff>517525</xdr:colOff>
      <xdr:row>95</xdr:row>
      <xdr:rowOff>40084</xdr:rowOff>
    </xdr:to>
    <xdr:cxnSp macro="">
      <xdr:nvCxnSpPr>
        <xdr:cNvPr id="697" name="直線コネクタ 696"/>
        <xdr:cNvCxnSpPr/>
      </xdr:nvCxnSpPr>
      <xdr:spPr>
        <a:xfrm>
          <a:off x="15481300" y="16297087"/>
          <a:ext cx="8382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108802</xdr:rowOff>
    </xdr:from>
    <xdr:ext cx="534377" cy="259045"/>
    <xdr:sp macro="" textlink="">
      <xdr:nvSpPr>
        <xdr:cNvPr id="698" name="公債費平均値テキスト"/>
        <xdr:cNvSpPr txBox="1"/>
      </xdr:nvSpPr>
      <xdr:spPr>
        <a:xfrm>
          <a:off x="16370300" y="1656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7934</xdr:rowOff>
    </xdr:from>
    <xdr:to>
      <xdr:col>22</xdr:col>
      <xdr:colOff>365125</xdr:colOff>
      <xdr:row>95</xdr:row>
      <xdr:rowOff>9337</xdr:rowOff>
    </xdr:to>
    <xdr:cxnSp macro="">
      <xdr:nvCxnSpPr>
        <xdr:cNvPr id="700" name="直線コネクタ 699"/>
        <xdr:cNvCxnSpPr/>
      </xdr:nvCxnSpPr>
      <xdr:spPr>
        <a:xfrm>
          <a:off x="14592300" y="16295684"/>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1" name="フローチャート : 判断 700"/>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12433</xdr:rowOff>
    </xdr:from>
    <xdr:ext cx="534377" cy="259045"/>
    <xdr:sp macro="" textlink="">
      <xdr:nvSpPr>
        <xdr:cNvPr id="702" name="テキスト ボックス 701"/>
        <xdr:cNvSpPr txBox="1"/>
      </xdr:nvSpPr>
      <xdr:spPr>
        <a:xfrm>
          <a:off x="15214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165554</xdr:rowOff>
    </xdr:from>
    <xdr:to>
      <xdr:col>21</xdr:col>
      <xdr:colOff>161925</xdr:colOff>
      <xdr:row>95</xdr:row>
      <xdr:rowOff>7934</xdr:rowOff>
    </xdr:to>
    <xdr:cxnSp macro="">
      <xdr:nvCxnSpPr>
        <xdr:cNvPr id="703" name="直線コネクタ 702"/>
        <xdr:cNvCxnSpPr/>
      </xdr:nvCxnSpPr>
      <xdr:spPr>
        <a:xfrm>
          <a:off x="13703300" y="16281854"/>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4" name="フローチャート : 判断 703"/>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166950</xdr:rowOff>
    </xdr:from>
    <xdr:ext cx="534377" cy="259045"/>
    <xdr:sp macro="" textlink="">
      <xdr:nvSpPr>
        <xdr:cNvPr id="705" name="テキスト ボックス 704"/>
        <xdr:cNvSpPr txBox="1"/>
      </xdr:nvSpPr>
      <xdr:spPr>
        <a:xfrm>
          <a:off x="14325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143145</xdr:rowOff>
    </xdr:from>
    <xdr:to>
      <xdr:col>19</xdr:col>
      <xdr:colOff>644525</xdr:colOff>
      <xdr:row>94</xdr:row>
      <xdr:rowOff>165554</xdr:rowOff>
    </xdr:to>
    <xdr:cxnSp macro="">
      <xdr:nvCxnSpPr>
        <xdr:cNvPr id="706" name="直線コネクタ 705"/>
        <xdr:cNvCxnSpPr/>
      </xdr:nvCxnSpPr>
      <xdr:spPr>
        <a:xfrm>
          <a:off x="12814300" y="16259445"/>
          <a:ext cx="889000" cy="2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7" name="フローチャート : 判断 706"/>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168536</xdr:rowOff>
    </xdr:from>
    <xdr:ext cx="534377" cy="259045"/>
    <xdr:sp macro="" textlink="">
      <xdr:nvSpPr>
        <xdr:cNvPr id="708" name="テキスト ボックス 707"/>
        <xdr:cNvSpPr txBox="1"/>
      </xdr:nvSpPr>
      <xdr:spPr>
        <a:xfrm>
          <a:off x="13436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9" name="フローチャート : 判断 708"/>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154636</xdr:rowOff>
    </xdr:from>
    <xdr:ext cx="534377" cy="259045"/>
    <xdr:sp macro="" textlink="">
      <xdr:nvSpPr>
        <xdr:cNvPr id="710" name="テキスト ボックス 709"/>
        <xdr:cNvSpPr txBox="1"/>
      </xdr:nvSpPr>
      <xdr:spPr>
        <a:xfrm>
          <a:off x="12547111" y="1661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160734</xdr:rowOff>
    </xdr:from>
    <xdr:to>
      <xdr:col>23</xdr:col>
      <xdr:colOff>568325</xdr:colOff>
      <xdr:row>95</xdr:row>
      <xdr:rowOff>90884</xdr:rowOff>
    </xdr:to>
    <xdr:sp macro="" textlink="">
      <xdr:nvSpPr>
        <xdr:cNvPr id="716" name="円/楕円 715"/>
        <xdr:cNvSpPr/>
      </xdr:nvSpPr>
      <xdr:spPr>
        <a:xfrm>
          <a:off x="16268700" y="1627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12161</xdr:rowOff>
    </xdr:from>
    <xdr:ext cx="534377" cy="259045"/>
    <xdr:sp macro="" textlink="">
      <xdr:nvSpPr>
        <xdr:cNvPr id="717" name="公債費該当値テキスト"/>
        <xdr:cNvSpPr txBox="1"/>
      </xdr:nvSpPr>
      <xdr:spPr>
        <a:xfrm>
          <a:off x="16370300" y="1612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90,573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129987</xdr:rowOff>
    </xdr:from>
    <xdr:to>
      <xdr:col>22</xdr:col>
      <xdr:colOff>415925</xdr:colOff>
      <xdr:row>95</xdr:row>
      <xdr:rowOff>60137</xdr:rowOff>
    </xdr:to>
    <xdr:sp macro="" textlink="">
      <xdr:nvSpPr>
        <xdr:cNvPr id="718" name="円/楕円 717"/>
        <xdr:cNvSpPr/>
      </xdr:nvSpPr>
      <xdr:spPr>
        <a:xfrm>
          <a:off x="15430500" y="1624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76664</xdr:rowOff>
    </xdr:from>
    <xdr:ext cx="534377" cy="259045"/>
    <xdr:sp macro="" textlink="">
      <xdr:nvSpPr>
        <xdr:cNvPr id="719" name="テキスト ボックス 718"/>
        <xdr:cNvSpPr txBox="1"/>
      </xdr:nvSpPr>
      <xdr:spPr>
        <a:xfrm>
          <a:off x="15214111" y="1602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94,608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128584</xdr:rowOff>
    </xdr:from>
    <xdr:to>
      <xdr:col>21</xdr:col>
      <xdr:colOff>212725</xdr:colOff>
      <xdr:row>95</xdr:row>
      <xdr:rowOff>58734</xdr:rowOff>
    </xdr:to>
    <xdr:sp macro="" textlink="">
      <xdr:nvSpPr>
        <xdr:cNvPr id="720" name="円/楕円 719"/>
        <xdr:cNvSpPr/>
      </xdr:nvSpPr>
      <xdr:spPr>
        <a:xfrm>
          <a:off x="14541500" y="1624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75261</xdr:rowOff>
    </xdr:from>
    <xdr:ext cx="534377" cy="259045"/>
    <xdr:sp macro="" textlink="">
      <xdr:nvSpPr>
        <xdr:cNvPr id="721" name="テキスト ボックス 720"/>
        <xdr:cNvSpPr txBox="1"/>
      </xdr:nvSpPr>
      <xdr:spPr>
        <a:xfrm>
          <a:off x="14325111" y="1602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94,792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114754</xdr:rowOff>
    </xdr:from>
    <xdr:to>
      <xdr:col>20</xdr:col>
      <xdr:colOff>9525</xdr:colOff>
      <xdr:row>95</xdr:row>
      <xdr:rowOff>44904</xdr:rowOff>
    </xdr:to>
    <xdr:sp macro="" textlink="">
      <xdr:nvSpPr>
        <xdr:cNvPr id="722" name="円/楕円 721"/>
        <xdr:cNvSpPr/>
      </xdr:nvSpPr>
      <xdr:spPr>
        <a:xfrm>
          <a:off x="13652500" y="162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61431</xdr:rowOff>
    </xdr:from>
    <xdr:ext cx="534377" cy="259045"/>
    <xdr:sp macro="" textlink="">
      <xdr:nvSpPr>
        <xdr:cNvPr id="723" name="テキスト ボックス 722"/>
        <xdr:cNvSpPr txBox="1"/>
      </xdr:nvSpPr>
      <xdr:spPr>
        <a:xfrm>
          <a:off x="13436111" y="1600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96,607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92345</xdr:rowOff>
    </xdr:from>
    <xdr:to>
      <xdr:col>18</xdr:col>
      <xdr:colOff>492125</xdr:colOff>
      <xdr:row>95</xdr:row>
      <xdr:rowOff>22495</xdr:rowOff>
    </xdr:to>
    <xdr:sp macro="" textlink="">
      <xdr:nvSpPr>
        <xdr:cNvPr id="724" name="円/楕円 723"/>
        <xdr:cNvSpPr/>
      </xdr:nvSpPr>
      <xdr:spPr>
        <a:xfrm>
          <a:off x="12763500" y="162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39022</xdr:rowOff>
    </xdr:from>
    <xdr:ext cx="534377" cy="259045"/>
    <xdr:sp macro="" textlink="">
      <xdr:nvSpPr>
        <xdr:cNvPr id="725" name="テキスト ボックス 724"/>
        <xdr:cNvSpPr txBox="1"/>
      </xdr:nvSpPr>
      <xdr:spPr>
        <a:xfrm>
          <a:off x="12547111" y="1598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8" name="フローチャート : 判断 757"/>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9" name="テキスト ボックス 758"/>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1" name="フローチャート : 判断 760"/>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2" name="テキスト ボックス 761"/>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4" name="フローチャート : 判断 763"/>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5" name="テキスト ボックス 764"/>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6" name="フローチャート : 判断 765"/>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7" name="テキスト ボックス 766"/>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a:t>
          </a:r>
          <a:r>
            <a:rPr kumimoji="1" lang="ja-JP" altLang="ja-JP" sz="1300">
              <a:solidFill>
                <a:schemeClr val="dk1"/>
              </a:solidFill>
              <a:latin typeface="+mn-lt"/>
              <a:ea typeface="+mn-ea"/>
              <a:cs typeface="+mn-cs"/>
            </a:rPr>
            <a:t>平成</a:t>
          </a:r>
          <a:r>
            <a:rPr kumimoji="1" lang="en-US" altLang="ja-JP" sz="1300">
              <a:solidFill>
                <a:schemeClr val="dk1"/>
              </a:solidFill>
              <a:latin typeface="+mn-lt"/>
              <a:ea typeface="+mn-ea"/>
              <a:cs typeface="+mn-cs"/>
            </a:rPr>
            <a:t>27</a:t>
          </a:r>
          <a:r>
            <a:rPr kumimoji="1" lang="ja-JP" altLang="ja-JP" sz="1300">
              <a:solidFill>
                <a:schemeClr val="dk1"/>
              </a:solidFill>
              <a:latin typeface="+mn-lt"/>
              <a:ea typeface="+mn-ea"/>
              <a:cs typeface="+mn-cs"/>
            </a:rPr>
            <a:t>年度は道内市町村及び類似団体平均を上回っている。ふるさと納税の増によるまちづくり基金</a:t>
          </a:r>
          <a:r>
            <a:rPr kumimoji="1" lang="ja-JP" altLang="en-US" sz="1300">
              <a:solidFill>
                <a:schemeClr val="dk1"/>
              </a:solidFill>
              <a:latin typeface="+mn-lt"/>
              <a:ea typeface="+mn-ea"/>
              <a:cs typeface="+mn-cs"/>
            </a:rPr>
            <a:t>への積立</a:t>
          </a:r>
          <a:r>
            <a:rPr kumimoji="1" lang="ja-JP" altLang="ja-JP" sz="1300">
              <a:solidFill>
                <a:schemeClr val="dk1"/>
              </a:solidFill>
              <a:latin typeface="+mn-lt"/>
              <a:ea typeface="+mn-ea"/>
              <a:cs typeface="+mn-cs"/>
            </a:rPr>
            <a:t>が主な要因である</a:t>
          </a:r>
          <a:r>
            <a:rPr kumimoji="1" lang="ja-JP" altLang="en-US" sz="1300">
              <a:solidFill>
                <a:schemeClr val="dk1"/>
              </a:solidFill>
              <a:latin typeface="+mn-lt"/>
              <a:ea typeface="+mn-ea"/>
              <a:cs typeface="+mn-cs"/>
            </a:rPr>
            <a:t>。</a:t>
          </a:r>
          <a:endParaRPr kumimoji="1" lang="en-US" altLang="ja-JP" sz="1300">
            <a:latin typeface="ＭＳ Ｐゴシック"/>
          </a:endParaRPr>
        </a:p>
        <a:p>
          <a:r>
            <a:rPr kumimoji="1" lang="ja-JP" altLang="en-US" sz="1300">
              <a:latin typeface="ＭＳ Ｐゴシック"/>
            </a:rPr>
            <a:t>農林水産業費～</a:t>
          </a:r>
          <a:r>
            <a:rPr kumimoji="1" lang="ja-JP" altLang="ja-JP" sz="1300">
              <a:solidFill>
                <a:schemeClr val="dk1"/>
              </a:solidFill>
              <a:latin typeface="+mn-lt"/>
              <a:ea typeface="+mn-ea"/>
              <a:cs typeface="+mn-cs"/>
            </a:rPr>
            <a:t>平成</a:t>
          </a:r>
          <a:r>
            <a:rPr kumimoji="1" lang="en-US" altLang="ja-JP" sz="1300">
              <a:solidFill>
                <a:schemeClr val="dk1"/>
              </a:solidFill>
              <a:latin typeface="+mn-lt"/>
              <a:ea typeface="+mn-ea"/>
              <a:cs typeface="+mn-cs"/>
            </a:rPr>
            <a:t>27</a:t>
          </a:r>
          <a:r>
            <a:rPr kumimoji="1" lang="ja-JP" altLang="ja-JP" sz="1300">
              <a:solidFill>
                <a:schemeClr val="dk1"/>
              </a:solidFill>
              <a:latin typeface="+mn-lt"/>
              <a:ea typeface="+mn-ea"/>
              <a:cs typeface="+mn-cs"/>
            </a:rPr>
            <a:t>年度は道内市町村及び類似団体平均を</a:t>
          </a:r>
          <a:r>
            <a:rPr kumimoji="1" lang="ja-JP" altLang="en-US" sz="1300">
              <a:solidFill>
                <a:schemeClr val="dk1"/>
              </a:solidFill>
              <a:latin typeface="+mn-lt"/>
              <a:ea typeface="+mn-ea"/>
              <a:cs typeface="+mn-cs"/>
            </a:rPr>
            <a:t>大きく</a:t>
          </a:r>
          <a:r>
            <a:rPr kumimoji="1" lang="ja-JP" altLang="ja-JP" sz="1300">
              <a:solidFill>
                <a:schemeClr val="dk1"/>
              </a:solidFill>
              <a:latin typeface="+mn-lt"/>
              <a:ea typeface="+mn-ea"/>
              <a:cs typeface="+mn-cs"/>
            </a:rPr>
            <a:t>上回っているが、国営かんがい排水事業に</a:t>
          </a:r>
          <a:r>
            <a:rPr kumimoji="1" lang="ja-JP" altLang="en-US" sz="1300">
              <a:solidFill>
                <a:schemeClr val="dk1"/>
              </a:solidFill>
              <a:latin typeface="+mn-lt"/>
              <a:ea typeface="+mn-ea"/>
              <a:cs typeface="+mn-cs"/>
            </a:rPr>
            <a:t>係る</a:t>
          </a:r>
          <a:r>
            <a:rPr kumimoji="1" lang="ja-JP" altLang="ja-JP" sz="1300">
              <a:solidFill>
                <a:schemeClr val="dk1"/>
              </a:solidFill>
              <a:latin typeface="+mn-lt"/>
              <a:ea typeface="+mn-ea"/>
              <a:cs typeface="+mn-cs"/>
            </a:rPr>
            <a:t>負担金が</a:t>
          </a:r>
          <a:r>
            <a:rPr kumimoji="1" lang="ja-JP" altLang="en-US" sz="1300">
              <a:solidFill>
                <a:schemeClr val="dk1"/>
              </a:solidFill>
              <a:latin typeface="+mn-lt"/>
              <a:ea typeface="+mn-ea"/>
              <a:cs typeface="+mn-cs"/>
            </a:rPr>
            <a:t>主な</a:t>
          </a:r>
          <a:r>
            <a:rPr kumimoji="1" lang="ja-JP" altLang="ja-JP" sz="1300">
              <a:solidFill>
                <a:schemeClr val="dk1"/>
              </a:solidFill>
              <a:latin typeface="+mn-lt"/>
              <a:ea typeface="+mn-ea"/>
              <a:cs typeface="+mn-cs"/>
            </a:rPr>
            <a:t>要因である。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商工費～</a:t>
          </a:r>
          <a:r>
            <a:rPr kumimoji="1" lang="ja-JP" altLang="ja-JP" sz="1300">
              <a:solidFill>
                <a:schemeClr val="dk1"/>
              </a:solidFill>
              <a:latin typeface="+mn-lt"/>
              <a:ea typeface="+mn-ea"/>
              <a:cs typeface="+mn-cs"/>
            </a:rPr>
            <a:t>平成</a:t>
          </a:r>
          <a:r>
            <a:rPr kumimoji="1" lang="en-US" altLang="ja-JP" sz="1300">
              <a:solidFill>
                <a:schemeClr val="dk1"/>
              </a:solidFill>
              <a:latin typeface="+mn-lt"/>
              <a:ea typeface="+mn-ea"/>
              <a:cs typeface="+mn-cs"/>
            </a:rPr>
            <a:t>27</a:t>
          </a:r>
          <a:r>
            <a:rPr kumimoji="1" lang="ja-JP" altLang="ja-JP" sz="1300">
              <a:solidFill>
                <a:schemeClr val="dk1"/>
              </a:solidFill>
              <a:latin typeface="+mn-lt"/>
              <a:ea typeface="+mn-ea"/>
              <a:cs typeface="+mn-cs"/>
            </a:rPr>
            <a:t>年度は類似団体平均を上回っているが、</a:t>
          </a:r>
          <a:r>
            <a:rPr kumimoji="1" lang="ja-JP" altLang="en-US" sz="1300">
              <a:solidFill>
                <a:schemeClr val="dk1"/>
              </a:solidFill>
              <a:latin typeface="+mn-lt"/>
              <a:ea typeface="+mn-ea"/>
              <a:cs typeface="+mn-cs"/>
            </a:rPr>
            <a:t>道の駅建設事業開始による経費が主な要因である。</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公債費～</a:t>
          </a:r>
          <a:r>
            <a:rPr lang="ja-JP" altLang="ja-JP" sz="1300" b="0" i="0" baseline="0">
              <a:solidFill>
                <a:schemeClr val="dk1"/>
              </a:solidFill>
              <a:latin typeface="+mn-lt"/>
              <a:ea typeface="+mn-ea"/>
              <a:cs typeface="+mn-cs"/>
            </a:rPr>
            <a:t>平成3年度から平成10年度の人口急増時に実施した社会資本整備事業に伴う地方債の発行により地方債残高が増加した影響で、地方債の元利償還金は人口1人当たりの決算額で類似団体平均額の2倍弱となっている。</a:t>
          </a:r>
          <a:r>
            <a:rPr kumimoji="1" lang="ja-JP" altLang="ja-JP" sz="1300">
              <a:solidFill>
                <a:schemeClr val="dk1"/>
              </a:solidFill>
              <a:latin typeface="+mn-lt"/>
              <a:ea typeface="+mn-ea"/>
              <a:cs typeface="+mn-cs"/>
            </a:rPr>
            <a:t>償還額については、平成</a:t>
          </a:r>
          <a:r>
            <a:rPr kumimoji="1" lang="en-US" altLang="ja-JP" sz="1300">
              <a:solidFill>
                <a:schemeClr val="dk1"/>
              </a:solidFill>
              <a:latin typeface="+mn-lt"/>
              <a:ea typeface="+mn-ea"/>
              <a:cs typeface="+mn-cs"/>
            </a:rPr>
            <a:t>19</a:t>
          </a:r>
          <a:r>
            <a:rPr kumimoji="1" lang="ja-JP" altLang="ja-JP" sz="1300">
              <a:solidFill>
                <a:schemeClr val="dk1"/>
              </a:solidFill>
              <a:latin typeface="+mn-lt"/>
              <a:ea typeface="+mn-ea"/>
              <a:cs typeface="+mn-cs"/>
            </a:rPr>
            <a:t>年度をピークに緩やかではあるが減少を続けており、引き続き第</a:t>
          </a:r>
          <a:r>
            <a:rPr kumimoji="1" lang="en-US" altLang="ja-JP" sz="1300">
              <a:solidFill>
                <a:schemeClr val="dk1"/>
              </a:solidFill>
              <a:latin typeface="+mn-lt"/>
              <a:ea typeface="+mn-ea"/>
              <a:cs typeface="+mn-cs"/>
            </a:rPr>
            <a:t>2</a:t>
          </a:r>
          <a:r>
            <a:rPr kumimoji="1" lang="ja-JP" altLang="ja-JP" sz="1300">
              <a:solidFill>
                <a:schemeClr val="dk1"/>
              </a:solidFill>
              <a:latin typeface="+mn-lt"/>
              <a:ea typeface="+mn-ea"/>
              <a:cs typeface="+mn-cs"/>
            </a:rPr>
            <a:t>期財政運営計画により新規発行地方債を抑制し、公債費の縮減に努める。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当町の実質収支額は毎年度黒字で推移している。今後も歳入歳出のバランスを重視し実質収支が赤字に陥ることのないよう、適正な財政運営を目指すとともに、将来の緊急の支出に備え財政調整基金残高を着実に増やしていくよう努める。</a:t>
          </a:r>
          <a:endParaRPr kumimoji="1"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当町の一般会計及び公営企業会計等については、国民健康保険特別会計以外のすべての会計が毎年度黒字を計上しており、連結実質赤字は生じていない。今後も、黒字の会計については引き続き健全な運営に努め、国民健康保険特別会計については赤字額の減少、解消を目指して努力し、町全体として健全な財政運営に努めていく。</a:t>
          </a:r>
          <a:endParaRPr kumimoji="1"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平成3年度から平成10年度の人口急増時に実施した社会資本整備事業に伴う地方債の発行により地方債残高が増加した影響で、地方債の元利償還金は人口1人当たりの決算額で類似団体平均額よりも高くなっているが、財政運営計画に基づき、新規発行地方債を抑制し、着実に償還を進めてきた。引き続き第２期財政運営計画のもと、更なる比率の低下に努める。</a:t>
          </a:r>
          <a:endParaRPr kumimoji="1"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人口急増時における社会資本整備のために発行した地方債の公営企業等への繰入等により、道内市町村及び類似団体平均を大幅に上回る比率となっているが、地方債残高については、平成15年度末の197億円をピークに着実に減少しており、今後も新規発行地方債を抑制するとともに充当可能基金の増額を図るなど、比率の低下に努める。</a:t>
          </a:r>
          <a:endParaRPr kumimoji="1"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16,932
16,889
422.86
10,975,923
10,707,866
233,446
6,403,637
11,464,717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107.4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16,932
16,889
422.86
10,975,923
10,707,866
233,446
6,403,637
11,464,717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107.4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16,932
16,889
422.86
10,975,923
10,707,866
233,446
6,403,637
11,464,717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107.4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10975923</v>
      </c>
      <c r="BO4" s="379"/>
      <c r="BP4" s="379"/>
      <c r="BQ4" s="379"/>
      <c r="BR4" s="379"/>
      <c r="BS4" s="379"/>
      <c r="BT4" s="379"/>
      <c r="BU4" s="380"/>
      <c r="BV4" s="378">
        <v>8594676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3.6</v>
      </c>
      <c r="CU4" s="556"/>
      <c r="CV4" s="556"/>
      <c r="CW4" s="556"/>
      <c r="CX4" s="556"/>
      <c r="CY4" s="556"/>
      <c r="CZ4" s="556"/>
      <c r="DA4" s="557"/>
      <c r="DB4" s="555">
        <v>2.8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10707866</v>
      </c>
      <c r="BO5" s="384"/>
      <c r="BP5" s="384"/>
      <c r="BQ5" s="384"/>
      <c r="BR5" s="384"/>
      <c r="BS5" s="384"/>
      <c r="BT5" s="384"/>
      <c r="BU5" s="385"/>
      <c r="BV5" s="383">
        <v>8394677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89.7</v>
      </c>
      <c r="CU5" s="354"/>
      <c r="CV5" s="354"/>
      <c r="CW5" s="354"/>
      <c r="CX5" s="354"/>
      <c r="CY5" s="354"/>
      <c r="CZ5" s="354"/>
      <c r="DA5" s="355"/>
      <c r="DB5" s="353">
        <v>91</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268057</v>
      </c>
      <c r="BO6" s="384"/>
      <c r="BP6" s="384"/>
      <c r="BQ6" s="384"/>
      <c r="BR6" s="384"/>
      <c r="BS6" s="384"/>
      <c r="BT6" s="384"/>
      <c r="BU6" s="385"/>
      <c r="BV6" s="383">
        <v>199999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95.4</v>
      </c>
      <c r="CU6" s="530"/>
      <c r="CV6" s="530"/>
      <c r="CW6" s="530"/>
      <c r="CX6" s="530"/>
      <c r="CY6" s="530"/>
      <c r="CZ6" s="530"/>
      <c r="DA6" s="531"/>
      <c r="DB6" s="529">
        <v>97.2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34611</v>
      </c>
      <c r="BO7" s="384"/>
      <c r="BP7" s="384"/>
      <c r="BQ7" s="384"/>
      <c r="BR7" s="384"/>
      <c r="BS7" s="384"/>
      <c r="BT7" s="384"/>
      <c r="BU7" s="385"/>
      <c r="BV7" s="383">
        <v>28250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6403637</v>
      </c>
      <c r="CU7" s="384"/>
      <c r="CV7" s="384"/>
      <c r="CW7" s="384"/>
      <c r="CX7" s="384"/>
      <c r="CY7" s="384"/>
      <c r="CZ7" s="384"/>
      <c r="DA7" s="385"/>
      <c r="DB7" s="383">
        <v>6108270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233446</v>
      </c>
      <c r="BO8" s="384"/>
      <c r="BP8" s="384"/>
      <c r="BQ8" s="384"/>
      <c r="BR8" s="384"/>
      <c r="BS8" s="384"/>
      <c r="BT8" s="384"/>
      <c r="BU8" s="385"/>
      <c r="BV8" s="383">
        <v>171749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0.35</v>
      </c>
      <c r="CU8" s="493"/>
      <c r="CV8" s="493"/>
      <c r="CW8" s="493"/>
      <c r="CX8" s="493"/>
      <c r="CY8" s="493"/>
      <c r="CZ8" s="493"/>
      <c r="DA8" s="494"/>
      <c r="DB8" s="492">
        <v>0.35</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17278</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61697</v>
      </c>
      <c r="BO9" s="384"/>
      <c r="BP9" s="384"/>
      <c r="BQ9" s="384"/>
      <c r="BR9" s="384"/>
      <c r="BS9" s="384"/>
      <c r="BT9" s="384"/>
      <c r="BU9" s="385"/>
      <c r="BV9" s="383">
        <v>2261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19.600000000000001</v>
      </c>
      <c r="CU9" s="354"/>
      <c r="CV9" s="354"/>
      <c r="CW9" s="354"/>
      <c r="CX9" s="354"/>
      <c r="CY9" s="354"/>
      <c r="CZ9" s="354"/>
      <c r="DA9" s="355"/>
      <c r="DB9" s="353">
        <v>22.6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18766</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124</v>
      </c>
      <c r="BO10" s="384"/>
      <c r="BP10" s="384"/>
      <c r="BQ10" s="384"/>
      <c r="BR10" s="384"/>
      <c r="BS10" s="384"/>
      <c r="BT10" s="384"/>
      <c r="BU10" s="385"/>
      <c r="BV10" s="383">
        <v>73695</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16932</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v>80578</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16889</v>
      </c>
      <c r="S13" s="485"/>
      <c r="T13" s="485"/>
      <c r="U13" s="485"/>
      <c r="V13" s="486"/>
      <c r="W13" s="472" t="s">
        <v>122</v>
      </c>
      <c r="X13" s="396"/>
      <c r="Y13" s="396"/>
      <c r="Z13" s="396"/>
      <c r="AA13" s="396"/>
      <c r="AB13" s="397"/>
      <c r="AC13" s="359">
        <v>1375</v>
      </c>
      <c r="AD13" s="360"/>
      <c r="AE13" s="360"/>
      <c r="AF13" s="360"/>
      <c r="AG13" s="361"/>
      <c r="AH13" s="359">
        <v>1605</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61821</v>
      </c>
      <c r="BO13" s="384"/>
      <c r="BP13" s="384"/>
      <c r="BQ13" s="384"/>
      <c r="BR13" s="384"/>
      <c r="BS13" s="384"/>
      <c r="BT13" s="384"/>
      <c r="BU13" s="385"/>
      <c r="BV13" s="383">
        <v>-4622</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14.7</v>
      </c>
      <c r="CU13" s="354"/>
      <c r="CV13" s="354"/>
      <c r="CW13" s="354"/>
      <c r="CX13" s="354"/>
      <c r="CY13" s="354"/>
      <c r="CZ13" s="354"/>
      <c r="DA13" s="355"/>
      <c r="DB13" s="353">
        <v>15.4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17251</v>
      </c>
      <c r="S14" s="485"/>
      <c r="T14" s="485"/>
      <c r="U14" s="485"/>
      <c r="V14" s="486"/>
      <c r="W14" s="487"/>
      <c r="X14" s="399"/>
      <c r="Y14" s="399"/>
      <c r="Z14" s="399"/>
      <c r="AA14" s="399"/>
      <c r="AB14" s="400"/>
      <c r="AC14" s="477">
        <v>16.7</v>
      </c>
      <c r="AD14" s="478"/>
      <c r="AE14" s="478"/>
      <c r="AF14" s="478"/>
      <c r="AG14" s="479"/>
      <c r="AH14" s="477">
        <v>17.600000000000001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107.4</v>
      </c>
      <c r="CU14" s="456"/>
      <c r="CV14" s="456"/>
      <c r="CW14" s="456"/>
      <c r="CX14" s="456"/>
      <c r="CY14" s="456"/>
      <c r="CZ14" s="456"/>
      <c r="DA14" s="457"/>
      <c r="DB14" s="488">
        <v>119.1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17212</v>
      </c>
      <c r="S15" s="485"/>
      <c r="T15" s="485"/>
      <c r="U15" s="485"/>
      <c r="V15" s="486"/>
      <c r="W15" s="472" t="s">
        <v>129</v>
      </c>
      <c r="X15" s="396"/>
      <c r="Y15" s="396"/>
      <c r="Z15" s="396"/>
      <c r="AA15" s="396"/>
      <c r="AB15" s="397"/>
      <c r="AC15" s="359">
        <v>1562</v>
      </c>
      <c r="AD15" s="360"/>
      <c r="AE15" s="360"/>
      <c r="AF15" s="360"/>
      <c r="AG15" s="361"/>
      <c r="AH15" s="359">
        <v>1793</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1884113</v>
      </c>
      <c r="BO15" s="379"/>
      <c r="BP15" s="379"/>
      <c r="BQ15" s="379"/>
      <c r="BR15" s="379"/>
      <c r="BS15" s="379"/>
      <c r="BT15" s="379"/>
      <c r="BU15" s="380"/>
      <c r="BV15" s="378">
        <v>1783678</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18.899999999999999</v>
      </c>
      <c r="AD16" s="478"/>
      <c r="AE16" s="478"/>
      <c r="AF16" s="478"/>
      <c r="AG16" s="479"/>
      <c r="AH16" s="477">
        <v>19.7</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5525161</v>
      </c>
      <c r="BO16" s="384"/>
      <c r="BP16" s="384"/>
      <c r="BQ16" s="384"/>
      <c r="BR16" s="384"/>
      <c r="BS16" s="384"/>
      <c r="BT16" s="384"/>
      <c r="BU16" s="385"/>
      <c r="BV16" s="383">
        <v>5238927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5320</v>
      </c>
      <c r="AD17" s="360"/>
      <c r="AE17" s="360"/>
      <c r="AF17" s="360"/>
      <c r="AG17" s="361"/>
      <c r="AH17" s="359">
        <v>5639</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2371516</v>
      </c>
      <c r="BO17" s="384"/>
      <c r="BP17" s="384"/>
      <c r="BQ17" s="384"/>
      <c r="BR17" s="384"/>
      <c r="BS17" s="384"/>
      <c r="BT17" s="384"/>
      <c r="BU17" s="385"/>
      <c r="BV17" s="383">
        <v>2260374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422.86</v>
      </c>
      <c r="M18" s="448"/>
      <c r="N18" s="448"/>
      <c r="O18" s="448"/>
      <c r="P18" s="448"/>
      <c r="Q18" s="448"/>
      <c r="R18" s="449"/>
      <c r="S18" s="449"/>
      <c r="T18" s="449"/>
      <c r="U18" s="449"/>
      <c r="V18" s="450"/>
      <c r="W18" s="464"/>
      <c r="X18" s="465"/>
      <c r="Y18" s="465"/>
      <c r="Z18" s="465"/>
      <c r="AA18" s="465"/>
      <c r="AB18" s="473"/>
      <c r="AC18" s="347">
        <v>64.400000000000006</v>
      </c>
      <c r="AD18" s="348"/>
      <c r="AE18" s="348"/>
      <c r="AF18" s="348"/>
      <c r="AG18" s="451"/>
      <c r="AH18" s="347">
        <v>62</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5844174</v>
      </c>
      <c r="BO18" s="384"/>
      <c r="BP18" s="384"/>
      <c r="BQ18" s="384"/>
      <c r="BR18" s="384"/>
      <c r="BS18" s="384"/>
      <c r="BT18" s="384"/>
      <c r="BU18" s="385"/>
      <c r="BV18" s="383">
        <v>5661965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41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7514448</v>
      </c>
      <c r="BO19" s="384"/>
      <c r="BP19" s="384"/>
      <c r="BQ19" s="384"/>
      <c r="BR19" s="384"/>
      <c r="BS19" s="384"/>
      <c r="BT19" s="384"/>
      <c r="BU19" s="385"/>
      <c r="BV19" s="383">
        <v>6920565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7327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11464717</v>
      </c>
      <c r="BO23" s="384"/>
      <c r="BP23" s="384"/>
      <c r="BQ23" s="384"/>
      <c r="BR23" s="384"/>
      <c r="BS23" s="384"/>
      <c r="BT23" s="384"/>
      <c r="BU23" s="385"/>
      <c r="BV23" s="383">
        <v>11549455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8500</v>
      </c>
      <c r="R24" s="360"/>
      <c r="S24" s="360"/>
      <c r="T24" s="360"/>
      <c r="U24" s="360"/>
      <c r="V24" s="361"/>
      <c r="W24" s="425"/>
      <c r="X24" s="416"/>
      <c r="Y24" s="417"/>
      <c r="Z24" s="356" t="s">
        <v>153</v>
      </c>
      <c r="AA24" s="357"/>
      <c r="AB24" s="357"/>
      <c r="AC24" s="357"/>
      <c r="AD24" s="357"/>
      <c r="AE24" s="357"/>
      <c r="AF24" s="357"/>
      <c r="AG24" s="358"/>
      <c r="AH24" s="359">
        <v>164</v>
      </c>
      <c r="AI24" s="360"/>
      <c r="AJ24" s="360"/>
      <c r="AK24" s="360"/>
      <c r="AL24" s="361"/>
      <c r="AM24" s="359">
        <v>508400</v>
      </c>
      <c r="AN24" s="360"/>
      <c r="AO24" s="360"/>
      <c r="AP24" s="360"/>
      <c r="AQ24" s="360"/>
      <c r="AR24" s="361"/>
      <c r="AS24" s="359">
        <v>3100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9048805</v>
      </c>
      <c r="BO24" s="384"/>
      <c r="BP24" s="384"/>
      <c r="BQ24" s="384"/>
      <c r="BR24" s="384"/>
      <c r="BS24" s="384"/>
      <c r="BT24" s="384"/>
      <c r="BU24" s="385"/>
      <c r="BV24" s="383">
        <v>9122928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7000</v>
      </c>
      <c r="R25" s="360"/>
      <c r="S25" s="360"/>
      <c r="T25" s="360"/>
      <c r="U25" s="360"/>
      <c r="V25" s="361"/>
      <c r="W25" s="425"/>
      <c r="X25" s="416"/>
      <c r="Y25" s="417"/>
      <c r="Z25" s="356" t="s">
        <v>156</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917344</v>
      </c>
      <c r="BO25" s="379"/>
      <c r="BP25" s="379"/>
      <c r="BQ25" s="379"/>
      <c r="BR25" s="379"/>
      <c r="BS25" s="379"/>
      <c r="BT25" s="379"/>
      <c r="BU25" s="380"/>
      <c r="BV25" s="378">
        <v>926125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6100</v>
      </c>
      <c r="R26" s="360"/>
      <c r="S26" s="360"/>
      <c r="T26" s="360"/>
      <c r="U26" s="360"/>
      <c r="V26" s="361"/>
      <c r="W26" s="425"/>
      <c r="X26" s="416"/>
      <c r="Y26" s="417"/>
      <c r="Z26" s="356" t="s">
        <v>159</v>
      </c>
      <c r="AA26" s="438"/>
      <c r="AB26" s="438"/>
      <c r="AC26" s="438"/>
      <c r="AD26" s="438"/>
      <c r="AE26" s="438"/>
      <c r="AF26" s="438"/>
      <c r="AG26" s="439"/>
      <c r="AH26" s="359" t="s">
        <v>119</v>
      </c>
      <c r="AI26" s="360"/>
      <c r="AJ26" s="360"/>
      <c r="AK26" s="360"/>
      <c r="AL26" s="361"/>
      <c r="AM26" s="359" t="s">
        <v>119</v>
      </c>
      <c r="AN26" s="360"/>
      <c r="AO26" s="360"/>
      <c r="AP26" s="360"/>
      <c r="AQ26" s="360"/>
      <c r="AR26" s="361"/>
      <c r="AS26" s="359" t="s">
        <v>119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3100</v>
      </c>
      <c r="R27" s="360"/>
      <c r="S27" s="360"/>
      <c r="T27" s="360"/>
      <c r="U27" s="360"/>
      <c r="V27" s="361"/>
      <c r="W27" s="425"/>
      <c r="X27" s="416"/>
      <c r="Y27" s="417"/>
      <c r="Z27" s="356" t="s">
        <v>162</v>
      </c>
      <c r="AA27" s="357"/>
      <c r="AB27" s="357"/>
      <c r="AC27" s="357"/>
      <c r="AD27" s="357"/>
      <c r="AE27" s="357"/>
      <c r="AF27" s="357"/>
      <c r="AG27" s="358"/>
      <c r="AH27" s="359" t="s">
        <v>119</v>
      </c>
      <c r="AI27" s="360"/>
      <c r="AJ27" s="360"/>
      <c r="AK27" s="360"/>
      <c r="AL27" s="361"/>
      <c r="AM27" s="359" t="s">
        <v>119</v>
      </c>
      <c r="AN27" s="360"/>
      <c r="AO27" s="360"/>
      <c r="AP27" s="360"/>
      <c r="AQ27" s="360"/>
      <c r="AR27" s="361"/>
      <c r="AS27" s="359" t="s">
        <v>119</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119</v>
      </c>
      <c r="BO27" s="387"/>
      <c r="BP27" s="387"/>
      <c r="BQ27" s="387"/>
      <c r="BR27" s="387"/>
      <c r="BS27" s="387"/>
      <c r="BT27" s="387"/>
      <c r="BU27" s="388"/>
      <c r="BV27" s="386" t="s">
        <v>119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2600</v>
      </c>
      <c r="R28" s="360"/>
      <c r="S28" s="360"/>
      <c r="T28" s="360"/>
      <c r="U28" s="360"/>
      <c r="V28" s="361"/>
      <c r="W28" s="425"/>
      <c r="X28" s="416"/>
      <c r="Y28" s="417"/>
      <c r="Z28" s="356" t="s">
        <v>165</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569107</v>
      </c>
      <c r="BO28" s="379"/>
      <c r="BP28" s="379"/>
      <c r="BQ28" s="379"/>
      <c r="BR28" s="379"/>
      <c r="BS28" s="379"/>
      <c r="BT28" s="379"/>
      <c r="BU28" s="380"/>
      <c r="BV28" s="378">
        <v>568983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13</v>
      </c>
      <c r="M29" s="360"/>
      <c r="N29" s="360"/>
      <c r="O29" s="360"/>
      <c r="P29" s="361"/>
      <c r="Q29" s="359">
        <v>2400</v>
      </c>
      <c r="R29" s="360"/>
      <c r="S29" s="360"/>
      <c r="T29" s="360"/>
      <c r="U29" s="360"/>
      <c r="V29" s="361"/>
      <c r="W29" s="426"/>
      <c r="X29" s="427"/>
      <c r="Y29" s="428"/>
      <c r="Z29" s="356" t="s">
        <v>169</v>
      </c>
      <c r="AA29" s="357"/>
      <c r="AB29" s="357"/>
      <c r="AC29" s="357"/>
      <c r="AD29" s="357"/>
      <c r="AE29" s="357"/>
      <c r="AF29" s="357"/>
      <c r="AG29" s="358"/>
      <c r="AH29" s="359">
        <v>164</v>
      </c>
      <c r="AI29" s="360"/>
      <c r="AJ29" s="360"/>
      <c r="AK29" s="360"/>
      <c r="AL29" s="361"/>
      <c r="AM29" s="359">
        <v>508400</v>
      </c>
      <c r="AN29" s="360"/>
      <c r="AO29" s="360"/>
      <c r="AP29" s="360"/>
      <c r="AQ29" s="360"/>
      <c r="AR29" s="361"/>
      <c r="AS29" s="359">
        <v>3100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1114844</v>
      </c>
      <c r="BO29" s="384"/>
      <c r="BP29" s="384"/>
      <c r="BQ29" s="384"/>
      <c r="BR29" s="384"/>
      <c r="BS29" s="384"/>
      <c r="BT29" s="384"/>
      <c r="BU29" s="385"/>
      <c r="BV29" s="383">
        <v>1049444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95.6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718776</v>
      </c>
      <c r="BO30" s="387"/>
      <c r="BP30" s="387"/>
      <c r="BQ30" s="387"/>
      <c r="BR30" s="387"/>
      <c r="BS30" s="387"/>
      <c r="BT30" s="387"/>
      <c r="BU30" s="388"/>
      <c r="BV30" s="386">
        <v>466889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当別町水道事業会計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当別町下水道事業特別会計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札幌広域圏組合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石狩教育研修センター</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石狩北部地区消防事務組合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石狩西部広域水道企業団</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election activeCell="R35" sqref="R35:Y3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1957787</v>
      </c>
      <c r="S5" s="639"/>
      <c r="T5" s="639"/>
      <c r="U5" s="639"/>
      <c r="V5" s="639"/>
      <c r="W5" s="639"/>
      <c r="X5" s="639"/>
      <c r="Y5" s="686"/>
      <c r="Z5" s="699">
        <v>17.8</v>
      </c>
      <c r="AA5" s="699"/>
      <c r="AB5" s="699"/>
      <c r="AC5" s="699"/>
      <c r="AD5" s="700">
        <v>1892627</v>
      </c>
      <c r="AE5" s="700"/>
      <c r="AF5" s="700"/>
      <c r="AG5" s="700"/>
      <c r="AH5" s="700"/>
      <c r="AI5" s="700"/>
      <c r="AJ5" s="700"/>
      <c r="AK5" s="700"/>
      <c r="AL5" s="687">
        <v>30.9</v>
      </c>
      <c r="AM5" s="656"/>
      <c r="AN5" s="656"/>
      <c r="AO5" s="688"/>
      <c r="AP5" s="675" t="s">
        <v>208</v>
      </c>
      <c r="AQ5" s="676"/>
      <c r="AR5" s="676"/>
      <c r="AS5" s="676"/>
      <c r="AT5" s="676"/>
      <c r="AU5" s="676"/>
      <c r="AV5" s="676"/>
      <c r="AW5" s="676"/>
      <c r="AX5" s="676"/>
      <c r="AY5" s="676"/>
      <c r="AZ5" s="676"/>
      <c r="BA5" s="676"/>
      <c r="BB5" s="676"/>
      <c r="BC5" s="676"/>
      <c r="BD5" s="676"/>
      <c r="BE5" s="676"/>
      <c r="BF5" s="677"/>
      <c r="BG5" s="588">
        <v>1890222</v>
      </c>
      <c r="BH5" s="589"/>
      <c r="BI5" s="589"/>
      <c r="BJ5" s="589"/>
      <c r="BK5" s="589"/>
      <c r="BL5" s="589"/>
      <c r="BM5" s="589"/>
      <c r="BN5" s="590"/>
      <c r="BO5" s="641">
        <v>96.5</v>
      </c>
      <c r="BP5" s="641"/>
      <c r="BQ5" s="641"/>
      <c r="BR5" s="641"/>
      <c r="BS5" s="642">
        <v>35583</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152819</v>
      </c>
      <c r="S6" s="589"/>
      <c r="T6" s="589"/>
      <c r="U6" s="589"/>
      <c r="V6" s="589"/>
      <c r="W6" s="589"/>
      <c r="X6" s="589"/>
      <c r="Y6" s="590"/>
      <c r="Z6" s="641">
        <v>1.4</v>
      </c>
      <c r="AA6" s="641"/>
      <c r="AB6" s="641"/>
      <c r="AC6" s="641"/>
      <c r="AD6" s="642">
        <v>152819</v>
      </c>
      <c r="AE6" s="642"/>
      <c r="AF6" s="642"/>
      <c r="AG6" s="642"/>
      <c r="AH6" s="642"/>
      <c r="AI6" s="642"/>
      <c r="AJ6" s="642"/>
      <c r="AK6" s="642"/>
      <c r="AL6" s="611">
        <v>2.5</v>
      </c>
      <c r="AM6" s="643"/>
      <c r="AN6" s="643"/>
      <c r="AO6" s="644"/>
      <c r="AP6" s="585" t="s">
        <v>213</v>
      </c>
      <c r="AQ6" s="586"/>
      <c r="AR6" s="586"/>
      <c r="AS6" s="586"/>
      <c r="AT6" s="586"/>
      <c r="AU6" s="586"/>
      <c r="AV6" s="586"/>
      <c r="AW6" s="586"/>
      <c r="AX6" s="586"/>
      <c r="AY6" s="586"/>
      <c r="AZ6" s="586"/>
      <c r="BA6" s="586"/>
      <c r="BB6" s="586"/>
      <c r="BC6" s="586"/>
      <c r="BD6" s="586"/>
      <c r="BE6" s="586"/>
      <c r="BF6" s="587"/>
      <c r="BG6" s="588">
        <v>1890222</v>
      </c>
      <c r="BH6" s="589"/>
      <c r="BI6" s="589"/>
      <c r="BJ6" s="589"/>
      <c r="BK6" s="589"/>
      <c r="BL6" s="589"/>
      <c r="BM6" s="589"/>
      <c r="BN6" s="590"/>
      <c r="BO6" s="641">
        <v>96.5</v>
      </c>
      <c r="BP6" s="641"/>
      <c r="BQ6" s="641"/>
      <c r="BR6" s="641"/>
      <c r="BS6" s="642">
        <v>35583</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129723</v>
      </c>
      <c r="CS6" s="589"/>
      <c r="CT6" s="589"/>
      <c r="CU6" s="589"/>
      <c r="CV6" s="589"/>
      <c r="CW6" s="589"/>
      <c r="CX6" s="589"/>
      <c r="CY6" s="590"/>
      <c r="CZ6" s="641">
        <v>1.2</v>
      </c>
      <c r="DA6" s="641"/>
      <c r="DB6" s="641"/>
      <c r="DC6" s="641"/>
      <c r="DD6" s="594">
        <v>2041</v>
      </c>
      <c r="DE6" s="589"/>
      <c r="DF6" s="589"/>
      <c r="DG6" s="589"/>
      <c r="DH6" s="589"/>
      <c r="DI6" s="589"/>
      <c r="DJ6" s="589"/>
      <c r="DK6" s="589"/>
      <c r="DL6" s="589"/>
      <c r="DM6" s="589"/>
      <c r="DN6" s="589"/>
      <c r="DO6" s="589"/>
      <c r="DP6" s="590"/>
      <c r="DQ6" s="594">
        <v>129723</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2886</v>
      </c>
      <c r="S7" s="589"/>
      <c r="T7" s="589"/>
      <c r="U7" s="589"/>
      <c r="V7" s="589"/>
      <c r="W7" s="589"/>
      <c r="X7" s="589"/>
      <c r="Y7" s="590"/>
      <c r="Z7" s="641">
        <v>0</v>
      </c>
      <c r="AA7" s="641"/>
      <c r="AB7" s="641"/>
      <c r="AC7" s="641"/>
      <c r="AD7" s="642">
        <v>2886</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841187</v>
      </c>
      <c r="BH7" s="589"/>
      <c r="BI7" s="589"/>
      <c r="BJ7" s="589"/>
      <c r="BK7" s="589"/>
      <c r="BL7" s="589"/>
      <c r="BM7" s="589"/>
      <c r="BN7" s="590"/>
      <c r="BO7" s="641">
        <v>43</v>
      </c>
      <c r="BP7" s="641"/>
      <c r="BQ7" s="641"/>
      <c r="BR7" s="641"/>
      <c r="BS7" s="642">
        <v>35583</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2022639</v>
      </c>
      <c r="CS7" s="589"/>
      <c r="CT7" s="589"/>
      <c r="CU7" s="589"/>
      <c r="CV7" s="589"/>
      <c r="CW7" s="589"/>
      <c r="CX7" s="589"/>
      <c r="CY7" s="590"/>
      <c r="CZ7" s="641">
        <v>18.899999999999999</v>
      </c>
      <c r="DA7" s="641"/>
      <c r="DB7" s="641"/>
      <c r="DC7" s="641"/>
      <c r="DD7" s="594">
        <v>22820</v>
      </c>
      <c r="DE7" s="589"/>
      <c r="DF7" s="589"/>
      <c r="DG7" s="589"/>
      <c r="DH7" s="589"/>
      <c r="DI7" s="589"/>
      <c r="DJ7" s="589"/>
      <c r="DK7" s="589"/>
      <c r="DL7" s="589"/>
      <c r="DM7" s="589"/>
      <c r="DN7" s="589"/>
      <c r="DO7" s="589"/>
      <c r="DP7" s="590"/>
      <c r="DQ7" s="594">
        <v>1159489</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5775</v>
      </c>
      <c r="S8" s="589"/>
      <c r="T8" s="589"/>
      <c r="U8" s="589"/>
      <c r="V8" s="589"/>
      <c r="W8" s="589"/>
      <c r="X8" s="589"/>
      <c r="Y8" s="590"/>
      <c r="Z8" s="641">
        <v>0.1</v>
      </c>
      <c r="AA8" s="641"/>
      <c r="AB8" s="641"/>
      <c r="AC8" s="641"/>
      <c r="AD8" s="642">
        <v>5775</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27094</v>
      </c>
      <c r="BH8" s="589"/>
      <c r="BI8" s="589"/>
      <c r="BJ8" s="589"/>
      <c r="BK8" s="589"/>
      <c r="BL8" s="589"/>
      <c r="BM8" s="589"/>
      <c r="BN8" s="590"/>
      <c r="BO8" s="641">
        <v>1.4</v>
      </c>
      <c r="BP8" s="641"/>
      <c r="BQ8" s="641"/>
      <c r="BR8" s="641"/>
      <c r="BS8" s="594" t="s">
        <v>110</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2260806</v>
      </c>
      <c r="CS8" s="589"/>
      <c r="CT8" s="589"/>
      <c r="CU8" s="589"/>
      <c r="CV8" s="589"/>
      <c r="CW8" s="589"/>
      <c r="CX8" s="589"/>
      <c r="CY8" s="590"/>
      <c r="CZ8" s="641">
        <v>21.1</v>
      </c>
      <c r="DA8" s="641"/>
      <c r="DB8" s="641"/>
      <c r="DC8" s="641"/>
      <c r="DD8" s="594">
        <v>21927</v>
      </c>
      <c r="DE8" s="589"/>
      <c r="DF8" s="589"/>
      <c r="DG8" s="589"/>
      <c r="DH8" s="589"/>
      <c r="DI8" s="589"/>
      <c r="DJ8" s="589"/>
      <c r="DK8" s="589"/>
      <c r="DL8" s="589"/>
      <c r="DM8" s="589"/>
      <c r="DN8" s="589"/>
      <c r="DO8" s="589"/>
      <c r="DP8" s="590"/>
      <c r="DQ8" s="594">
        <v>1296801</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4811</v>
      </c>
      <c r="S9" s="589"/>
      <c r="T9" s="589"/>
      <c r="U9" s="589"/>
      <c r="V9" s="589"/>
      <c r="W9" s="589"/>
      <c r="X9" s="589"/>
      <c r="Y9" s="590"/>
      <c r="Z9" s="641">
        <v>0</v>
      </c>
      <c r="AA9" s="641"/>
      <c r="AB9" s="641"/>
      <c r="AC9" s="641"/>
      <c r="AD9" s="642">
        <v>4811</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597025</v>
      </c>
      <c r="BH9" s="589"/>
      <c r="BI9" s="589"/>
      <c r="BJ9" s="589"/>
      <c r="BK9" s="589"/>
      <c r="BL9" s="589"/>
      <c r="BM9" s="589"/>
      <c r="BN9" s="590"/>
      <c r="BO9" s="641">
        <v>30.5</v>
      </c>
      <c r="BP9" s="641"/>
      <c r="BQ9" s="641"/>
      <c r="BR9" s="641"/>
      <c r="BS9" s="594" t="s">
        <v>110</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644075</v>
      </c>
      <c r="CS9" s="589"/>
      <c r="CT9" s="589"/>
      <c r="CU9" s="589"/>
      <c r="CV9" s="589"/>
      <c r="CW9" s="589"/>
      <c r="CX9" s="589"/>
      <c r="CY9" s="590"/>
      <c r="CZ9" s="641">
        <v>6</v>
      </c>
      <c r="DA9" s="641"/>
      <c r="DB9" s="641"/>
      <c r="DC9" s="641"/>
      <c r="DD9" s="594" t="s">
        <v>110</v>
      </c>
      <c r="DE9" s="589"/>
      <c r="DF9" s="589"/>
      <c r="DG9" s="589"/>
      <c r="DH9" s="589"/>
      <c r="DI9" s="589"/>
      <c r="DJ9" s="589"/>
      <c r="DK9" s="589"/>
      <c r="DL9" s="589"/>
      <c r="DM9" s="589"/>
      <c r="DN9" s="589"/>
      <c r="DO9" s="589"/>
      <c r="DP9" s="590"/>
      <c r="DQ9" s="594">
        <v>579842</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351935</v>
      </c>
      <c r="S10" s="589"/>
      <c r="T10" s="589"/>
      <c r="U10" s="589"/>
      <c r="V10" s="589"/>
      <c r="W10" s="589"/>
      <c r="X10" s="589"/>
      <c r="Y10" s="590"/>
      <c r="Z10" s="641">
        <v>3.2</v>
      </c>
      <c r="AA10" s="641"/>
      <c r="AB10" s="641"/>
      <c r="AC10" s="641"/>
      <c r="AD10" s="642">
        <v>351935</v>
      </c>
      <c r="AE10" s="642"/>
      <c r="AF10" s="642"/>
      <c r="AG10" s="642"/>
      <c r="AH10" s="642"/>
      <c r="AI10" s="642"/>
      <c r="AJ10" s="642"/>
      <c r="AK10" s="642"/>
      <c r="AL10" s="611">
        <v>5.7</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42431</v>
      </c>
      <c r="BH10" s="589"/>
      <c r="BI10" s="589"/>
      <c r="BJ10" s="589"/>
      <c r="BK10" s="589"/>
      <c r="BL10" s="589"/>
      <c r="BM10" s="589"/>
      <c r="BN10" s="590"/>
      <c r="BO10" s="641">
        <v>2.2000000000000002</v>
      </c>
      <c r="BP10" s="641"/>
      <c r="BQ10" s="641"/>
      <c r="BR10" s="641"/>
      <c r="BS10" s="594">
        <v>7071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9481</v>
      </c>
      <c r="CS10" s="589"/>
      <c r="CT10" s="589"/>
      <c r="CU10" s="589"/>
      <c r="CV10" s="589"/>
      <c r="CW10" s="589"/>
      <c r="CX10" s="589"/>
      <c r="CY10" s="590"/>
      <c r="CZ10" s="641">
        <v>0.1</v>
      </c>
      <c r="DA10" s="641"/>
      <c r="DB10" s="641"/>
      <c r="DC10" s="641"/>
      <c r="DD10" s="594" t="s">
        <v>110</v>
      </c>
      <c r="DE10" s="589"/>
      <c r="DF10" s="589"/>
      <c r="DG10" s="589"/>
      <c r="DH10" s="589"/>
      <c r="DI10" s="589"/>
      <c r="DJ10" s="589"/>
      <c r="DK10" s="589"/>
      <c r="DL10" s="589"/>
      <c r="DM10" s="589"/>
      <c r="DN10" s="589"/>
      <c r="DO10" s="589"/>
      <c r="DP10" s="590"/>
      <c r="DQ10" s="594">
        <v>9481</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25094</v>
      </c>
      <c r="S11" s="589"/>
      <c r="T11" s="589"/>
      <c r="U11" s="589"/>
      <c r="V11" s="589"/>
      <c r="W11" s="589"/>
      <c r="X11" s="589"/>
      <c r="Y11" s="590"/>
      <c r="Z11" s="641">
        <v>0.2</v>
      </c>
      <c r="AA11" s="641"/>
      <c r="AB11" s="641"/>
      <c r="AC11" s="641"/>
      <c r="AD11" s="642">
        <v>25094</v>
      </c>
      <c r="AE11" s="642"/>
      <c r="AF11" s="642"/>
      <c r="AG11" s="642"/>
      <c r="AH11" s="642"/>
      <c r="AI11" s="642"/>
      <c r="AJ11" s="642"/>
      <c r="AK11" s="642"/>
      <c r="AL11" s="611">
        <v>0.4</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174637</v>
      </c>
      <c r="BH11" s="589"/>
      <c r="BI11" s="589"/>
      <c r="BJ11" s="589"/>
      <c r="BK11" s="589"/>
      <c r="BL11" s="589"/>
      <c r="BM11" s="589"/>
      <c r="BN11" s="590"/>
      <c r="BO11" s="641">
        <v>8.9</v>
      </c>
      <c r="BP11" s="641"/>
      <c r="BQ11" s="641"/>
      <c r="BR11" s="641"/>
      <c r="BS11" s="594">
        <v>28512</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1590992</v>
      </c>
      <c r="CS11" s="589"/>
      <c r="CT11" s="589"/>
      <c r="CU11" s="589"/>
      <c r="CV11" s="589"/>
      <c r="CW11" s="589"/>
      <c r="CX11" s="589"/>
      <c r="CY11" s="590"/>
      <c r="CZ11" s="641">
        <v>14.9</v>
      </c>
      <c r="DA11" s="641"/>
      <c r="DB11" s="641"/>
      <c r="DC11" s="641"/>
      <c r="DD11" s="594">
        <v>15524</v>
      </c>
      <c r="DE11" s="589"/>
      <c r="DF11" s="589"/>
      <c r="DG11" s="589"/>
      <c r="DH11" s="589"/>
      <c r="DI11" s="589"/>
      <c r="DJ11" s="589"/>
      <c r="DK11" s="589"/>
      <c r="DL11" s="589"/>
      <c r="DM11" s="589"/>
      <c r="DN11" s="589"/>
      <c r="DO11" s="589"/>
      <c r="DP11" s="590"/>
      <c r="DQ11" s="594">
        <v>490952</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110</v>
      </c>
      <c r="S12" s="589"/>
      <c r="T12" s="589"/>
      <c r="U12" s="589"/>
      <c r="V12" s="589"/>
      <c r="W12" s="589"/>
      <c r="X12" s="589"/>
      <c r="Y12" s="590"/>
      <c r="Z12" s="641" t="s">
        <v>110</v>
      </c>
      <c r="AA12" s="641"/>
      <c r="AB12" s="641"/>
      <c r="AC12" s="641"/>
      <c r="AD12" s="642" t="s">
        <v>110</v>
      </c>
      <c r="AE12" s="642"/>
      <c r="AF12" s="642"/>
      <c r="AG12" s="642"/>
      <c r="AH12" s="642"/>
      <c r="AI12" s="642"/>
      <c r="AJ12" s="642"/>
      <c r="AK12" s="642"/>
      <c r="AL12" s="611" t="s">
        <v>110</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884606</v>
      </c>
      <c r="BH12" s="589"/>
      <c r="BI12" s="589"/>
      <c r="BJ12" s="589"/>
      <c r="BK12" s="589"/>
      <c r="BL12" s="589"/>
      <c r="BM12" s="589"/>
      <c r="BN12" s="590"/>
      <c r="BO12" s="641">
        <v>45.2</v>
      </c>
      <c r="BP12" s="641"/>
      <c r="BQ12" s="641"/>
      <c r="BR12" s="641"/>
      <c r="BS12" s="594" t="s">
        <v>110</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240368</v>
      </c>
      <c r="CS12" s="589"/>
      <c r="CT12" s="589"/>
      <c r="CU12" s="589"/>
      <c r="CV12" s="589"/>
      <c r="CW12" s="589"/>
      <c r="CX12" s="589"/>
      <c r="CY12" s="590"/>
      <c r="CZ12" s="641">
        <v>2.2000000000000002</v>
      </c>
      <c r="DA12" s="641"/>
      <c r="DB12" s="641"/>
      <c r="DC12" s="641"/>
      <c r="DD12" s="594">
        <v>69248</v>
      </c>
      <c r="DE12" s="589"/>
      <c r="DF12" s="589"/>
      <c r="DG12" s="589"/>
      <c r="DH12" s="589"/>
      <c r="DI12" s="589"/>
      <c r="DJ12" s="589"/>
      <c r="DK12" s="589"/>
      <c r="DL12" s="589"/>
      <c r="DM12" s="589"/>
      <c r="DN12" s="589"/>
      <c r="DO12" s="589"/>
      <c r="DP12" s="590"/>
      <c r="DQ12" s="594">
        <v>138335</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22806</v>
      </c>
      <c r="S13" s="589"/>
      <c r="T13" s="589"/>
      <c r="U13" s="589"/>
      <c r="V13" s="589"/>
      <c r="W13" s="589"/>
      <c r="X13" s="589"/>
      <c r="Y13" s="590"/>
      <c r="Z13" s="641">
        <v>0.2</v>
      </c>
      <c r="AA13" s="641"/>
      <c r="AB13" s="641"/>
      <c r="AC13" s="641"/>
      <c r="AD13" s="642">
        <v>22806</v>
      </c>
      <c r="AE13" s="642"/>
      <c r="AF13" s="642"/>
      <c r="AG13" s="642"/>
      <c r="AH13" s="642"/>
      <c r="AI13" s="642"/>
      <c r="AJ13" s="642"/>
      <c r="AK13" s="642"/>
      <c r="AL13" s="611">
        <v>0.4</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881009</v>
      </c>
      <c r="BH13" s="589"/>
      <c r="BI13" s="589"/>
      <c r="BJ13" s="589"/>
      <c r="BK13" s="589"/>
      <c r="BL13" s="589"/>
      <c r="BM13" s="589"/>
      <c r="BN13" s="590"/>
      <c r="BO13" s="641">
        <v>45</v>
      </c>
      <c r="BP13" s="641"/>
      <c r="BQ13" s="641"/>
      <c r="BR13" s="641"/>
      <c r="BS13" s="594" t="s">
        <v>110</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1097013</v>
      </c>
      <c r="CS13" s="589"/>
      <c r="CT13" s="589"/>
      <c r="CU13" s="589"/>
      <c r="CV13" s="589"/>
      <c r="CW13" s="589"/>
      <c r="CX13" s="589"/>
      <c r="CY13" s="590"/>
      <c r="CZ13" s="641">
        <v>10.199999999999999</v>
      </c>
      <c r="DA13" s="641"/>
      <c r="DB13" s="641"/>
      <c r="DC13" s="641"/>
      <c r="DD13" s="594">
        <v>133030</v>
      </c>
      <c r="DE13" s="589"/>
      <c r="DF13" s="589"/>
      <c r="DG13" s="589"/>
      <c r="DH13" s="589"/>
      <c r="DI13" s="589"/>
      <c r="DJ13" s="589"/>
      <c r="DK13" s="589"/>
      <c r="DL13" s="589"/>
      <c r="DM13" s="589"/>
      <c r="DN13" s="589"/>
      <c r="DO13" s="589"/>
      <c r="DP13" s="590"/>
      <c r="DQ13" s="594">
        <v>962309</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110</v>
      </c>
      <c r="S14" s="589"/>
      <c r="T14" s="589"/>
      <c r="U14" s="589"/>
      <c r="V14" s="589"/>
      <c r="W14" s="589"/>
      <c r="X14" s="589"/>
      <c r="Y14" s="590"/>
      <c r="Z14" s="641" t="s">
        <v>110</v>
      </c>
      <c r="AA14" s="641"/>
      <c r="AB14" s="641"/>
      <c r="AC14" s="641"/>
      <c r="AD14" s="642" t="s">
        <v>110</v>
      </c>
      <c r="AE14" s="642"/>
      <c r="AF14" s="642"/>
      <c r="AG14" s="642"/>
      <c r="AH14" s="642"/>
      <c r="AI14" s="642"/>
      <c r="AJ14" s="642"/>
      <c r="AK14" s="642"/>
      <c r="AL14" s="611" t="s">
        <v>110</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33520</v>
      </c>
      <c r="BH14" s="589"/>
      <c r="BI14" s="589"/>
      <c r="BJ14" s="589"/>
      <c r="BK14" s="589"/>
      <c r="BL14" s="589"/>
      <c r="BM14" s="589"/>
      <c r="BN14" s="590"/>
      <c r="BO14" s="641">
        <v>1.7</v>
      </c>
      <c r="BP14" s="641"/>
      <c r="BQ14" s="641"/>
      <c r="BR14" s="641"/>
      <c r="BS14" s="594" t="s">
        <v>110</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418001</v>
      </c>
      <c r="CS14" s="589"/>
      <c r="CT14" s="589"/>
      <c r="CU14" s="589"/>
      <c r="CV14" s="589"/>
      <c r="CW14" s="589"/>
      <c r="CX14" s="589"/>
      <c r="CY14" s="590"/>
      <c r="CZ14" s="641">
        <v>3.9</v>
      </c>
      <c r="DA14" s="641"/>
      <c r="DB14" s="641"/>
      <c r="DC14" s="641"/>
      <c r="DD14" s="594" t="s">
        <v>110</v>
      </c>
      <c r="DE14" s="589"/>
      <c r="DF14" s="589"/>
      <c r="DG14" s="589"/>
      <c r="DH14" s="589"/>
      <c r="DI14" s="589"/>
      <c r="DJ14" s="589"/>
      <c r="DK14" s="589"/>
      <c r="DL14" s="589"/>
      <c r="DM14" s="589"/>
      <c r="DN14" s="589"/>
      <c r="DO14" s="589"/>
      <c r="DP14" s="590"/>
      <c r="DQ14" s="594">
        <v>418001</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4263</v>
      </c>
      <c r="S15" s="589"/>
      <c r="T15" s="589"/>
      <c r="U15" s="589"/>
      <c r="V15" s="589"/>
      <c r="W15" s="589"/>
      <c r="X15" s="589"/>
      <c r="Y15" s="590"/>
      <c r="Z15" s="641">
        <v>0</v>
      </c>
      <c r="AA15" s="641"/>
      <c r="AB15" s="641"/>
      <c r="AC15" s="641"/>
      <c r="AD15" s="642">
        <v>4263</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130909</v>
      </c>
      <c r="BH15" s="589"/>
      <c r="BI15" s="589"/>
      <c r="BJ15" s="589"/>
      <c r="BK15" s="589"/>
      <c r="BL15" s="589"/>
      <c r="BM15" s="589"/>
      <c r="BN15" s="590"/>
      <c r="BO15" s="641">
        <v>6.7</v>
      </c>
      <c r="BP15" s="641"/>
      <c r="BQ15" s="641"/>
      <c r="BR15" s="641"/>
      <c r="BS15" s="594" t="s">
        <v>110</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761193</v>
      </c>
      <c r="CS15" s="589"/>
      <c r="CT15" s="589"/>
      <c r="CU15" s="589"/>
      <c r="CV15" s="589"/>
      <c r="CW15" s="589"/>
      <c r="CX15" s="589"/>
      <c r="CY15" s="590"/>
      <c r="CZ15" s="641">
        <v>7.1</v>
      </c>
      <c r="DA15" s="641"/>
      <c r="DB15" s="641"/>
      <c r="DC15" s="641"/>
      <c r="DD15" s="594">
        <v>193640</v>
      </c>
      <c r="DE15" s="589"/>
      <c r="DF15" s="589"/>
      <c r="DG15" s="589"/>
      <c r="DH15" s="589"/>
      <c r="DI15" s="589"/>
      <c r="DJ15" s="589"/>
      <c r="DK15" s="589"/>
      <c r="DL15" s="589"/>
      <c r="DM15" s="589"/>
      <c r="DN15" s="589"/>
      <c r="DO15" s="589"/>
      <c r="DP15" s="590"/>
      <c r="DQ15" s="594">
        <v>585505</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3953552</v>
      </c>
      <c r="S16" s="589"/>
      <c r="T16" s="589"/>
      <c r="U16" s="589"/>
      <c r="V16" s="589"/>
      <c r="W16" s="589"/>
      <c r="X16" s="589"/>
      <c r="Y16" s="590"/>
      <c r="Z16" s="641">
        <v>36</v>
      </c>
      <c r="AA16" s="641"/>
      <c r="AB16" s="641"/>
      <c r="AC16" s="641"/>
      <c r="AD16" s="642">
        <v>3641048</v>
      </c>
      <c r="AE16" s="642"/>
      <c r="AF16" s="642"/>
      <c r="AG16" s="642"/>
      <c r="AH16" s="642"/>
      <c r="AI16" s="642"/>
      <c r="AJ16" s="642"/>
      <c r="AK16" s="642"/>
      <c r="AL16" s="611">
        <v>59.4</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110</v>
      </c>
      <c r="BH16" s="589"/>
      <c r="BI16" s="589"/>
      <c r="BJ16" s="589"/>
      <c r="BK16" s="589"/>
      <c r="BL16" s="589"/>
      <c r="BM16" s="589"/>
      <c r="BN16" s="590"/>
      <c r="BO16" s="641" t="s">
        <v>110</v>
      </c>
      <c r="BP16" s="641"/>
      <c r="BQ16" s="641"/>
      <c r="BR16" s="641"/>
      <c r="BS16" s="594" t="s">
        <v>110</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110</v>
      </c>
      <c r="CS16" s="589"/>
      <c r="CT16" s="589"/>
      <c r="CU16" s="589"/>
      <c r="CV16" s="589"/>
      <c r="CW16" s="589"/>
      <c r="CX16" s="589"/>
      <c r="CY16" s="590"/>
      <c r="CZ16" s="641" t="s">
        <v>110</v>
      </c>
      <c r="DA16" s="641"/>
      <c r="DB16" s="641"/>
      <c r="DC16" s="641"/>
      <c r="DD16" s="594" t="s">
        <v>110</v>
      </c>
      <c r="DE16" s="589"/>
      <c r="DF16" s="589"/>
      <c r="DG16" s="589"/>
      <c r="DH16" s="589"/>
      <c r="DI16" s="589"/>
      <c r="DJ16" s="589"/>
      <c r="DK16" s="589"/>
      <c r="DL16" s="589"/>
      <c r="DM16" s="589"/>
      <c r="DN16" s="589"/>
      <c r="DO16" s="589"/>
      <c r="DP16" s="590"/>
      <c r="DQ16" s="594" t="s">
        <v>110</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3641048</v>
      </c>
      <c r="S17" s="589"/>
      <c r="T17" s="589"/>
      <c r="U17" s="589"/>
      <c r="V17" s="589"/>
      <c r="W17" s="589"/>
      <c r="X17" s="589"/>
      <c r="Y17" s="590"/>
      <c r="Z17" s="641">
        <v>33.200000000000003</v>
      </c>
      <c r="AA17" s="641"/>
      <c r="AB17" s="641"/>
      <c r="AC17" s="641"/>
      <c r="AD17" s="642">
        <v>3641048</v>
      </c>
      <c r="AE17" s="642"/>
      <c r="AF17" s="642"/>
      <c r="AG17" s="642"/>
      <c r="AH17" s="642"/>
      <c r="AI17" s="642"/>
      <c r="AJ17" s="642"/>
      <c r="AK17" s="642"/>
      <c r="AL17" s="611">
        <v>59.4</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110</v>
      </c>
      <c r="BH17" s="589"/>
      <c r="BI17" s="589"/>
      <c r="BJ17" s="589"/>
      <c r="BK17" s="589"/>
      <c r="BL17" s="589"/>
      <c r="BM17" s="589"/>
      <c r="BN17" s="590"/>
      <c r="BO17" s="641" t="s">
        <v>110</v>
      </c>
      <c r="BP17" s="641"/>
      <c r="BQ17" s="641"/>
      <c r="BR17" s="641"/>
      <c r="BS17" s="594" t="s">
        <v>110</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1533575</v>
      </c>
      <c r="CS17" s="589"/>
      <c r="CT17" s="589"/>
      <c r="CU17" s="589"/>
      <c r="CV17" s="589"/>
      <c r="CW17" s="589"/>
      <c r="CX17" s="589"/>
      <c r="CY17" s="590"/>
      <c r="CZ17" s="641">
        <v>14.3</v>
      </c>
      <c r="DA17" s="641"/>
      <c r="DB17" s="641"/>
      <c r="DC17" s="641"/>
      <c r="DD17" s="594" t="s">
        <v>110</v>
      </c>
      <c r="DE17" s="589"/>
      <c r="DF17" s="589"/>
      <c r="DG17" s="589"/>
      <c r="DH17" s="589"/>
      <c r="DI17" s="589"/>
      <c r="DJ17" s="589"/>
      <c r="DK17" s="589"/>
      <c r="DL17" s="589"/>
      <c r="DM17" s="589"/>
      <c r="DN17" s="589"/>
      <c r="DO17" s="589"/>
      <c r="DP17" s="590"/>
      <c r="DQ17" s="594">
        <v>1475953</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312496</v>
      </c>
      <c r="S18" s="589"/>
      <c r="T18" s="589"/>
      <c r="U18" s="589"/>
      <c r="V18" s="589"/>
      <c r="W18" s="589"/>
      <c r="X18" s="589"/>
      <c r="Y18" s="590"/>
      <c r="Z18" s="641">
        <v>2.8</v>
      </c>
      <c r="AA18" s="641"/>
      <c r="AB18" s="641"/>
      <c r="AC18" s="641"/>
      <c r="AD18" s="642" t="s">
        <v>110</v>
      </c>
      <c r="AE18" s="642"/>
      <c r="AF18" s="642"/>
      <c r="AG18" s="642"/>
      <c r="AH18" s="642"/>
      <c r="AI18" s="642"/>
      <c r="AJ18" s="642"/>
      <c r="AK18" s="642"/>
      <c r="AL18" s="611" t="s">
        <v>110</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110</v>
      </c>
      <c r="BH18" s="589"/>
      <c r="BI18" s="589"/>
      <c r="BJ18" s="589"/>
      <c r="BK18" s="589"/>
      <c r="BL18" s="589"/>
      <c r="BM18" s="589"/>
      <c r="BN18" s="590"/>
      <c r="BO18" s="641" t="s">
        <v>110</v>
      </c>
      <c r="BP18" s="641"/>
      <c r="BQ18" s="641"/>
      <c r="BR18" s="641"/>
      <c r="BS18" s="594" t="s">
        <v>110</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110</v>
      </c>
      <c r="CS18" s="589"/>
      <c r="CT18" s="589"/>
      <c r="CU18" s="589"/>
      <c r="CV18" s="589"/>
      <c r="CW18" s="589"/>
      <c r="CX18" s="589"/>
      <c r="CY18" s="590"/>
      <c r="CZ18" s="641" t="s">
        <v>110</v>
      </c>
      <c r="DA18" s="641"/>
      <c r="DB18" s="641"/>
      <c r="DC18" s="641"/>
      <c r="DD18" s="594" t="s">
        <v>110</v>
      </c>
      <c r="DE18" s="589"/>
      <c r="DF18" s="589"/>
      <c r="DG18" s="589"/>
      <c r="DH18" s="589"/>
      <c r="DI18" s="589"/>
      <c r="DJ18" s="589"/>
      <c r="DK18" s="589"/>
      <c r="DL18" s="589"/>
      <c r="DM18" s="589"/>
      <c r="DN18" s="589"/>
      <c r="DO18" s="589"/>
      <c r="DP18" s="590"/>
      <c r="DQ18" s="594" t="s">
        <v>110</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8</v>
      </c>
      <c r="S19" s="589"/>
      <c r="T19" s="589"/>
      <c r="U19" s="589"/>
      <c r="V19" s="589"/>
      <c r="W19" s="589"/>
      <c r="X19" s="589"/>
      <c r="Y19" s="590"/>
      <c r="Z19" s="641">
        <v>0</v>
      </c>
      <c r="AA19" s="641"/>
      <c r="AB19" s="641"/>
      <c r="AC19" s="641"/>
      <c r="AD19" s="642" t="s">
        <v>110</v>
      </c>
      <c r="AE19" s="642"/>
      <c r="AF19" s="642"/>
      <c r="AG19" s="642"/>
      <c r="AH19" s="642"/>
      <c r="AI19" s="642"/>
      <c r="AJ19" s="642"/>
      <c r="AK19" s="642"/>
      <c r="AL19" s="611" t="s">
        <v>110</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67565</v>
      </c>
      <c r="BH19" s="589"/>
      <c r="BI19" s="589"/>
      <c r="BJ19" s="589"/>
      <c r="BK19" s="589"/>
      <c r="BL19" s="589"/>
      <c r="BM19" s="589"/>
      <c r="BN19" s="590"/>
      <c r="BO19" s="641">
        <v>3.5</v>
      </c>
      <c r="BP19" s="641"/>
      <c r="BQ19" s="641"/>
      <c r="BR19" s="641"/>
      <c r="BS19" s="594" t="s">
        <v>110</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110</v>
      </c>
      <c r="CS19" s="589"/>
      <c r="CT19" s="589"/>
      <c r="CU19" s="589"/>
      <c r="CV19" s="589"/>
      <c r="CW19" s="589"/>
      <c r="CX19" s="589"/>
      <c r="CY19" s="590"/>
      <c r="CZ19" s="641" t="s">
        <v>110</v>
      </c>
      <c r="DA19" s="641"/>
      <c r="DB19" s="641"/>
      <c r="DC19" s="641"/>
      <c r="DD19" s="594" t="s">
        <v>110</v>
      </c>
      <c r="DE19" s="589"/>
      <c r="DF19" s="589"/>
      <c r="DG19" s="589"/>
      <c r="DH19" s="589"/>
      <c r="DI19" s="589"/>
      <c r="DJ19" s="589"/>
      <c r="DK19" s="589"/>
      <c r="DL19" s="589"/>
      <c r="DM19" s="589"/>
      <c r="DN19" s="589"/>
      <c r="DO19" s="589"/>
      <c r="DP19" s="590"/>
      <c r="DQ19" s="594" t="s">
        <v>110</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6481728</v>
      </c>
      <c r="S20" s="589"/>
      <c r="T20" s="589"/>
      <c r="U20" s="589"/>
      <c r="V20" s="589"/>
      <c r="W20" s="589"/>
      <c r="X20" s="589"/>
      <c r="Y20" s="590"/>
      <c r="Z20" s="641">
        <v>59.1</v>
      </c>
      <c r="AA20" s="641"/>
      <c r="AB20" s="641"/>
      <c r="AC20" s="641"/>
      <c r="AD20" s="642">
        <v>6104064</v>
      </c>
      <c r="AE20" s="642"/>
      <c r="AF20" s="642"/>
      <c r="AG20" s="642"/>
      <c r="AH20" s="642"/>
      <c r="AI20" s="642"/>
      <c r="AJ20" s="642"/>
      <c r="AK20" s="642"/>
      <c r="AL20" s="611">
        <v>99.7</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67565</v>
      </c>
      <c r="BH20" s="589"/>
      <c r="BI20" s="589"/>
      <c r="BJ20" s="589"/>
      <c r="BK20" s="589"/>
      <c r="BL20" s="589"/>
      <c r="BM20" s="589"/>
      <c r="BN20" s="590"/>
      <c r="BO20" s="641">
        <v>3.5</v>
      </c>
      <c r="BP20" s="641"/>
      <c r="BQ20" s="641"/>
      <c r="BR20" s="641"/>
      <c r="BS20" s="594" t="s">
        <v>110</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10707866</v>
      </c>
      <c r="CS20" s="589"/>
      <c r="CT20" s="589"/>
      <c r="CU20" s="589"/>
      <c r="CV20" s="589"/>
      <c r="CW20" s="589"/>
      <c r="CX20" s="589"/>
      <c r="CY20" s="590"/>
      <c r="CZ20" s="641">
        <v>100</v>
      </c>
      <c r="DA20" s="641"/>
      <c r="DB20" s="641"/>
      <c r="DC20" s="641"/>
      <c r="DD20" s="594">
        <v>458230</v>
      </c>
      <c r="DE20" s="589"/>
      <c r="DF20" s="589"/>
      <c r="DG20" s="589"/>
      <c r="DH20" s="589"/>
      <c r="DI20" s="589"/>
      <c r="DJ20" s="589"/>
      <c r="DK20" s="589"/>
      <c r="DL20" s="589"/>
      <c r="DM20" s="589"/>
      <c r="DN20" s="589"/>
      <c r="DO20" s="589"/>
      <c r="DP20" s="590"/>
      <c r="DQ20" s="594">
        <v>7246391</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3288</v>
      </c>
      <c r="S21" s="589"/>
      <c r="T21" s="589"/>
      <c r="U21" s="589"/>
      <c r="V21" s="589"/>
      <c r="W21" s="589"/>
      <c r="X21" s="589"/>
      <c r="Y21" s="590"/>
      <c r="Z21" s="641">
        <v>0</v>
      </c>
      <c r="AA21" s="641"/>
      <c r="AB21" s="641"/>
      <c r="AC21" s="641"/>
      <c r="AD21" s="642">
        <v>3288</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2405</v>
      </c>
      <c r="BH21" s="589"/>
      <c r="BI21" s="589"/>
      <c r="BJ21" s="589"/>
      <c r="BK21" s="589"/>
      <c r="BL21" s="589"/>
      <c r="BM21" s="589"/>
      <c r="BN21" s="590"/>
      <c r="BO21" s="641">
        <v>0.1</v>
      </c>
      <c r="BP21" s="641"/>
      <c r="BQ21" s="641"/>
      <c r="BR21" s="641"/>
      <c r="BS21" s="594" t="s">
        <v>110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67521</v>
      </c>
      <c r="S22" s="589"/>
      <c r="T22" s="589"/>
      <c r="U22" s="589"/>
      <c r="V22" s="589"/>
      <c r="W22" s="589"/>
      <c r="X22" s="589"/>
      <c r="Y22" s="590"/>
      <c r="Z22" s="641">
        <v>0.6</v>
      </c>
      <c r="AA22" s="641"/>
      <c r="AB22" s="641"/>
      <c r="AC22" s="641"/>
      <c r="AD22" s="642" t="s">
        <v>110</v>
      </c>
      <c r="AE22" s="642"/>
      <c r="AF22" s="642"/>
      <c r="AG22" s="642"/>
      <c r="AH22" s="642"/>
      <c r="AI22" s="642"/>
      <c r="AJ22" s="642"/>
      <c r="AK22" s="642"/>
      <c r="AL22" s="611" t="s">
        <v>110</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110</v>
      </c>
      <c r="BH22" s="589"/>
      <c r="BI22" s="589"/>
      <c r="BJ22" s="589"/>
      <c r="BK22" s="589"/>
      <c r="BL22" s="589"/>
      <c r="BM22" s="589"/>
      <c r="BN22" s="590"/>
      <c r="BO22" s="641" t="s">
        <v>110</v>
      </c>
      <c r="BP22" s="641"/>
      <c r="BQ22" s="641"/>
      <c r="BR22" s="641"/>
      <c r="BS22" s="594" t="s">
        <v>110</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100232</v>
      </c>
      <c r="S23" s="589"/>
      <c r="T23" s="589"/>
      <c r="U23" s="589"/>
      <c r="V23" s="589"/>
      <c r="W23" s="589"/>
      <c r="X23" s="589"/>
      <c r="Y23" s="590"/>
      <c r="Z23" s="641">
        <v>0.9</v>
      </c>
      <c r="AA23" s="641"/>
      <c r="AB23" s="641"/>
      <c r="AC23" s="641"/>
      <c r="AD23" s="642">
        <v>3370</v>
      </c>
      <c r="AE23" s="642"/>
      <c r="AF23" s="642"/>
      <c r="AG23" s="642"/>
      <c r="AH23" s="642"/>
      <c r="AI23" s="642"/>
      <c r="AJ23" s="642"/>
      <c r="AK23" s="642"/>
      <c r="AL23" s="611">
        <v>0.1</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65160</v>
      </c>
      <c r="BH23" s="589"/>
      <c r="BI23" s="589"/>
      <c r="BJ23" s="589"/>
      <c r="BK23" s="589"/>
      <c r="BL23" s="589"/>
      <c r="BM23" s="589"/>
      <c r="BN23" s="590"/>
      <c r="BO23" s="641">
        <v>3.3</v>
      </c>
      <c r="BP23" s="641"/>
      <c r="BQ23" s="641"/>
      <c r="BR23" s="641"/>
      <c r="BS23" s="594" t="s">
        <v>110</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65054</v>
      </c>
      <c r="S24" s="589"/>
      <c r="T24" s="589"/>
      <c r="U24" s="589"/>
      <c r="V24" s="589"/>
      <c r="W24" s="589"/>
      <c r="X24" s="589"/>
      <c r="Y24" s="590"/>
      <c r="Z24" s="641">
        <v>0.6</v>
      </c>
      <c r="AA24" s="641"/>
      <c r="AB24" s="641"/>
      <c r="AC24" s="641"/>
      <c r="AD24" s="642" t="s">
        <v>110</v>
      </c>
      <c r="AE24" s="642"/>
      <c r="AF24" s="642"/>
      <c r="AG24" s="642"/>
      <c r="AH24" s="642"/>
      <c r="AI24" s="642"/>
      <c r="AJ24" s="642"/>
      <c r="AK24" s="642"/>
      <c r="AL24" s="611" t="s">
        <v>110</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110</v>
      </c>
      <c r="BH24" s="589"/>
      <c r="BI24" s="589"/>
      <c r="BJ24" s="589"/>
      <c r="BK24" s="589"/>
      <c r="BL24" s="589"/>
      <c r="BM24" s="589"/>
      <c r="BN24" s="590"/>
      <c r="BO24" s="641" t="s">
        <v>110</v>
      </c>
      <c r="BP24" s="641"/>
      <c r="BQ24" s="641"/>
      <c r="BR24" s="641"/>
      <c r="BS24" s="594" t="s">
        <v>110</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4047886</v>
      </c>
      <c r="CS24" s="639"/>
      <c r="CT24" s="639"/>
      <c r="CU24" s="639"/>
      <c r="CV24" s="639"/>
      <c r="CW24" s="639"/>
      <c r="CX24" s="639"/>
      <c r="CY24" s="686"/>
      <c r="CZ24" s="690">
        <v>37.799999999999997</v>
      </c>
      <c r="DA24" s="691"/>
      <c r="DB24" s="691"/>
      <c r="DC24" s="692"/>
      <c r="DD24" s="685">
        <v>3270633</v>
      </c>
      <c r="DE24" s="639"/>
      <c r="DF24" s="639"/>
      <c r="DG24" s="639"/>
      <c r="DH24" s="639"/>
      <c r="DI24" s="639"/>
      <c r="DJ24" s="639"/>
      <c r="DK24" s="686"/>
      <c r="DL24" s="685">
        <v>3233968</v>
      </c>
      <c r="DM24" s="639"/>
      <c r="DN24" s="639"/>
      <c r="DO24" s="639"/>
      <c r="DP24" s="639"/>
      <c r="DQ24" s="639"/>
      <c r="DR24" s="639"/>
      <c r="DS24" s="639"/>
      <c r="DT24" s="639"/>
      <c r="DU24" s="639"/>
      <c r="DV24" s="686"/>
      <c r="DW24" s="687">
        <v>49.6</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890565</v>
      </c>
      <c r="S25" s="589"/>
      <c r="T25" s="589"/>
      <c r="U25" s="589"/>
      <c r="V25" s="589"/>
      <c r="W25" s="589"/>
      <c r="X25" s="589"/>
      <c r="Y25" s="590"/>
      <c r="Z25" s="641">
        <v>8.1</v>
      </c>
      <c r="AA25" s="641"/>
      <c r="AB25" s="641"/>
      <c r="AC25" s="641"/>
      <c r="AD25" s="642" t="s">
        <v>110</v>
      </c>
      <c r="AE25" s="642"/>
      <c r="AF25" s="642"/>
      <c r="AG25" s="642"/>
      <c r="AH25" s="642"/>
      <c r="AI25" s="642"/>
      <c r="AJ25" s="642"/>
      <c r="AK25" s="642"/>
      <c r="AL25" s="611" t="s">
        <v>110</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110</v>
      </c>
      <c r="BH25" s="589"/>
      <c r="BI25" s="589"/>
      <c r="BJ25" s="589"/>
      <c r="BK25" s="589"/>
      <c r="BL25" s="589"/>
      <c r="BM25" s="589"/>
      <c r="BN25" s="590"/>
      <c r="BO25" s="641" t="s">
        <v>110</v>
      </c>
      <c r="BP25" s="641"/>
      <c r="BQ25" s="641"/>
      <c r="BR25" s="641"/>
      <c r="BS25" s="594" t="s">
        <v>110</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1604249</v>
      </c>
      <c r="CS25" s="607"/>
      <c r="CT25" s="607"/>
      <c r="CU25" s="607"/>
      <c r="CV25" s="607"/>
      <c r="CW25" s="607"/>
      <c r="CX25" s="607"/>
      <c r="CY25" s="608"/>
      <c r="CZ25" s="591">
        <v>15</v>
      </c>
      <c r="DA25" s="609"/>
      <c r="DB25" s="609"/>
      <c r="DC25" s="610"/>
      <c r="DD25" s="594">
        <v>1505524</v>
      </c>
      <c r="DE25" s="607"/>
      <c r="DF25" s="607"/>
      <c r="DG25" s="607"/>
      <c r="DH25" s="607"/>
      <c r="DI25" s="607"/>
      <c r="DJ25" s="607"/>
      <c r="DK25" s="608"/>
      <c r="DL25" s="594">
        <v>1490796</v>
      </c>
      <c r="DM25" s="607"/>
      <c r="DN25" s="607"/>
      <c r="DO25" s="607"/>
      <c r="DP25" s="607"/>
      <c r="DQ25" s="607"/>
      <c r="DR25" s="607"/>
      <c r="DS25" s="607"/>
      <c r="DT25" s="607"/>
      <c r="DU25" s="607"/>
      <c r="DV25" s="608"/>
      <c r="DW25" s="611">
        <v>22.9</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v>9423</v>
      </c>
      <c r="S26" s="589"/>
      <c r="T26" s="589"/>
      <c r="U26" s="589"/>
      <c r="V26" s="589"/>
      <c r="W26" s="589"/>
      <c r="X26" s="589"/>
      <c r="Y26" s="590"/>
      <c r="Z26" s="641">
        <v>0.1</v>
      </c>
      <c r="AA26" s="641"/>
      <c r="AB26" s="641"/>
      <c r="AC26" s="641"/>
      <c r="AD26" s="642">
        <v>9423</v>
      </c>
      <c r="AE26" s="642"/>
      <c r="AF26" s="642"/>
      <c r="AG26" s="642"/>
      <c r="AH26" s="642"/>
      <c r="AI26" s="642"/>
      <c r="AJ26" s="642"/>
      <c r="AK26" s="642"/>
      <c r="AL26" s="611">
        <v>0.2</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110</v>
      </c>
      <c r="BH26" s="589"/>
      <c r="BI26" s="589"/>
      <c r="BJ26" s="589"/>
      <c r="BK26" s="589"/>
      <c r="BL26" s="589"/>
      <c r="BM26" s="589"/>
      <c r="BN26" s="590"/>
      <c r="BO26" s="641" t="s">
        <v>110</v>
      </c>
      <c r="BP26" s="641"/>
      <c r="BQ26" s="641"/>
      <c r="BR26" s="641"/>
      <c r="BS26" s="594" t="s">
        <v>110</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988576</v>
      </c>
      <c r="CS26" s="589"/>
      <c r="CT26" s="589"/>
      <c r="CU26" s="589"/>
      <c r="CV26" s="589"/>
      <c r="CW26" s="589"/>
      <c r="CX26" s="589"/>
      <c r="CY26" s="590"/>
      <c r="CZ26" s="591">
        <v>9.1999999999999993</v>
      </c>
      <c r="DA26" s="609"/>
      <c r="DB26" s="609"/>
      <c r="DC26" s="610"/>
      <c r="DD26" s="594">
        <v>916248</v>
      </c>
      <c r="DE26" s="589"/>
      <c r="DF26" s="589"/>
      <c r="DG26" s="589"/>
      <c r="DH26" s="589"/>
      <c r="DI26" s="589"/>
      <c r="DJ26" s="589"/>
      <c r="DK26" s="590"/>
      <c r="DL26" s="594" t="s">
        <v>278</v>
      </c>
      <c r="DM26" s="589"/>
      <c r="DN26" s="589"/>
      <c r="DO26" s="589"/>
      <c r="DP26" s="589"/>
      <c r="DQ26" s="589"/>
      <c r="DR26" s="589"/>
      <c r="DS26" s="589"/>
      <c r="DT26" s="589"/>
      <c r="DU26" s="589"/>
      <c r="DV26" s="590"/>
      <c r="DW26" s="611" t="s">
        <v>278</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535181</v>
      </c>
      <c r="S27" s="589"/>
      <c r="T27" s="589"/>
      <c r="U27" s="589"/>
      <c r="V27" s="589"/>
      <c r="W27" s="589"/>
      <c r="X27" s="589"/>
      <c r="Y27" s="590"/>
      <c r="Z27" s="641">
        <v>4.9000000000000004</v>
      </c>
      <c r="AA27" s="641"/>
      <c r="AB27" s="641"/>
      <c r="AC27" s="641"/>
      <c r="AD27" s="642" t="s">
        <v>110</v>
      </c>
      <c r="AE27" s="642"/>
      <c r="AF27" s="642"/>
      <c r="AG27" s="642"/>
      <c r="AH27" s="642"/>
      <c r="AI27" s="642"/>
      <c r="AJ27" s="642"/>
      <c r="AK27" s="642"/>
      <c r="AL27" s="611" t="s">
        <v>110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1957787</v>
      </c>
      <c r="BH27" s="589"/>
      <c r="BI27" s="589"/>
      <c r="BJ27" s="589"/>
      <c r="BK27" s="589"/>
      <c r="BL27" s="589"/>
      <c r="BM27" s="589"/>
      <c r="BN27" s="590"/>
      <c r="BO27" s="641">
        <v>100</v>
      </c>
      <c r="BP27" s="641"/>
      <c r="BQ27" s="641"/>
      <c r="BR27" s="641"/>
      <c r="BS27" s="594">
        <v>35583</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910132</v>
      </c>
      <c r="CS27" s="607"/>
      <c r="CT27" s="607"/>
      <c r="CU27" s="607"/>
      <c r="CV27" s="607"/>
      <c r="CW27" s="607"/>
      <c r="CX27" s="607"/>
      <c r="CY27" s="608"/>
      <c r="CZ27" s="591">
        <v>8.5</v>
      </c>
      <c r="DA27" s="609"/>
      <c r="DB27" s="609"/>
      <c r="DC27" s="610"/>
      <c r="DD27" s="594">
        <v>289226</v>
      </c>
      <c r="DE27" s="607"/>
      <c r="DF27" s="607"/>
      <c r="DG27" s="607"/>
      <c r="DH27" s="607"/>
      <c r="DI27" s="607"/>
      <c r="DJ27" s="607"/>
      <c r="DK27" s="608"/>
      <c r="DL27" s="594">
        <v>267289</v>
      </c>
      <c r="DM27" s="607"/>
      <c r="DN27" s="607"/>
      <c r="DO27" s="607"/>
      <c r="DP27" s="607"/>
      <c r="DQ27" s="607"/>
      <c r="DR27" s="607"/>
      <c r="DS27" s="607"/>
      <c r="DT27" s="607"/>
      <c r="DU27" s="607"/>
      <c r="DV27" s="608"/>
      <c r="DW27" s="611">
        <v>4.0999999999999996</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6739</v>
      </c>
      <c r="S28" s="589"/>
      <c r="T28" s="589"/>
      <c r="U28" s="589"/>
      <c r="V28" s="589"/>
      <c r="W28" s="589"/>
      <c r="X28" s="589"/>
      <c r="Y28" s="590"/>
      <c r="Z28" s="641">
        <v>0.1</v>
      </c>
      <c r="AA28" s="641"/>
      <c r="AB28" s="641"/>
      <c r="AC28" s="641"/>
      <c r="AD28" s="642">
        <v>45</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1533505</v>
      </c>
      <c r="CS28" s="589"/>
      <c r="CT28" s="589"/>
      <c r="CU28" s="589"/>
      <c r="CV28" s="589"/>
      <c r="CW28" s="589"/>
      <c r="CX28" s="589"/>
      <c r="CY28" s="590"/>
      <c r="CZ28" s="591">
        <v>14.3</v>
      </c>
      <c r="DA28" s="609"/>
      <c r="DB28" s="609"/>
      <c r="DC28" s="610"/>
      <c r="DD28" s="594">
        <v>1475883</v>
      </c>
      <c r="DE28" s="589"/>
      <c r="DF28" s="589"/>
      <c r="DG28" s="589"/>
      <c r="DH28" s="589"/>
      <c r="DI28" s="589"/>
      <c r="DJ28" s="589"/>
      <c r="DK28" s="590"/>
      <c r="DL28" s="594">
        <v>1475883</v>
      </c>
      <c r="DM28" s="589"/>
      <c r="DN28" s="589"/>
      <c r="DO28" s="589"/>
      <c r="DP28" s="589"/>
      <c r="DQ28" s="589"/>
      <c r="DR28" s="589"/>
      <c r="DS28" s="589"/>
      <c r="DT28" s="589"/>
      <c r="DU28" s="589"/>
      <c r="DV28" s="590"/>
      <c r="DW28" s="611">
        <v>22.7</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524693</v>
      </c>
      <c r="S29" s="589"/>
      <c r="T29" s="589"/>
      <c r="U29" s="589"/>
      <c r="V29" s="589"/>
      <c r="W29" s="589"/>
      <c r="X29" s="589"/>
      <c r="Y29" s="590"/>
      <c r="Z29" s="641">
        <v>4.8</v>
      </c>
      <c r="AA29" s="641"/>
      <c r="AB29" s="641"/>
      <c r="AC29" s="641"/>
      <c r="AD29" s="642" t="s">
        <v>110</v>
      </c>
      <c r="AE29" s="642"/>
      <c r="AF29" s="642"/>
      <c r="AG29" s="642"/>
      <c r="AH29" s="642"/>
      <c r="AI29" s="642"/>
      <c r="AJ29" s="642"/>
      <c r="AK29" s="642"/>
      <c r="AL29" s="611" t="s">
        <v>110</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1532662</v>
      </c>
      <c r="CS29" s="607"/>
      <c r="CT29" s="607"/>
      <c r="CU29" s="607"/>
      <c r="CV29" s="607"/>
      <c r="CW29" s="607"/>
      <c r="CX29" s="607"/>
      <c r="CY29" s="608"/>
      <c r="CZ29" s="591">
        <v>14.3</v>
      </c>
      <c r="DA29" s="609"/>
      <c r="DB29" s="609"/>
      <c r="DC29" s="610"/>
      <c r="DD29" s="594">
        <v>1475040</v>
      </c>
      <c r="DE29" s="607"/>
      <c r="DF29" s="607"/>
      <c r="DG29" s="607"/>
      <c r="DH29" s="607"/>
      <c r="DI29" s="607"/>
      <c r="DJ29" s="607"/>
      <c r="DK29" s="608"/>
      <c r="DL29" s="594">
        <v>1475040</v>
      </c>
      <c r="DM29" s="607"/>
      <c r="DN29" s="607"/>
      <c r="DO29" s="607"/>
      <c r="DP29" s="607"/>
      <c r="DQ29" s="607"/>
      <c r="DR29" s="607"/>
      <c r="DS29" s="607"/>
      <c r="DT29" s="607"/>
      <c r="DU29" s="607"/>
      <c r="DV29" s="608"/>
      <c r="DW29" s="611">
        <v>22.6</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571884</v>
      </c>
      <c r="S30" s="589"/>
      <c r="T30" s="589"/>
      <c r="U30" s="589"/>
      <c r="V30" s="589"/>
      <c r="W30" s="589"/>
      <c r="X30" s="589"/>
      <c r="Y30" s="590"/>
      <c r="Z30" s="641">
        <v>5.2</v>
      </c>
      <c r="AA30" s="641"/>
      <c r="AB30" s="641"/>
      <c r="AC30" s="641"/>
      <c r="AD30" s="642" t="s">
        <v>110</v>
      </c>
      <c r="AE30" s="642"/>
      <c r="AF30" s="642"/>
      <c r="AG30" s="642"/>
      <c r="AH30" s="642"/>
      <c r="AI30" s="642"/>
      <c r="AJ30" s="642"/>
      <c r="AK30" s="642"/>
      <c r="AL30" s="611" t="s">
        <v>110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98.4</v>
      </c>
      <c r="BH30" s="655"/>
      <c r="BI30" s="655"/>
      <c r="BJ30" s="655"/>
      <c r="BK30" s="655"/>
      <c r="BL30" s="655"/>
      <c r="BM30" s="656">
        <v>92.6</v>
      </c>
      <c r="BN30" s="655"/>
      <c r="BO30" s="655"/>
      <c r="BP30" s="655"/>
      <c r="BQ30" s="657"/>
      <c r="BR30" s="654">
        <v>98.1</v>
      </c>
      <c r="BS30" s="655"/>
      <c r="BT30" s="655"/>
      <c r="BU30" s="655"/>
      <c r="BV30" s="655"/>
      <c r="BW30" s="655"/>
      <c r="BX30" s="656">
        <v>91.6</v>
      </c>
      <c r="BY30" s="655"/>
      <c r="BZ30" s="655"/>
      <c r="CA30" s="655"/>
      <c r="CB30" s="657"/>
      <c r="CD30" s="660"/>
      <c r="CE30" s="661"/>
      <c r="CF30" s="625" t="s">
        <v>292</v>
      </c>
      <c r="CG30" s="622"/>
      <c r="CH30" s="622"/>
      <c r="CI30" s="622"/>
      <c r="CJ30" s="622"/>
      <c r="CK30" s="622"/>
      <c r="CL30" s="622"/>
      <c r="CM30" s="622"/>
      <c r="CN30" s="622"/>
      <c r="CO30" s="622"/>
      <c r="CP30" s="622"/>
      <c r="CQ30" s="623"/>
      <c r="CR30" s="588">
        <v>1372411</v>
      </c>
      <c r="CS30" s="589"/>
      <c r="CT30" s="589"/>
      <c r="CU30" s="589"/>
      <c r="CV30" s="589"/>
      <c r="CW30" s="589"/>
      <c r="CX30" s="589"/>
      <c r="CY30" s="590"/>
      <c r="CZ30" s="591">
        <v>12.8</v>
      </c>
      <c r="DA30" s="609"/>
      <c r="DB30" s="609"/>
      <c r="DC30" s="610"/>
      <c r="DD30" s="594">
        <v>1314789</v>
      </c>
      <c r="DE30" s="589"/>
      <c r="DF30" s="589"/>
      <c r="DG30" s="589"/>
      <c r="DH30" s="589"/>
      <c r="DI30" s="589"/>
      <c r="DJ30" s="589"/>
      <c r="DK30" s="590"/>
      <c r="DL30" s="594">
        <v>1314789</v>
      </c>
      <c r="DM30" s="589"/>
      <c r="DN30" s="589"/>
      <c r="DO30" s="589"/>
      <c r="DP30" s="589"/>
      <c r="DQ30" s="589"/>
      <c r="DR30" s="589"/>
      <c r="DS30" s="589"/>
      <c r="DT30" s="589"/>
      <c r="DU30" s="589"/>
      <c r="DV30" s="590"/>
      <c r="DW30" s="611">
        <v>20.2</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199999</v>
      </c>
      <c r="S31" s="589"/>
      <c r="T31" s="589"/>
      <c r="U31" s="589"/>
      <c r="V31" s="589"/>
      <c r="W31" s="589"/>
      <c r="X31" s="589"/>
      <c r="Y31" s="590"/>
      <c r="Z31" s="641">
        <v>1.8</v>
      </c>
      <c r="AA31" s="641"/>
      <c r="AB31" s="641"/>
      <c r="AC31" s="641"/>
      <c r="AD31" s="642" t="s">
        <v>110</v>
      </c>
      <c r="AE31" s="642"/>
      <c r="AF31" s="642"/>
      <c r="AG31" s="642"/>
      <c r="AH31" s="642"/>
      <c r="AI31" s="642"/>
      <c r="AJ31" s="642"/>
      <c r="AK31" s="642"/>
      <c r="AL31" s="611" t="s">
        <v>110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98.5</v>
      </c>
      <c r="BH31" s="607"/>
      <c r="BI31" s="607"/>
      <c r="BJ31" s="607"/>
      <c r="BK31" s="607"/>
      <c r="BL31" s="607"/>
      <c r="BM31" s="643">
        <v>94.8</v>
      </c>
      <c r="BN31" s="653"/>
      <c r="BO31" s="653"/>
      <c r="BP31" s="653"/>
      <c r="BQ31" s="617"/>
      <c r="BR31" s="652">
        <v>98.7</v>
      </c>
      <c r="BS31" s="607"/>
      <c r="BT31" s="607"/>
      <c r="BU31" s="607"/>
      <c r="BV31" s="607"/>
      <c r="BW31" s="607"/>
      <c r="BX31" s="643">
        <v>93.7</v>
      </c>
      <c r="BY31" s="653"/>
      <c r="BZ31" s="653"/>
      <c r="CA31" s="653"/>
      <c r="CB31" s="617"/>
      <c r="CD31" s="660"/>
      <c r="CE31" s="661"/>
      <c r="CF31" s="625" t="s">
        <v>296</v>
      </c>
      <c r="CG31" s="622"/>
      <c r="CH31" s="622"/>
      <c r="CI31" s="622"/>
      <c r="CJ31" s="622"/>
      <c r="CK31" s="622"/>
      <c r="CL31" s="622"/>
      <c r="CM31" s="622"/>
      <c r="CN31" s="622"/>
      <c r="CO31" s="622"/>
      <c r="CP31" s="622"/>
      <c r="CQ31" s="623"/>
      <c r="CR31" s="588">
        <v>160251</v>
      </c>
      <c r="CS31" s="607"/>
      <c r="CT31" s="607"/>
      <c r="CU31" s="607"/>
      <c r="CV31" s="607"/>
      <c r="CW31" s="607"/>
      <c r="CX31" s="607"/>
      <c r="CY31" s="608"/>
      <c r="CZ31" s="591">
        <v>1.5</v>
      </c>
      <c r="DA31" s="609"/>
      <c r="DB31" s="609"/>
      <c r="DC31" s="610"/>
      <c r="DD31" s="594">
        <v>160251</v>
      </c>
      <c r="DE31" s="607"/>
      <c r="DF31" s="607"/>
      <c r="DG31" s="607"/>
      <c r="DH31" s="607"/>
      <c r="DI31" s="607"/>
      <c r="DJ31" s="607"/>
      <c r="DK31" s="608"/>
      <c r="DL31" s="594">
        <v>160251</v>
      </c>
      <c r="DM31" s="607"/>
      <c r="DN31" s="607"/>
      <c r="DO31" s="607"/>
      <c r="DP31" s="607"/>
      <c r="DQ31" s="607"/>
      <c r="DR31" s="607"/>
      <c r="DS31" s="607"/>
      <c r="DT31" s="607"/>
      <c r="DU31" s="607"/>
      <c r="DV31" s="608"/>
      <c r="DW31" s="611">
        <v>2.5</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231943</v>
      </c>
      <c r="S32" s="589"/>
      <c r="T32" s="589"/>
      <c r="U32" s="589"/>
      <c r="V32" s="589"/>
      <c r="W32" s="589"/>
      <c r="X32" s="589"/>
      <c r="Y32" s="590"/>
      <c r="Z32" s="641">
        <v>2.1</v>
      </c>
      <c r="AA32" s="641"/>
      <c r="AB32" s="641"/>
      <c r="AC32" s="641"/>
      <c r="AD32" s="642">
        <v>4524</v>
      </c>
      <c r="AE32" s="642"/>
      <c r="AF32" s="642"/>
      <c r="AG32" s="642"/>
      <c r="AH32" s="642"/>
      <c r="AI32" s="642"/>
      <c r="AJ32" s="642"/>
      <c r="AK32" s="642"/>
      <c r="AL32" s="611">
        <v>0.1</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v>
      </c>
      <c r="BH32" s="573"/>
      <c r="BI32" s="573"/>
      <c r="BJ32" s="573"/>
      <c r="BK32" s="573"/>
      <c r="BL32" s="573"/>
      <c r="BM32" s="636">
        <v>89.8</v>
      </c>
      <c r="BN32" s="573"/>
      <c r="BO32" s="573"/>
      <c r="BP32" s="573"/>
      <c r="BQ32" s="630"/>
      <c r="BR32" s="651">
        <v>97.4</v>
      </c>
      <c r="BS32" s="573"/>
      <c r="BT32" s="573"/>
      <c r="BU32" s="573"/>
      <c r="BV32" s="573"/>
      <c r="BW32" s="573"/>
      <c r="BX32" s="636">
        <v>88.6</v>
      </c>
      <c r="BY32" s="573"/>
      <c r="BZ32" s="573"/>
      <c r="CA32" s="573"/>
      <c r="CB32" s="630"/>
      <c r="CD32" s="662"/>
      <c r="CE32" s="663"/>
      <c r="CF32" s="625" t="s">
        <v>299</v>
      </c>
      <c r="CG32" s="622"/>
      <c r="CH32" s="622"/>
      <c r="CI32" s="622"/>
      <c r="CJ32" s="622"/>
      <c r="CK32" s="622"/>
      <c r="CL32" s="622"/>
      <c r="CM32" s="622"/>
      <c r="CN32" s="622"/>
      <c r="CO32" s="622"/>
      <c r="CP32" s="622"/>
      <c r="CQ32" s="623"/>
      <c r="CR32" s="588">
        <v>843</v>
      </c>
      <c r="CS32" s="589"/>
      <c r="CT32" s="589"/>
      <c r="CU32" s="589"/>
      <c r="CV32" s="589"/>
      <c r="CW32" s="589"/>
      <c r="CX32" s="589"/>
      <c r="CY32" s="590"/>
      <c r="CZ32" s="591">
        <v>0</v>
      </c>
      <c r="DA32" s="609"/>
      <c r="DB32" s="609"/>
      <c r="DC32" s="610"/>
      <c r="DD32" s="594">
        <v>843</v>
      </c>
      <c r="DE32" s="589"/>
      <c r="DF32" s="589"/>
      <c r="DG32" s="589"/>
      <c r="DH32" s="589"/>
      <c r="DI32" s="589"/>
      <c r="DJ32" s="589"/>
      <c r="DK32" s="590"/>
      <c r="DL32" s="594">
        <v>843</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1287673</v>
      </c>
      <c r="S33" s="589"/>
      <c r="T33" s="589"/>
      <c r="U33" s="589"/>
      <c r="V33" s="589"/>
      <c r="W33" s="589"/>
      <c r="X33" s="589"/>
      <c r="Y33" s="590"/>
      <c r="Z33" s="641">
        <v>11.7</v>
      </c>
      <c r="AA33" s="641"/>
      <c r="AB33" s="641"/>
      <c r="AC33" s="641"/>
      <c r="AD33" s="642" t="s">
        <v>110</v>
      </c>
      <c r="AE33" s="642"/>
      <c r="AF33" s="642"/>
      <c r="AG33" s="642"/>
      <c r="AH33" s="642"/>
      <c r="AI33" s="642"/>
      <c r="AJ33" s="642"/>
      <c r="AK33" s="642"/>
      <c r="AL33" s="611" t="s">
        <v>110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6201750</v>
      </c>
      <c r="CS33" s="607"/>
      <c r="CT33" s="607"/>
      <c r="CU33" s="607"/>
      <c r="CV33" s="607"/>
      <c r="CW33" s="607"/>
      <c r="CX33" s="607"/>
      <c r="CY33" s="608"/>
      <c r="CZ33" s="591">
        <v>57.9</v>
      </c>
      <c r="DA33" s="609"/>
      <c r="DB33" s="609"/>
      <c r="DC33" s="610"/>
      <c r="DD33" s="594">
        <v>3842736</v>
      </c>
      <c r="DE33" s="607"/>
      <c r="DF33" s="607"/>
      <c r="DG33" s="607"/>
      <c r="DH33" s="607"/>
      <c r="DI33" s="607"/>
      <c r="DJ33" s="607"/>
      <c r="DK33" s="608"/>
      <c r="DL33" s="594">
        <v>2610206</v>
      </c>
      <c r="DM33" s="607"/>
      <c r="DN33" s="607"/>
      <c r="DO33" s="607"/>
      <c r="DP33" s="607"/>
      <c r="DQ33" s="607"/>
      <c r="DR33" s="607"/>
      <c r="DS33" s="607"/>
      <c r="DT33" s="607"/>
      <c r="DU33" s="607"/>
      <c r="DV33" s="608"/>
      <c r="DW33" s="611">
        <v>40.1</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110</v>
      </c>
      <c r="S34" s="589"/>
      <c r="T34" s="589"/>
      <c r="U34" s="589"/>
      <c r="V34" s="589"/>
      <c r="W34" s="589"/>
      <c r="X34" s="589"/>
      <c r="Y34" s="590"/>
      <c r="Z34" s="641" t="s">
        <v>110</v>
      </c>
      <c r="AA34" s="641"/>
      <c r="AB34" s="641"/>
      <c r="AC34" s="641"/>
      <c r="AD34" s="642" t="s">
        <v>110</v>
      </c>
      <c r="AE34" s="642"/>
      <c r="AF34" s="642"/>
      <c r="AG34" s="642"/>
      <c r="AH34" s="642"/>
      <c r="AI34" s="642"/>
      <c r="AJ34" s="642"/>
      <c r="AK34" s="642"/>
      <c r="AL34" s="611" t="s">
        <v>110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1035968</v>
      </c>
      <c r="CS34" s="589"/>
      <c r="CT34" s="589"/>
      <c r="CU34" s="589"/>
      <c r="CV34" s="589"/>
      <c r="CW34" s="589"/>
      <c r="CX34" s="589"/>
      <c r="CY34" s="590"/>
      <c r="CZ34" s="591">
        <v>9.6999999999999993</v>
      </c>
      <c r="DA34" s="609"/>
      <c r="DB34" s="609"/>
      <c r="DC34" s="610"/>
      <c r="DD34" s="594">
        <v>751078</v>
      </c>
      <c r="DE34" s="589"/>
      <c r="DF34" s="589"/>
      <c r="DG34" s="589"/>
      <c r="DH34" s="589"/>
      <c r="DI34" s="589"/>
      <c r="DJ34" s="589"/>
      <c r="DK34" s="590"/>
      <c r="DL34" s="594">
        <v>574268</v>
      </c>
      <c r="DM34" s="589"/>
      <c r="DN34" s="589"/>
      <c r="DO34" s="589"/>
      <c r="DP34" s="589"/>
      <c r="DQ34" s="589"/>
      <c r="DR34" s="589"/>
      <c r="DS34" s="589"/>
      <c r="DT34" s="589"/>
      <c r="DU34" s="589"/>
      <c r="DV34" s="590"/>
      <c r="DW34" s="611">
        <v>8.8000000000000007</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391073</v>
      </c>
      <c r="S35" s="589"/>
      <c r="T35" s="589"/>
      <c r="U35" s="589"/>
      <c r="V35" s="589"/>
      <c r="W35" s="589"/>
      <c r="X35" s="589"/>
      <c r="Y35" s="590"/>
      <c r="Z35" s="641">
        <v>3.6</v>
      </c>
      <c r="AA35" s="641"/>
      <c r="AB35" s="641"/>
      <c r="AC35" s="641"/>
      <c r="AD35" s="642" t="s">
        <v>110</v>
      </c>
      <c r="AE35" s="642"/>
      <c r="AF35" s="642"/>
      <c r="AG35" s="642"/>
      <c r="AH35" s="642"/>
      <c r="AI35" s="642"/>
      <c r="AJ35" s="642"/>
      <c r="AK35" s="642"/>
      <c r="AL35" s="611" t="s">
        <v>110</v>
      </c>
      <c r="AM35" s="643"/>
      <c r="AN35" s="643"/>
      <c r="AO35" s="644"/>
      <c r="AP35" s="186"/>
      <c r="AQ35" s="645" t="s">
        <v>307</v>
      </c>
      <c r="AR35" s="646"/>
      <c r="AS35" s="646"/>
      <c r="AT35" s="646"/>
      <c r="AU35" s="646"/>
      <c r="AV35" s="646"/>
      <c r="AW35" s="646"/>
      <c r="AX35" s="646"/>
      <c r="AY35" s="647"/>
      <c r="AZ35" s="638">
        <v>1392628</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-115306</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353622</v>
      </c>
      <c r="CS35" s="607"/>
      <c r="CT35" s="607"/>
      <c r="CU35" s="607"/>
      <c r="CV35" s="607"/>
      <c r="CW35" s="607"/>
      <c r="CX35" s="607"/>
      <c r="CY35" s="608"/>
      <c r="CZ35" s="591">
        <v>3.3</v>
      </c>
      <c r="DA35" s="609"/>
      <c r="DB35" s="609"/>
      <c r="DC35" s="610"/>
      <c r="DD35" s="594">
        <v>346759</v>
      </c>
      <c r="DE35" s="607"/>
      <c r="DF35" s="607"/>
      <c r="DG35" s="607"/>
      <c r="DH35" s="607"/>
      <c r="DI35" s="607"/>
      <c r="DJ35" s="607"/>
      <c r="DK35" s="608"/>
      <c r="DL35" s="594">
        <v>307340</v>
      </c>
      <c r="DM35" s="607"/>
      <c r="DN35" s="607"/>
      <c r="DO35" s="607"/>
      <c r="DP35" s="607"/>
      <c r="DQ35" s="607"/>
      <c r="DR35" s="607"/>
      <c r="DS35" s="607"/>
      <c r="DT35" s="607"/>
      <c r="DU35" s="607"/>
      <c r="DV35" s="608"/>
      <c r="DW35" s="611">
        <v>4.7</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10975923</v>
      </c>
      <c r="S36" s="629"/>
      <c r="T36" s="629"/>
      <c r="U36" s="629"/>
      <c r="V36" s="629"/>
      <c r="W36" s="629"/>
      <c r="X36" s="629"/>
      <c r="Y36" s="632"/>
      <c r="Z36" s="633">
        <v>100</v>
      </c>
      <c r="AA36" s="633"/>
      <c r="AB36" s="633"/>
      <c r="AC36" s="633"/>
      <c r="AD36" s="634">
        <v>6124714</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352000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-154320</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2743734</v>
      </c>
      <c r="CS36" s="589"/>
      <c r="CT36" s="589"/>
      <c r="CU36" s="589"/>
      <c r="CV36" s="589"/>
      <c r="CW36" s="589"/>
      <c r="CX36" s="589"/>
      <c r="CY36" s="590"/>
      <c r="CZ36" s="591">
        <v>25.6</v>
      </c>
      <c r="DA36" s="609"/>
      <c r="DB36" s="609"/>
      <c r="DC36" s="610"/>
      <c r="DD36" s="594">
        <v>1363883</v>
      </c>
      <c r="DE36" s="589"/>
      <c r="DF36" s="589"/>
      <c r="DG36" s="589"/>
      <c r="DH36" s="589"/>
      <c r="DI36" s="589"/>
      <c r="DJ36" s="589"/>
      <c r="DK36" s="590"/>
      <c r="DL36" s="594">
        <v>991102</v>
      </c>
      <c r="DM36" s="589"/>
      <c r="DN36" s="589"/>
      <c r="DO36" s="589"/>
      <c r="DP36" s="589"/>
      <c r="DQ36" s="589"/>
      <c r="DR36" s="589"/>
      <c r="DS36" s="589"/>
      <c r="DT36" s="589"/>
      <c r="DU36" s="589"/>
      <c r="DV36" s="590"/>
      <c r="DW36" s="611">
        <v>15.2</v>
      </c>
      <c r="DX36" s="612"/>
      <c r="DY36" s="612"/>
      <c r="DZ36" s="612"/>
      <c r="EA36" s="612"/>
      <c r="EB36" s="612"/>
      <c r="EC36" s="613"/>
    </row>
    <row r="37" spans="2:133" ht="11.25" customHeight="1">
      <c r="AQ37" s="614" t="s">
        <v>314</v>
      </c>
      <c r="AR37" s="615"/>
      <c r="AS37" s="615"/>
      <c r="AT37" s="615"/>
      <c r="AU37" s="615"/>
      <c r="AV37" s="615"/>
      <c r="AW37" s="615"/>
      <c r="AX37" s="615"/>
      <c r="AY37" s="616"/>
      <c r="AZ37" s="588">
        <v>239612</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2725</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421963</v>
      </c>
      <c r="CS37" s="607"/>
      <c r="CT37" s="607"/>
      <c r="CU37" s="607"/>
      <c r="CV37" s="607"/>
      <c r="CW37" s="607"/>
      <c r="CX37" s="607"/>
      <c r="CY37" s="608"/>
      <c r="CZ37" s="591">
        <v>3.9</v>
      </c>
      <c r="DA37" s="609"/>
      <c r="DB37" s="609"/>
      <c r="DC37" s="610"/>
      <c r="DD37" s="594">
        <v>421963</v>
      </c>
      <c r="DE37" s="607"/>
      <c r="DF37" s="607"/>
      <c r="DG37" s="607"/>
      <c r="DH37" s="607"/>
      <c r="DI37" s="607"/>
      <c r="DJ37" s="607"/>
      <c r="DK37" s="608"/>
      <c r="DL37" s="594">
        <v>416655</v>
      </c>
      <c r="DM37" s="607"/>
      <c r="DN37" s="607"/>
      <c r="DO37" s="607"/>
      <c r="DP37" s="607"/>
      <c r="DQ37" s="607"/>
      <c r="DR37" s="607"/>
      <c r="DS37" s="607"/>
      <c r="DT37" s="607"/>
      <c r="DU37" s="607"/>
      <c r="DV37" s="608"/>
      <c r="DW37" s="611">
        <v>6.4</v>
      </c>
      <c r="DX37" s="612"/>
      <c r="DY37" s="612"/>
      <c r="DZ37" s="612"/>
      <c r="EA37" s="612"/>
      <c r="EB37" s="612"/>
      <c r="EC37" s="613"/>
    </row>
    <row r="38" spans="2:133" ht="11.25" customHeight="1">
      <c r="AQ38" s="614" t="s">
        <v>317</v>
      </c>
      <c r="AR38" s="615"/>
      <c r="AS38" s="615"/>
      <c r="AT38" s="615"/>
      <c r="AU38" s="615"/>
      <c r="AV38" s="615"/>
      <c r="AW38" s="615"/>
      <c r="AX38" s="615"/>
      <c r="AY38" s="616"/>
      <c r="AZ38" s="588">
        <v>4947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4872</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1153016</v>
      </c>
      <c r="CS38" s="589"/>
      <c r="CT38" s="589"/>
      <c r="CU38" s="589"/>
      <c r="CV38" s="589"/>
      <c r="CW38" s="589"/>
      <c r="CX38" s="589"/>
      <c r="CY38" s="590"/>
      <c r="CZ38" s="591">
        <v>10.8</v>
      </c>
      <c r="DA38" s="609"/>
      <c r="DB38" s="609"/>
      <c r="DC38" s="610"/>
      <c r="DD38" s="594">
        <v>1020617</v>
      </c>
      <c r="DE38" s="589"/>
      <c r="DF38" s="589"/>
      <c r="DG38" s="589"/>
      <c r="DH38" s="589"/>
      <c r="DI38" s="589"/>
      <c r="DJ38" s="589"/>
      <c r="DK38" s="590"/>
      <c r="DL38" s="594">
        <v>737496</v>
      </c>
      <c r="DM38" s="589"/>
      <c r="DN38" s="589"/>
      <c r="DO38" s="589"/>
      <c r="DP38" s="589"/>
      <c r="DQ38" s="589"/>
      <c r="DR38" s="589"/>
      <c r="DS38" s="589"/>
      <c r="DT38" s="589"/>
      <c r="DU38" s="589"/>
      <c r="DV38" s="590"/>
      <c r="DW38" s="611">
        <v>11.3</v>
      </c>
      <c r="DX38" s="612"/>
      <c r="DY38" s="612"/>
      <c r="DZ38" s="612"/>
      <c r="EA38" s="612"/>
      <c r="EB38" s="612"/>
      <c r="EC38" s="613"/>
    </row>
    <row r="39" spans="2:133" ht="11.25" customHeight="1">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86</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885410</v>
      </c>
      <c r="CS39" s="607"/>
      <c r="CT39" s="607"/>
      <c r="CU39" s="607"/>
      <c r="CV39" s="607"/>
      <c r="CW39" s="607"/>
      <c r="CX39" s="607"/>
      <c r="CY39" s="608"/>
      <c r="CZ39" s="591">
        <v>8.3000000000000007</v>
      </c>
      <c r="DA39" s="609"/>
      <c r="DB39" s="609"/>
      <c r="DC39" s="610"/>
      <c r="DD39" s="594">
        <v>360399</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287067</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114</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30000</v>
      </c>
      <c r="CS40" s="589"/>
      <c r="CT40" s="589"/>
      <c r="CU40" s="589"/>
      <c r="CV40" s="589"/>
      <c r="CW40" s="589"/>
      <c r="CX40" s="589"/>
      <c r="CY40" s="590"/>
      <c r="CZ40" s="591">
        <v>0.3</v>
      </c>
      <c r="DA40" s="609"/>
      <c r="DB40" s="609"/>
      <c r="DC40" s="610"/>
      <c r="DD40" s="594" t="s">
        <v>321</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509002</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287</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458230</v>
      </c>
      <c r="CS42" s="589"/>
      <c r="CT42" s="589"/>
      <c r="CU42" s="589"/>
      <c r="CV42" s="589"/>
      <c r="CW42" s="589"/>
      <c r="CX42" s="589"/>
      <c r="CY42" s="590"/>
      <c r="CZ42" s="591">
        <v>4.3</v>
      </c>
      <c r="DA42" s="592"/>
      <c r="DB42" s="592"/>
      <c r="DC42" s="593"/>
      <c r="DD42" s="594">
        <v>133022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8559</v>
      </c>
      <c r="CS43" s="607"/>
      <c r="CT43" s="607"/>
      <c r="CU43" s="607"/>
      <c r="CV43" s="607"/>
      <c r="CW43" s="607"/>
      <c r="CX43" s="607"/>
      <c r="CY43" s="608"/>
      <c r="CZ43" s="591">
        <v>0.1</v>
      </c>
      <c r="DA43" s="609"/>
      <c r="DB43" s="609"/>
      <c r="DC43" s="610"/>
      <c r="DD43" s="594">
        <v>8559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458230</v>
      </c>
      <c r="CS44" s="589"/>
      <c r="CT44" s="589"/>
      <c r="CU44" s="589"/>
      <c r="CV44" s="589"/>
      <c r="CW44" s="589"/>
      <c r="CX44" s="589"/>
      <c r="CY44" s="590"/>
      <c r="CZ44" s="591">
        <v>4.3</v>
      </c>
      <c r="DA44" s="592"/>
      <c r="DB44" s="592"/>
      <c r="DC44" s="593"/>
      <c r="DD44" s="594">
        <v>133022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101463</v>
      </c>
      <c r="CS45" s="607"/>
      <c r="CT45" s="607"/>
      <c r="CU45" s="607"/>
      <c r="CV45" s="607"/>
      <c r="CW45" s="607"/>
      <c r="CX45" s="607"/>
      <c r="CY45" s="608"/>
      <c r="CZ45" s="591">
        <v>0.9</v>
      </c>
      <c r="DA45" s="609"/>
      <c r="DB45" s="609"/>
      <c r="DC45" s="610"/>
      <c r="DD45" s="594">
        <v>8493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356542</v>
      </c>
      <c r="CS46" s="589"/>
      <c r="CT46" s="589"/>
      <c r="CU46" s="589"/>
      <c r="CV46" s="589"/>
      <c r="CW46" s="589"/>
      <c r="CX46" s="589"/>
      <c r="CY46" s="590"/>
      <c r="CZ46" s="591">
        <v>3.3</v>
      </c>
      <c r="DA46" s="592"/>
      <c r="DB46" s="592"/>
      <c r="DC46" s="593"/>
      <c r="DD46" s="594">
        <v>124304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t="s">
        <v>110</v>
      </c>
      <c r="CS47" s="607"/>
      <c r="CT47" s="607"/>
      <c r="CU47" s="607"/>
      <c r="CV47" s="607"/>
      <c r="CW47" s="607"/>
      <c r="CX47" s="607"/>
      <c r="CY47" s="608"/>
      <c r="CZ47" s="591" t="s">
        <v>110</v>
      </c>
      <c r="DA47" s="609"/>
      <c r="DB47" s="609"/>
      <c r="DC47" s="610"/>
      <c r="DD47" s="594" t="s">
        <v>110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110</v>
      </c>
      <c r="CS48" s="589"/>
      <c r="CT48" s="589"/>
      <c r="CU48" s="589"/>
      <c r="CV48" s="589"/>
      <c r="CW48" s="589"/>
      <c r="CX48" s="589"/>
      <c r="CY48" s="590"/>
      <c r="CZ48" s="591" t="s">
        <v>110</v>
      </c>
      <c r="DA48" s="592"/>
      <c r="DB48" s="592"/>
      <c r="DC48" s="593"/>
      <c r="DD48" s="594" t="s">
        <v>110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10707866</v>
      </c>
      <c r="CS49" s="573"/>
      <c r="CT49" s="573"/>
      <c r="CU49" s="573"/>
      <c r="CV49" s="573"/>
      <c r="CW49" s="573"/>
      <c r="CX49" s="573"/>
      <c r="CY49" s="574"/>
      <c r="CZ49" s="575">
        <v>100</v>
      </c>
      <c r="DA49" s="576"/>
      <c r="DB49" s="576"/>
      <c r="DC49" s="577"/>
      <c r="DD49" s="578">
        <v>7246391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topLeftCell="B16" zoomScale="70" zoomScaleNormal="25" zoomScaleSheetLayoutView="70" workbookViewId="0">
      <selection activeCell="AK33" sqref="AK33:AO3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10976</v>
      </c>
      <c r="R7" s="1101"/>
      <c r="S7" s="1101"/>
      <c r="T7" s="1101"/>
      <c r="U7" s="1101"/>
      <c r="V7" s="1101">
        <v>10708</v>
      </c>
      <c r="W7" s="1101"/>
      <c r="X7" s="1101"/>
      <c r="Y7" s="1101"/>
      <c r="Z7" s="1101"/>
      <c r="AA7" s="1101">
        <v>268</v>
      </c>
      <c r="AB7" s="1101"/>
      <c r="AC7" s="1101"/>
      <c r="AD7" s="1101"/>
      <c r="AE7" s="1102"/>
      <c r="AF7" s="1103">
        <v>233</v>
      </c>
      <c r="AG7" s="1104"/>
      <c r="AH7" s="1104"/>
      <c r="AI7" s="1104"/>
      <c r="AJ7" s="1105"/>
      <c r="AK7" s="1087">
        <v>572</v>
      </c>
      <c r="AL7" s="1088"/>
      <c r="AM7" s="1088"/>
      <c r="AN7" s="1088"/>
      <c r="AO7" s="1088"/>
      <c r="AP7" s="1088">
        <v>11465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10976</v>
      </c>
      <c r="R23" s="1065"/>
      <c r="S23" s="1065"/>
      <c r="T23" s="1065"/>
      <c r="U23" s="1065"/>
      <c r="V23" s="1065">
        <v>10708</v>
      </c>
      <c r="W23" s="1065"/>
      <c r="X23" s="1065"/>
      <c r="Y23" s="1065"/>
      <c r="Z23" s="1065"/>
      <c r="AA23" s="1065">
        <v>268</v>
      </c>
      <c r="AB23" s="1065"/>
      <c r="AC23" s="1065"/>
      <c r="AD23" s="1065"/>
      <c r="AE23" s="1066"/>
      <c r="AF23" s="1067">
        <v>233</v>
      </c>
      <c r="AG23" s="1065"/>
      <c r="AH23" s="1065"/>
      <c r="AI23" s="1065"/>
      <c r="AJ23" s="1068"/>
      <c r="AK23" s="1069"/>
      <c r="AL23" s="1070"/>
      <c r="AM23" s="1070"/>
      <c r="AN23" s="1070"/>
      <c r="AO23" s="1070"/>
      <c r="AP23" s="1065">
        <v>11465</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2487</v>
      </c>
      <c r="R28" s="1050"/>
      <c r="S28" s="1050"/>
      <c r="T28" s="1050"/>
      <c r="U28" s="1050"/>
      <c r="V28" s="1050">
        <v>2602</v>
      </c>
      <c r="W28" s="1050"/>
      <c r="X28" s="1050"/>
      <c r="Y28" s="1050"/>
      <c r="Z28" s="1050"/>
      <c r="AA28" s="1050">
        <v>-115</v>
      </c>
      <c r="AB28" s="1050"/>
      <c r="AC28" s="1050"/>
      <c r="AD28" s="1050"/>
      <c r="AE28" s="1051"/>
      <c r="AF28" s="1052">
        <v>-115</v>
      </c>
      <c r="AG28" s="1050"/>
      <c r="AH28" s="1050"/>
      <c r="AI28" s="1050"/>
      <c r="AJ28" s="1053"/>
      <c r="AK28" s="1054">
        <v>247</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1386</v>
      </c>
      <c r="R29" s="1040"/>
      <c r="S29" s="1040"/>
      <c r="T29" s="1040"/>
      <c r="U29" s="1040"/>
      <c r="V29" s="1040">
        <v>1354</v>
      </c>
      <c r="W29" s="1040"/>
      <c r="X29" s="1040"/>
      <c r="Y29" s="1040"/>
      <c r="Z29" s="1040"/>
      <c r="AA29" s="1040">
        <v>32</v>
      </c>
      <c r="AB29" s="1040"/>
      <c r="AC29" s="1040"/>
      <c r="AD29" s="1040"/>
      <c r="AE29" s="1041"/>
      <c r="AF29" s="1015">
        <v>32</v>
      </c>
      <c r="AG29" s="1016"/>
      <c r="AH29" s="1016"/>
      <c r="AI29" s="1016"/>
      <c r="AJ29" s="1017"/>
      <c r="AK29" s="976">
        <v>377</v>
      </c>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205</v>
      </c>
      <c r="R30" s="1040"/>
      <c r="S30" s="1040"/>
      <c r="T30" s="1040"/>
      <c r="U30" s="1040"/>
      <c r="V30" s="1040">
        <v>201</v>
      </c>
      <c r="W30" s="1040"/>
      <c r="X30" s="1040"/>
      <c r="Y30" s="1040"/>
      <c r="Z30" s="1040"/>
      <c r="AA30" s="1040">
        <v>4</v>
      </c>
      <c r="AB30" s="1040"/>
      <c r="AC30" s="1040"/>
      <c r="AD30" s="1040"/>
      <c r="AE30" s="1041"/>
      <c r="AF30" s="1015">
        <v>4</v>
      </c>
      <c r="AG30" s="1016"/>
      <c r="AH30" s="1016"/>
      <c r="AI30" s="1016"/>
      <c r="AJ30" s="1017"/>
      <c r="AK30" s="976">
        <v>63</v>
      </c>
      <c r="AL30" s="967"/>
      <c r="AM30" s="967"/>
      <c r="AN30" s="967"/>
      <c r="AO30" s="967"/>
      <c r="AP30" s="967"/>
      <c r="AQ30" s="967"/>
      <c r="AR30" s="967"/>
      <c r="AS30" s="967"/>
      <c r="AT30" s="967"/>
      <c r="AU30" s="967"/>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72</v>
      </c>
      <c r="R31" s="1040"/>
      <c r="S31" s="1040"/>
      <c r="T31" s="1040"/>
      <c r="U31" s="1040"/>
      <c r="V31" s="1040">
        <v>70</v>
      </c>
      <c r="W31" s="1040"/>
      <c r="X31" s="1040"/>
      <c r="Y31" s="1040"/>
      <c r="Z31" s="1040"/>
      <c r="AA31" s="1040">
        <v>2</v>
      </c>
      <c r="AB31" s="1040"/>
      <c r="AC31" s="1040"/>
      <c r="AD31" s="1040"/>
      <c r="AE31" s="1041"/>
      <c r="AF31" s="1015">
        <v>2</v>
      </c>
      <c r="AG31" s="1016"/>
      <c r="AH31" s="1016"/>
      <c r="AI31" s="1016"/>
      <c r="AJ31" s="1017"/>
      <c r="AK31" s="976">
        <v>5</v>
      </c>
      <c r="AL31" s="967"/>
      <c r="AM31" s="967"/>
      <c r="AN31" s="967"/>
      <c r="AO31" s="967"/>
      <c r="AP31" s="967"/>
      <c r="AQ31" s="967"/>
      <c r="AR31" s="967"/>
      <c r="AS31" s="967"/>
      <c r="AT31" s="967"/>
      <c r="AU31" s="967"/>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702</v>
      </c>
      <c r="R32" s="1040"/>
      <c r="S32" s="1040"/>
      <c r="T32" s="1040"/>
      <c r="U32" s="1040"/>
      <c r="V32" s="1040">
        <v>685</v>
      </c>
      <c r="W32" s="1040"/>
      <c r="X32" s="1040"/>
      <c r="Y32" s="1040"/>
      <c r="Z32" s="1040"/>
      <c r="AA32" s="1040">
        <v>17</v>
      </c>
      <c r="AB32" s="1040"/>
      <c r="AC32" s="1040"/>
      <c r="AD32" s="1040"/>
      <c r="AE32" s="1041"/>
      <c r="AF32" s="1015">
        <v>165</v>
      </c>
      <c r="AG32" s="1016"/>
      <c r="AH32" s="1016"/>
      <c r="AI32" s="1016"/>
      <c r="AJ32" s="1017"/>
      <c r="AK32" s="976">
        <v>239</v>
      </c>
      <c r="AL32" s="967"/>
      <c r="AM32" s="967"/>
      <c r="AN32" s="967"/>
      <c r="AO32" s="967"/>
      <c r="AP32" s="967">
        <v>1518</v>
      </c>
      <c r="AQ32" s="967"/>
      <c r="AR32" s="967"/>
      <c r="AS32" s="967"/>
      <c r="AT32" s="967"/>
      <c r="AU32" s="967"/>
      <c r="AV32" s="967"/>
      <c r="AW32" s="967"/>
      <c r="AX32" s="967"/>
      <c r="AY32" s="967"/>
      <c r="AZ32" s="1038"/>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385</v>
      </c>
      <c r="C33" s="1034"/>
      <c r="D33" s="1034"/>
      <c r="E33" s="1034"/>
      <c r="F33" s="1034"/>
      <c r="G33" s="1034"/>
      <c r="H33" s="1034"/>
      <c r="I33" s="1034"/>
      <c r="J33" s="1034"/>
      <c r="K33" s="1034"/>
      <c r="L33" s="1034"/>
      <c r="M33" s="1034"/>
      <c r="N33" s="1034"/>
      <c r="O33" s="1034"/>
      <c r="P33" s="1035"/>
      <c r="Q33" s="1039">
        <v>934</v>
      </c>
      <c r="R33" s="1040"/>
      <c r="S33" s="1040"/>
      <c r="T33" s="1040"/>
      <c r="U33" s="1040"/>
      <c r="V33" s="1040">
        <v>925</v>
      </c>
      <c r="W33" s="1040"/>
      <c r="X33" s="1040"/>
      <c r="Y33" s="1040"/>
      <c r="Z33" s="1040"/>
      <c r="AA33" s="1040">
        <v>9</v>
      </c>
      <c r="AB33" s="1040"/>
      <c r="AC33" s="1040"/>
      <c r="AD33" s="1040"/>
      <c r="AE33" s="1041"/>
      <c r="AF33" s="1015">
        <v>9</v>
      </c>
      <c r="AG33" s="1016"/>
      <c r="AH33" s="1016"/>
      <c r="AI33" s="1016"/>
      <c r="AJ33" s="1017"/>
      <c r="AK33" s="976">
        <v>352</v>
      </c>
      <c r="AL33" s="967"/>
      <c r="AM33" s="967"/>
      <c r="AN33" s="967"/>
      <c r="AO33" s="967"/>
      <c r="AP33" s="967">
        <v>7063</v>
      </c>
      <c r="AQ33" s="967"/>
      <c r="AR33" s="967"/>
      <c r="AS33" s="967"/>
      <c r="AT33" s="967"/>
      <c r="AU33" s="967">
        <v>5085</v>
      </c>
      <c r="AV33" s="967"/>
      <c r="AW33" s="967"/>
      <c r="AX33" s="967"/>
      <c r="AY33" s="967"/>
      <c r="AZ33" s="1038"/>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97</v>
      </c>
      <c r="AG63" s="955"/>
      <c r="AH63" s="955"/>
      <c r="AI63" s="955"/>
      <c r="AJ63" s="1026"/>
      <c r="AK63" s="1027"/>
      <c r="AL63" s="959"/>
      <c r="AM63" s="959"/>
      <c r="AN63" s="959"/>
      <c r="AO63" s="959"/>
      <c r="AP63" s="955">
        <v>8581</v>
      </c>
      <c r="AQ63" s="955"/>
      <c r="AR63" s="955"/>
      <c r="AS63" s="955"/>
      <c r="AT63" s="955"/>
      <c r="AU63" s="955">
        <v>5085</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391</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78</v>
      </c>
      <c r="R68" s="978"/>
      <c r="S68" s="978"/>
      <c r="T68" s="978"/>
      <c r="U68" s="978"/>
      <c r="V68" s="978">
        <v>60</v>
      </c>
      <c r="W68" s="978"/>
      <c r="X68" s="978"/>
      <c r="Y68" s="978"/>
      <c r="Z68" s="978"/>
      <c r="AA68" s="978">
        <v>18</v>
      </c>
      <c r="AB68" s="978"/>
      <c r="AC68" s="978"/>
      <c r="AD68" s="978"/>
      <c r="AE68" s="978"/>
      <c r="AF68" s="978">
        <v>18</v>
      </c>
      <c r="AG68" s="978"/>
      <c r="AH68" s="978"/>
      <c r="AI68" s="978"/>
      <c r="AJ68" s="978"/>
      <c r="AK68" s="978"/>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33</v>
      </c>
      <c r="R69" s="967"/>
      <c r="S69" s="967"/>
      <c r="T69" s="967"/>
      <c r="U69" s="967"/>
      <c r="V69" s="967">
        <v>29</v>
      </c>
      <c r="W69" s="967"/>
      <c r="X69" s="967"/>
      <c r="Y69" s="967"/>
      <c r="Z69" s="967"/>
      <c r="AA69" s="967">
        <v>3</v>
      </c>
      <c r="AB69" s="967"/>
      <c r="AC69" s="967"/>
      <c r="AD69" s="967"/>
      <c r="AE69" s="967"/>
      <c r="AF69" s="967">
        <v>3</v>
      </c>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1894</v>
      </c>
      <c r="R70" s="967"/>
      <c r="S70" s="967"/>
      <c r="T70" s="967"/>
      <c r="U70" s="967"/>
      <c r="V70" s="967">
        <v>1854</v>
      </c>
      <c r="W70" s="967"/>
      <c r="X70" s="967"/>
      <c r="Y70" s="967"/>
      <c r="Z70" s="967"/>
      <c r="AA70" s="967">
        <v>41</v>
      </c>
      <c r="AB70" s="967"/>
      <c r="AC70" s="967"/>
      <c r="AD70" s="967"/>
      <c r="AE70" s="967"/>
      <c r="AF70" s="967">
        <v>41</v>
      </c>
      <c r="AG70" s="967"/>
      <c r="AH70" s="967"/>
      <c r="AI70" s="967"/>
      <c r="AJ70" s="967"/>
      <c r="AK70" s="967"/>
      <c r="AL70" s="967"/>
      <c r="AM70" s="967"/>
      <c r="AN70" s="967"/>
      <c r="AO70" s="967"/>
      <c r="AP70" s="967">
        <v>480</v>
      </c>
      <c r="AQ70" s="967"/>
      <c r="AR70" s="967"/>
      <c r="AS70" s="967"/>
      <c r="AT70" s="967"/>
      <c r="AU70" s="967">
        <v>395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539</v>
      </c>
      <c r="C71" s="971"/>
      <c r="D71" s="971"/>
      <c r="E71" s="971"/>
      <c r="F71" s="971"/>
      <c r="G71" s="971"/>
      <c r="H71" s="971"/>
      <c r="I71" s="971"/>
      <c r="J71" s="971"/>
      <c r="K71" s="971"/>
      <c r="L71" s="971"/>
      <c r="M71" s="971"/>
      <c r="N71" s="971"/>
      <c r="O71" s="971"/>
      <c r="P71" s="972"/>
      <c r="Q71" s="973">
        <v>1720</v>
      </c>
      <c r="R71" s="967"/>
      <c r="S71" s="967"/>
      <c r="T71" s="967"/>
      <c r="U71" s="967"/>
      <c r="V71" s="967">
        <v>685</v>
      </c>
      <c r="W71" s="967"/>
      <c r="X71" s="967"/>
      <c r="Y71" s="967"/>
      <c r="Z71" s="967"/>
      <c r="AA71" s="967">
        <v>1036</v>
      </c>
      <c r="AB71" s="967"/>
      <c r="AC71" s="967"/>
      <c r="AD71" s="967"/>
      <c r="AE71" s="967"/>
      <c r="AF71" s="967">
        <v>1646</v>
      </c>
      <c r="AG71" s="967"/>
      <c r="AH71" s="967"/>
      <c r="AI71" s="967"/>
      <c r="AJ71" s="967"/>
      <c r="AK71" s="967"/>
      <c r="AL71" s="967"/>
      <c r="AM71" s="967"/>
      <c r="AN71" s="967"/>
      <c r="AO71" s="967"/>
      <c r="AP71" s="967">
        <v>17263</v>
      </c>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1708</v>
      </c>
      <c r="AG88" s="955"/>
      <c r="AH88" s="955"/>
      <c r="AI88" s="955"/>
      <c r="AJ88" s="955"/>
      <c r="AK88" s="959"/>
      <c r="AL88" s="959"/>
      <c r="AM88" s="959"/>
      <c r="AN88" s="959"/>
      <c r="AO88" s="959"/>
      <c r="AP88" s="955">
        <v>17743</v>
      </c>
      <c r="AQ88" s="955"/>
      <c r="AR88" s="955"/>
      <c r="AS88" s="955"/>
      <c r="AT88" s="955"/>
      <c r="AU88" s="955">
        <v>395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286</v>
      </c>
      <c r="AG109" s="888"/>
      <c r="AH109" s="888"/>
      <c r="AI109" s="888"/>
      <c r="AJ109" s="889"/>
      <c r="AK109" s="890" t="s">
        <v>285</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286</v>
      </c>
      <c r="BW109" s="888"/>
      <c r="BX109" s="888"/>
      <c r="BY109" s="888"/>
      <c r="BZ109" s="889"/>
      <c r="CA109" s="890" t="s">
        <v>285</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286</v>
      </c>
      <c r="DM109" s="888"/>
      <c r="DN109" s="888"/>
      <c r="DO109" s="888"/>
      <c r="DP109" s="889"/>
      <c r="DQ109" s="890" t="s">
        <v>285</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1668126</v>
      </c>
      <c r="AB110" s="873"/>
      <c r="AC110" s="873"/>
      <c r="AD110" s="873"/>
      <c r="AE110" s="874"/>
      <c r="AF110" s="875">
        <v>1631380</v>
      </c>
      <c r="AG110" s="873"/>
      <c r="AH110" s="873"/>
      <c r="AI110" s="873"/>
      <c r="AJ110" s="874"/>
      <c r="AK110" s="875">
        <v>1532662</v>
      </c>
      <c r="AL110" s="873"/>
      <c r="AM110" s="873"/>
      <c r="AN110" s="873"/>
      <c r="AO110" s="874"/>
      <c r="AP110" s="876">
        <v>28.8</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12467433</v>
      </c>
      <c r="BR110" s="800"/>
      <c r="BS110" s="800"/>
      <c r="BT110" s="800"/>
      <c r="BU110" s="800"/>
      <c r="BV110" s="800">
        <v>11549455</v>
      </c>
      <c r="BW110" s="800"/>
      <c r="BX110" s="800"/>
      <c r="BY110" s="800"/>
      <c r="BZ110" s="800"/>
      <c r="CA110" s="800">
        <v>11464717</v>
      </c>
      <c r="CB110" s="800"/>
      <c r="CC110" s="800"/>
      <c r="CD110" s="800"/>
      <c r="CE110" s="800"/>
      <c r="CF110" s="861">
        <v>215.3</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848955</v>
      </c>
      <c r="BR111" s="771"/>
      <c r="BS111" s="771"/>
      <c r="BT111" s="771"/>
      <c r="BU111" s="771"/>
      <c r="BV111" s="771">
        <v>860441</v>
      </c>
      <c r="BW111" s="771"/>
      <c r="BX111" s="771"/>
      <c r="BY111" s="771"/>
      <c r="BZ111" s="771"/>
      <c r="CA111" s="771">
        <v>734096</v>
      </c>
      <c r="CB111" s="771"/>
      <c r="CC111" s="771"/>
      <c r="CD111" s="771"/>
      <c r="CE111" s="771"/>
      <c r="CF111" s="848">
        <v>13.8</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5084611</v>
      </c>
      <c r="BR112" s="771"/>
      <c r="BS112" s="771"/>
      <c r="BT112" s="771"/>
      <c r="BU112" s="771"/>
      <c r="BV112" s="771">
        <v>5126191</v>
      </c>
      <c r="BW112" s="771"/>
      <c r="BX112" s="771"/>
      <c r="BY112" s="771"/>
      <c r="BZ112" s="771"/>
      <c r="CA112" s="771">
        <v>5085293</v>
      </c>
      <c r="CB112" s="771"/>
      <c r="CC112" s="771"/>
      <c r="CD112" s="771"/>
      <c r="CE112" s="771"/>
      <c r="CF112" s="848">
        <v>95.5</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115029</v>
      </c>
      <c r="DH112" s="771"/>
      <c r="DI112" s="771"/>
      <c r="DJ112" s="771"/>
      <c r="DK112" s="771"/>
      <c r="DL112" s="771">
        <v>105123</v>
      </c>
      <c r="DM112" s="771"/>
      <c r="DN112" s="771"/>
      <c r="DO112" s="771"/>
      <c r="DP112" s="771"/>
      <c r="DQ112" s="771">
        <v>95217</v>
      </c>
      <c r="DR112" s="771"/>
      <c r="DS112" s="771"/>
      <c r="DT112" s="771"/>
      <c r="DU112" s="771"/>
      <c r="DV112" s="823">
        <v>1.8</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248554</v>
      </c>
      <c r="AB113" s="909"/>
      <c r="AC113" s="909"/>
      <c r="AD113" s="909"/>
      <c r="AE113" s="910"/>
      <c r="AF113" s="911">
        <v>272692</v>
      </c>
      <c r="AG113" s="909"/>
      <c r="AH113" s="909"/>
      <c r="AI113" s="909"/>
      <c r="AJ113" s="910"/>
      <c r="AK113" s="911">
        <v>374610</v>
      </c>
      <c r="AL113" s="909"/>
      <c r="AM113" s="909"/>
      <c r="AN113" s="909"/>
      <c r="AO113" s="910"/>
      <c r="AP113" s="912">
        <v>7</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379733</v>
      </c>
      <c r="BR113" s="771"/>
      <c r="BS113" s="771"/>
      <c r="BT113" s="771"/>
      <c r="BU113" s="771"/>
      <c r="BV113" s="771">
        <v>417328</v>
      </c>
      <c r="BW113" s="771"/>
      <c r="BX113" s="771"/>
      <c r="BY113" s="771"/>
      <c r="BZ113" s="771"/>
      <c r="CA113" s="771">
        <v>394909</v>
      </c>
      <c r="CB113" s="771"/>
      <c r="CC113" s="771"/>
      <c r="CD113" s="771"/>
      <c r="CE113" s="771"/>
      <c r="CF113" s="848">
        <v>7.4</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24986</v>
      </c>
      <c r="AB114" s="784"/>
      <c r="AC114" s="784"/>
      <c r="AD114" s="784"/>
      <c r="AE114" s="785"/>
      <c r="AF114" s="786">
        <v>25546</v>
      </c>
      <c r="AG114" s="784"/>
      <c r="AH114" s="784"/>
      <c r="AI114" s="784"/>
      <c r="AJ114" s="785"/>
      <c r="AK114" s="786">
        <v>26858</v>
      </c>
      <c r="AL114" s="784"/>
      <c r="AM114" s="784"/>
      <c r="AN114" s="784"/>
      <c r="AO114" s="785"/>
      <c r="AP114" s="754">
        <v>0.5</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1645833</v>
      </c>
      <c r="BR114" s="771"/>
      <c r="BS114" s="771"/>
      <c r="BT114" s="771"/>
      <c r="BU114" s="771"/>
      <c r="BV114" s="771">
        <v>1551917</v>
      </c>
      <c r="BW114" s="771"/>
      <c r="BX114" s="771"/>
      <c r="BY114" s="771"/>
      <c r="BZ114" s="771"/>
      <c r="CA114" s="771">
        <v>1525584</v>
      </c>
      <c r="CB114" s="771"/>
      <c r="CC114" s="771"/>
      <c r="CD114" s="771"/>
      <c r="CE114" s="771"/>
      <c r="CF114" s="848">
        <v>28.7</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12726</v>
      </c>
      <c r="AB115" s="909"/>
      <c r="AC115" s="909"/>
      <c r="AD115" s="909"/>
      <c r="AE115" s="910"/>
      <c r="AF115" s="911">
        <v>12461</v>
      </c>
      <c r="AG115" s="909"/>
      <c r="AH115" s="909"/>
      <c r="AI115" s="909"/>
      <c r="AJ115" s="910"/>
      <c r="AK115" s="911">
        <v>12139</v>
      </c>
      <c r="AL115" s="909"/>
      <c r="AM115" s="909"/>
      <c r="AN115" s="909"/>
      <c r="AO115" s="910"/>
      <c r="AP115" s="912">
        <v>0.2</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716</v>
      </c>
      <c r="AB116" s="784"/>
      <c r="AC116" s="784"/>
      <c r="AD116" s="784"/>
      <c r="AE116" s="785"/>
      <c r="AF116" s="786">
        <v>626</v>
      </c>
      <c r="AG116" s="784"/>
      <c r="AH116" s="784"/>
      <c r="AI116" s="784"/>
      <c r="AJ116" s="785"/>
      <c r="AK116" s="786">
        <v>677</v>
      </c>
      <c r="AL116" s="784"/>
      <c r="AM116" s="784"/>
      <c r="AN116" s="784"/>
      <c r="AO116" s="785"/>
      <c r="AP116" s="754">
        <v>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1955108</v>
      </c>
      <c r="AB117" s="895"/>
      <c r="AC117" s="895"/>
      <c r="AD117" s="895"/>
      <c r="AE117" s="896"/>
      <c r="AF117" s="898">
        <v>1942705</v>
      </c>
      <c r="AG117" s="895"/>
      <c r="AH117" s="895"/>
      <c r="AI117" s="895"/>
      <c r="AJ117" s="896"/>
      <c r="AK117" s="898">
        <v>1946946</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286</v>
      </c>
      <c r="AG118" s="888"/>
      <c r="AH118" s="888"/>
      <c r="AI118" s="888"/>
      <c r="AJ118" s="889"/>
      <c r="AK118" s="890" t="s">
        <v>285</v>
      </c>
      <c r="AL118" s="888"/>
      <c r="AM118" s="888"/>
      <c r="AN118" s="888"/>
      <c r="AO118" s="889"/>
      <c r="AP118" s="891" t="s">
        <v>402</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430</v>
      </c>
      <c r="BP118" s="838"/>
      <c r="BQ118" s="857">
        <v>20426565</v>
      </c>
      <c r="BR118" s="858"/>
      <c r="BS118" s="858"/>
      <c r="BT118" s="858"/>
      <c r="BU118" s="858"/>
      <c r="BV118" s="858">
        <v>19505332</v>
      </c>
      <c r="BW118" s="858"/>
      <c r="BX118" s="858"/>
      <c r="BY118" s="858"/>
      <c r="BZ118" s="858"/>
      <c r="CA118" s="858">
        <v>19204599</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1862912</v>
      </c>
      <c r="BR119" s="800"/>
      <c r="BS119" s="800"/>
      <c r="BT119" s="800"/>
      <c r="BU119" s="800"/>
      <c r="BV119" s="800">
        <v>1963899</v>
      </c>
      <c r="BW119" s="800"/>
      <c r="BX119" s="800"/>
      <c r="BY119" s="800"/>
      <c r="BZ119" s="800"/>
      <c r="CA119" s="800">
        <v>2327072</v>
      </c>
      <c r="CB119" s="800"/>
      <c r="CC119" s="800"/>
      <c r="CD119" s="800"/>
      <c r="CE119" s="800"/>
      <c r="CF119" s="861">
        <v>43.7</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733926</v>
      </c>
      <c r="DH119" s="717"/>
      <c r="DI119" s="717"/>
      <c r="DJ119" s="717"/>
      <c r="DK119" s="718"/>
      <c r="DL119" s="719">
        <v>755318</v>
      </c>
      <c r="DM119" s="717"/>
      <c r="DN119" s="717"/>
      <c r="DO119" s="717"/>
      <c r="DP119" s="718"/>
      <c r="DQ119" s="719">
        <v>638879</v>
      </c>
      <c r="DR119" s="717"/>
      <c r="DS119" s="717"/>
      <c r="DT119" s="717"/>
      <c r="DU119" s="718"/>
      <c r="DV119" s="807">
        <v>12</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1390006</v>
      </c>
      <c r="BR120" s="771"/>
      <c r="BS120" s="771"/>
      <c r="BT120" s="771"/>
      <c r="BU120" s="771"/>
      <c r="BV120" s="771">
        <v>1221077</v>
      </c>
      <c r="BW120" s="771"/>
      <c r="BX120" s="771"/>
      <c r="BY120" s="771"/>
      <c r="BZ120" s="771"/>
      <c r="CA120" s="771">
        <v>1053993</v>
      </c>
      <c r="CB120" s="771"/>
      <c r="CC120" s="771"/>
      <c r="CD120" s="771"/>
      <c r="CE120" s="771"/>
      <c r="CF120" s="848">
        <v>19.8</v>
      </c>
      <c r="CG120" s="849"/>
      <c r="CH120" s="849"/>
      <c r="CI120" s="849"/>
      <c r="CJ120" s="849"/>
      <c r="CK120" s="850" t="s">
        <v>436</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5084611</v>
      </c>
      <c r="DH120" s="800"/>
      <c r="DI120" s="800"/>
      <c r="DJ120" s="800"/>
      <c r="DK120" s="800"/>
      <c r="DL120" s="800">
        <v>5126191</v>
      </c>
      <c r="DM120" s="800"/>
      <c r="DN120" s="800"/>
      <c r="DO120" s="800"/>
      <c r="DP120" s="800"/>
      <c r="DQ120" s="800">
        <v>5085293</v>
      </c>
      <c r="DR120" s="800"/>
      <c r="DS120" s="800"/>
      <c r="DT120" s="800"/>
      <c r="DU120" s="800"/>
      <c r="DV120" s="801">
        <v>95.5</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9906</v>
      </c>
      <c r="AB121" s="784"/>
      <c r="AC121" s="784"/>
      <c r="AD121" s="784"/>
      <c r="AE121" s="785"/>
      <c r="AF121" s="786">
        <v>9906</v>
      </c>
      <c r="AG121" s="784"/>
      <c r="AH121" s="784"/>
      <c r="AI121" s="784"/>
      <c r="AJ121" s="785"/>
      <c r="AK121" s="786">
        <v>9906</v>
      </c>
      <c r="AL121" s="784"/>
      <c r="AM121" s="784"/>
      <c r="AN121" s="784"/>
      <c r="AO121" s="785"/>
      <c r="AP121" s="754">
        <v>0.2</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10639578</v>
      </c>
      <c r="BR121" s="858"/>
      <c r="BS121" s="858"/>
      <c r="BT121" s="858"/>
      <c r="BU121" s="858"/>
      <c r="BV121" s="858">
        <v>10297378</v>
      </c>
      <c r="BW121" s="858"/>
      <c r="BX121" s="858"/>
      <c r="BY121" s="858"/>
      <c r="BZ121" s="858"/>
      <c r="CA121" s="858">
        <v>10099762</v>
      </c>
      <c r="CB121" s="858"/>
      <c r="CC121" s="858"/>
      <c r="CD121" s="858"/>
      <c r="CE121" s="858"/>
      <c r="CF121" s="859">
        <v>189.7</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t="s">
        <v>110</v>
      </c>
      <c r="DH121" s="771"/>
      <c r="DI121" s="771"/>
      <c r="DJ121" s="771"/>
      <c r="DK121" s="771"/>
      <c r="DL121" s="771" t="s">
        <v>110</v>
      </c>
      <c r="DM121" s="771"/>
      <c r="DN121" s="771"/>
      <c r="DO121" s="771"/>
      <c r="DP121" s="771"/>
      <c r="DQ121" s="771" t="s">
        <v>110</v>
      </c>
      <c r="DR121" s="771"/>
      <c r="DS121" s="771"/>
      <c r="DT121" s="771"/>
      <c r="DU121" s="771"/>
      <c r="DV121" s="823" t="s">
        <v>110</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439</v>
      </c>
      <c r="BP122" s="838"/>
      <c r="BQ122" s="839">
        <v>13892496</v>
      </c>
      <c r="BR122" s="840"/>
      <c r="BS122" s="840"/>
      <c r="BT122" s="840"/>
      <c r="BU122" s="840"/>
      <c r="BV122" s="840">
        <v>13482354</v>
      </c>
      <c r="BW122" s="840"/>
      <c r="BX122" s="840"/>
      <c r="BY122" s="840"/>
      <c r="BZ122" s="840"/>
      <c r="CA122" s="840">
        <v>13480827</v>
      </c>
      <c r="CB122" s="840"/>
      <c r="CC122" s="840"/>
      <c r="CD122" s="840"/>
      <c r="CE122" s="840"/>
      <c r="CF122" s="743"/>
      <c r="CG122" s="744"/>
      <c r="CH122" s="744"/>
      <c r="CI122" s="744"/>
      <c r="CJ122" s="841"/>
      <c r="CK122" s="851"/>
      <c r="CL122" s="812"/>
      <c r="CM122" s="812"/>
      <c r="CN122" s="812"/>
      <c r="CO122" s="813"/>
      <c r="CP122" s="828" t="s">
        <v>380</v>
      </c>
      <c r="CQ122" s="829"/>
      <c r="CR122" s="829"/>
      <c r="CS122" s="829"/>
      <c r="CT122" s="829"/>
      <c r="CU122" s="829"/>
      <c r="CV122" s="829"/>
      <c r="CW122" s="829"/>
      <c r="CX122" s="829"/>
      <c r="CY122" s="829"/>
      <c r="CZ122" s="829"/>
      <c r="DA122" s="829"/>
      <c r="DB122" s="829"/>
      <c r="DC122" s="829"/>
      <c r="DD122" s="829"/>
      <c r="DE122" s="829"/>
      <c r="DF122" s="830"/>
      <c r="DG122" s="770" t="s">
        <v>110</v>
      </c>
      <c r="DH122" s="771"/>
      <c r="DI122" s="771"/>
      <c r="DJ122" s="771"/>
      <c r="DK122" s="771"/>
      <c r="DL122" s="771" t="s">
        <v>110</v>
      </c>
      <c r="DM122" s="771"/>
      <c r="DN122" s="771"/>
      <c r="DO122" s="771"/>
      <c r="DP122" s="771"/>
      <c r="DQ122" s="771" t="s">
        <v>110</v>
      </c>
      <c r="DR122" s="771"/>
      <c r="DS122" s="771"/>
      <c r="DT122" s="771"/>
      <c r="DU122" s="771"/>
      <c r="DV122" s="823" t="s">
        <v>110</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125.5</v>
      </c>
      <c r="BR123" s="832"/>
      <c r="BS123" s="832"/>
      <c r="BT123" s="832"/>
      <c r="BU123" s="832"/>
      <c r="BV123" s="832">
        <v>119.1</v>
      </c>
      <c r="BW123" s="832"/>
      <c r="BX123" s="832"/>
      <c r="BY123" s="832"/>
      <c r="BZ123" s="832"/>
      <c r="CA123" s="832">
        <v>107.4</v>
      </c>
      <c r="CB123" s="832"/>
      <c r="CC123" s="832"/>
      <c r="CD123" s="832"/>
      <c r="CE123" s="832"/>
      <c r="CF123" s="730"/>
      <c r="CG123" s="731"/>
      <c r="CH123" s="731"/>
      <c r="CI123" s="731"/>
      <c r="CJ123" s="833"/>
      <c r="CK123" s="851"/>
      <c r="CL123" s="812"/>
      <c r="CM123" s="812"/>
      <c r="CN123" s="812"/>
      <c r="CO123" s="813"/>
      <c r="CP123" s="828" t="s">
        <v>381</v>
      </c>
      <c r="CQ123" s="829"/>
      <c r="CR123" s="829"/>
      <c r="CS123" s="829"/>
      <c r="CT123" s="829"/>
      <c r="CU123" s="829"/>
      <c r="CV123" s="829"/>
      <c r="CW123" s="829"/>
      <c r="CX123" s="829"/>
      <c r="CY123" s="829"/>
      <c r="CZ123" s="829"/>
      <c r="DA123" s="829"/>
      <c r="DB123" s="829"/>
      <c r="DC123" s="829"/>
      <c r="DD123" s="829"/>
      <c r="DE123" s="829"/>
      <c r="DF123" s="830"/>
      <c r="DG123" s="783" t="s">
        <v>110</v>
      </c>
      <c r="DH123" s="784"/>
      <c r="DI123" s="784"/>
      <c r="DJ123" s="784"/>
      <c r="DK123" s="785"/>
      <c r="DL123" s="786" t="s">
        <v>110</v>
      </c>
      <c r="DM123" s="784"/>
      <c r="DN123" s="784"/>
      <c r="DO123" s="784"/>
      <c r="DP123" s="785"/>
      <c r="DQ123" s="786" t="s">
        <v>110</v>
      </c>
      <c r="DR123" s="784"/>
      <c r="DS123" s="784"/>
      <c r="DT123" s="784"/>
      <c r="DU123" s="785"/>
      <c r="DV123" s="754" t="s">
        <v>110</v>
      </c>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2820</v>
      </c>
      <c r="AB127" s="784"/>
      <c r="AC127" s="784"/>
      <c r="AD127" s="784"/>
      <c r="AE127" s="785"/>
      <c r="AF127" s="786">
        <v>2555</v>
      </c>
      <c r="AG127" s="784"/>
      <c r="AH127" s="784"/>
      <c r="AI127" s="784"/>
      <c r="AJ127" s="785"/>
      <c r="AK127" s="786">
        <v>2233</v>
      </c>
      <c r="AL127" s="784"/>
      <c r="AM127" s="784"/>
      <c r="AN127" s="784"/>
      <c r="AO127" s="785"/>
      <c r="AP127" s="754">
        <v>0</v>
      </c>
      <c r="AQ127" s="755"/>
      <c r="AR127" s="755"/>
      <c r="AS127" s="755"/>
      <c r="AT127" s="756"/>
      <c r="AU127" s="233"/>
      <c r="AV127" s="233"/>
      <c r="AW127" s="233"/>
      <c r="AX127" s="757" t="s">
        <v>450</v>
      </c>
      <c r="AY127" s="758"/>
      <c r="AZ127" s="758"/>
      <c r="BA127" s="758"/>
      <c r="BB127" s="758"/>
      <c r="BC127" s="758"/>
      <c r="BD127" s="758"/>
      <c r="BE127" s="759"/>
      <c r="BF127" s="760" t="s">
        <v>110</v>
      </c>
      <c r="BG127" s="761"/>
      <c r="BH127" s="761"/>
      <c r="BI127" s="761"/>
      <c r="BJ127" s="761"/>
      <c r="BK127" s="761"/>
      <c r="BL127" s="762"/>
      <c r="BM127" s="760">
        <v>14.27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134293</v>
      </c>
      <c r="AB128" s="724"/>
      <c r="AC128" s="724"/>
      <c r="AD128" s="724"/>
      <c r="AE128" s="725"/>
      <c r="AF128" s="726">
        <v>126601</v>
      </c>
      <c r="AG128" s="724"/>
      <c r="AH128" s="724"/>
      <c r="AI128" s="724"/>
      <c r="AJ128" s="725"/>
      <c r="AK128" s="726">
        <v>115655</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110</v>
      </c>
      <c r="BG128" s="791"/>
      <c r="BH128" s="791"/>
      <c r="BI128" s="791"/>
      <c r="BJ128" s="791"/>
      <c r="BK128" s="791"/>
      <c r="BL128" s="792"/>
      <c r="BM128" s="790">
        <v>19.27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6237583</v>
      </c>
      <c r="AB129" s="784"/>
      <c r="AC129" s="784"/>
      <c r="AD129" s="784"/>
      <c r="AE129" s="785"/>
      <c r="AF129" s="786">
        <v>6108270</v>
      </c>
      <c r="AG129" s="784"/>
      <c r="AH129" s="784"/>
      <c r="AI129" s="784"/>
      <c r="AJ129" s="785"/>
      <c r="AK129" s="786">
        <v>6403637</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14.7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1033084</v>
      </c>
      <c r="AB130" s="784"/>
      <c r="AC130" s="784"/>
      <c r="AD130" s="784"/>
      <c r="AE130" s="785"/>
      <c r="AF130" s="786">
        <v>1054275</v>
      </c>
      <c r="AG130" s="784"/>
      <c r="AH130" s="784"/>
      <c r="AI130" s="784"/>
      <c r="AJ130" s="785"/>
      <c r="AK130" s="786">
        <v>1078874</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107.4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5204499</v>
      </c>
      <c r="AB131" s="717"/>
      <c r="AC131" s="717"/>
      <c r="AD131" s="717"/>
      <c r="AE131" s="718"/>
      <c r="AF131" s="719">
        <v>5053995</v>
      </c>
      <c r="AG131" s="717"/>
      <c r="AH131" s="717"/>
      <c r="AI131" s="717"/>
      <c r="AJ131" s="718"/>
      <c r="AK131" s="719">
        <v>5324763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15.13557789</v>
      </c>
      <c r="AB132" s="740"/>
      <c r="AC132" s="740"/>
      <c r="AD132" s="740"/>
      <c r="AE132" s="741"/>
      <c r="AF132" s="742">
        <v>15.073798050000001</v>
      </c>
      <c r="AG132" s="740"/>
      <c r="AH132" s="740"/>
      <c r="AI132" s="740"/>
      <c r="AJ132" s="741"/>
      <c r="AK132" s="742">
        <v>14.13052562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16.100000000000001</v>
      </c>
      <c r="AB133" s="749"/>
      <c r="AC133" s="749"/>
      <c r="AD133" s="749"/>
      <c r="AE133" s="750"/>
      <c r="AF133" s="748">
        <v>15.4</v>
      </c>
      <c r="AG133" s="749"/>
      <c r="AH133" s="749"/>
      <c r="AI133" s="749"/>
      <c r="AJ133" s="750"/>
      <c r="AK133" s="748">
        <v>14.7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topLeftCell="A28"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topLeftCell="R1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topLeftCell="F4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9" t="s">
        <v>466</v>
      </c>
      <c r="L7" s="254"/>
      <c r="M7" s="255" t="s">
        <v>467</v>
      </c>
      <c r="N7" s="256"/>
    </row>
    <row r="8" spans="1:16">
      <c r="A8" s="248"/>
      <c r="B8" s="244"/>
      <c r="C8" s="244"/>
      <c r="D8" s="244"/>
      <c r="E8" s="244"/>
      <c r="F8" s="244"/>
      <c r="G8" s="257"/>
      <c r="H8" s="258"/>
      <c r="I8" s="258"/>
      <c r="J8" s="259"/>
      <c r="K8" s="1120"/>
      <c r="L8" s="260" t="s">
        <v>468</v>
      </c>
      <c r="M8" s="261" t="s">
        <v>469</v>
      </c>
      <c r="N8" s="262" t="s">
        <v>470</v>
      </c>
    </row>
    <row r="9" spans="1:16">
      <c r="A9" s="248"/>
      <c r="B9" s="244"/>
      <c r="C9" s="244"/>
      <c r="D9" s="244"/>
      <c r="E9" s="244"/>
      <c r="F9" s="244"/>
      <c r="G9" s="1133" t="s">
        <v>471</v>
      </c>
      <c r="H9" s="1134"/>
      <c r="I9" s="1134"/>
      <c r="J9" s="1135"/>
      <c r="K9" s="263">
        <v>1604249</v>
      </c>
      <c r="L9" s="264">
        <v>94747</v>
      </c>
      <c r="M9" s="265">
        <v>80077</v>
      </c>
      <c r="N9" s="266">
        <v>18.3</v>
      </c>
    </row>
    <row r="10" spans="1:16">
      <c r="A10" s="248"/>
      <c r="B10" s="244"/>
      <c r="C10" s="244"/>
      <c r="D10" s="244"/>
      <c r="E10" s="244"/>
      <c r="F10" s="244"/>
      <c r="G10" s="1133" t="s">
        <v>472</v>
      </c>
      <c r="H10" s="1134"/>
      <c r="I10" s="1134"/>
      <c r="J10" s="1135"/>
      <c r="K10" s="267">
        <v>18891</v>
      </c>
      <c r="L10" s="268">
        <v>1116</v>
      </c>
      <c r="M10" s="269">
        <v>7955</v>
      </c>
      <c r="N10" s="270">
        <v>-86</v>
      </c>
    </row>
    <row r="11" spans="1:16" ht="13.5" customHeight="1">
      <c r="A11" s="248"/>
      <c r="B11" s="244"/>
      <c r="C11" s="244"/>
      <c r="D11" s="244"/>
      <c r="E11" s="244"/>
      <c r="F11" s="244"/>
      <c r="G11" s="1133" t="s">
        <v>473</v>
      </c>
      <c r="H11" s="1134"/>
      <c r="I11" s="1134"/>
      <c r="J11" s="1135"/>
      <c r="K11" s="267">
        <v>335674</v>
      </c>
      <c r="L11" s="268">
        <v>19825</v>
      </c>
      <c r="M11" s="269">
        <v>10951</v>
      </c>
      <c r="N11" s="270">
        <v>81</v>
      </c>
    </row>
    <row r="12" spans="1:16" ht="13.5" customHeight="1">
      <c r="A12" s="248"/>
      <c r="B12" s="244"/>
      <c r="C12" s="244"/>
      <c r="D12" s="244"/>
      <c r="E12" s="244"/>
      <c r="F12" s="244"/>
      <c r="G12" s="1133" t="s">
        <v>474</v>
      </c>
      <c r="H12" s="1134"/>
      <c r="I12" s="1134"/>
      <c r="J12" s="1135"/>
      <c r="K12" s="267" t="s">
        <v>475</v>
      </c>
      <c r="L12" s="268" t="s">
        <v>475</v>
      </c>
      <c r="M12" s="269">
        <v>416</v>
      </c>
      <c r="N12" s="270" t="s">
        <v>475</v>
      </c>
    </row>
    <row r="13" spans="1:16" ht="13.5" customHeight="1">
      <c r="A13" s="248"/>
      <c r="B13" s="244"/>
      <c r="C13" s="244"/>
      <c r="D13" s="244"/>
      <c r="E13" s="244"/>
      <c r="F13" s="244"/>
      <c r="G13" s="1133" t="s">
        <v>476</v>
      </c>
      <c r="H13" s="1134"/>
      <c r="I13" s="1134"/>
      <c r="J13" s="1135"/>
      <c r="K13" s="267" t="s">
        <v>475</v>
      </c>
      <c r="L13" s="268" t="s">
        <v>475</v>
      </c>
      <c r="M13" s="269" t="s">
        <v>475</v>
      </c>
      <c r="N13" s="270" t="s">
        <v>475</v>
      </c>
    </row>
    <row r="14" spans="1:16" ht="13.5" customHeight="1">
      <c r="A14" s="248"/>
      <c r="B14" s="244"/>
      <c r="C14" s="244"/>
      <c r="D14" s="244"/>
      <c r="E14" s="244"/>
      <c r="F14" s="244"/>
      <c r="G14" s="1133" t="s">
        <v>477</v>
      </c>
      <c r="H14" s="1134"/>
      <c r="I14" s="1134"/>
      <c r="J14" s="1135"/>
      <c r="K14" s="267">
        <v>86809</v>
      </c>
      <c r="L14" s="268">
        <v>5127</v>
      </c>
      <c r="M14" s="269">
        <v>3811</v>
      </c>
      <c r="N14" s="270">
        <v>34.5</v>
      </c>
    </row>
    <row r="15" spans="1:16" ht="13.5" customHeight="1">
      <c r="A15" s="248"/>
      <c r="B15" s="244"/>
      <c r="C15" s="244"/>
      <c r="D15" s="244"/>
      <c r="E15" s="244"/>
      <c r="F15" s="244"/>
      <c r="G15" s="1133" t="s">
        <v>478</v>
      </c>
      <c r="H15" s="1134"/>
      <c r="I15" s="1134"/>
      <c r="J15" s="1135"/>
      <c r="K15" s="267">
        <v>8559</v>
      </c>
      <c r="L15" s="268">
        <v>505</v>
      </c>
      <c r="M15" s="269">
        <v>1566</v>
      </c>
      <c r="N15" s="270">
        <v>-67.8</v>
      </c>
    </row>
    <row r="16" spans="1:16">
      <c r="A16" s="248"/>
      <c r="B16" s="244"/>
      <c r="C16" s="244"/>
      <c r="D16" s="244"/>
      <c r="E16" s="244"/>
      <c r="F16" s="244"/>
      <c r="G16" s="1136" t="s">
        <v>479</v>
      </c>
      <c r="H16" s="1137"/>
      <c r="I16" s="1137"/>
      <c r="J16" s="1138"/>
      <c r="K16" s="268">
        <v>-148670</v>
      </c>
      <c r="L16" s="268">
        <v>-8780</v>
      </c>
      <c r="M16" s="269">
        <v>-8208</v>
      </c>
      <c r="N16" s="270">
        <v>7</v>
      </c>
    </row>
    <row r="17" spans="1:16">
      <c r="A17" s="248"/>
      <c r="B17" s="244"/>
      <c r="C17" s="244"/>
      <c r="D17" s="244"/>
      <c r="E17" s="244"/>
      <c r="F17" s="244"/>
      <c r="G17" s="1136" t="s">
        <v>169</v>
      </c>
      <c r="H17" s="1137"/>
      <c r="I17" s="1137"/>
      <c r="J17" s="1138"/>
      <c r="K17" s="268">
        <v>1905512</v>
      </c>
      <c r="L17" s="268">
        <v>112539</v>
      </c>
      <c r="M17" s="269">
        <v>96567</v>
      </c>
      <c r="N17" s="270">
        <v>16.5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30" t="s">
        <v>484</v>
      </c>
      <c r="H21" s="1131"/>
      <c r="I21" s="1131"/>
      <c r="J21" s="1132"/>
      <c r="K21" s="280">
        <v>9.69</v>
      </c>
      <c r="L21" s="281">
        <v>8.9</v>
      </c>
      <c r="M21" s="282">
        <v>0.79</v>
      </c>
      <c r="N21" s="249"/>
      <c r="O21" s="283"/>
      <c r="P21" s="279"/>
    </row>
    <row r="22" spans="1:16" s="284" customFormat="1">
      <c r="A22" s="279"/>
      <c r="B22" s="249"/>
      <c r="C22" s="249"/>
      <c r="D22" s="249"/>
      <c r="E22" s="249"/>
      <c r="F22" s="249"/>
      <c r="G22" s="1130" t="s">
        <v>485</v>
      </c>
      <c r="H22" s="1131"/>
      <c r="I22" s="1131"/>
      <c r="J22" s="1132"/>
      <c r="K22" s="285">
        <v>95.6</v>
      </c>
      <c r="L22" s="286">
        <v>97.4</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466</v>
      </c>
      <c r="L30" s="254"/>
      <c r="M30" s="255" t="s">
        <v>467</v>
      </c>
      <c r="N30" s="256"/>
    </row>
    <row r="31" spans="1:16">
      <c r="A31" s="248"/>
      <c r="B31" s="244"/>
      <c r="C31" s="244"/>
      <c r="D31" s="244"/>
      <c r="E31" s="244"/>
      <c r="F31" s="244"/>
      <c r="G31" s="257"/>
      <c r="H31" s="258"/>
      <c r="I31" s="258"/>
      <c r="J31" s="259"/>
      <c r="K31" s="1120"/>
      <c r="L31" s="260" t="s">
        <v>468</v>
      </c>
      <c r="M31" s="261" t="s">
        <v>469</v>
      </c>
      <c r="N31" s="262" t="s">
        <v>470</v>
      </c>
    </row>
    <row r="32" spans="1:16" ht="27" customHeight="1">
      <c r="A32" s="248"/>
      <c r="B32" s="244"/>
      <c r="C32" s="244"/>
      <c r="D32" s="244"/>
      <c r="E32" s="244"/>
      <c r="F32" s="244"/>
      <c r="G32" s="1121" t="s">
        <v>489</v>
      </c>
      <c r="H32" s="1122"/>
      <c r="I32" s="1122"/>
      <c r="J32" s="1123"/>
      <c r="K32" s="294">
        <v>1532662</v>
      </c>
      <c r="L32" s="294">
        <v>90519</v>
      </c>
      <c r="M32" s="295">
        <v>47101</v>
      </c>
      <c r="N32" s="296">
        <v>92.2</v>
      </c>
    </row>
    <row r="33" spans="1:16" ht="13.5" customHeight="1">
      <c r="A33" s="248"/>
      <c r="B33" s="244"/>
      <c r="C33" s="244"/>
      <c r="D33" s="244"/>
      <c r="E33" s="244"/>
      <c r="F33" s="244"/>
      <c r="G33" s="1121" t="s">
        <v>490</v>
      </c>
      <c r="H33" s="1122"/>
      <c r="I33" s="1122"/>
      <c r="J33" s="1123"/>
      <c r="K33" s="294" t="s">
        <v>475</v>
      </c>
      <c r="L33" s="294" t="s">
        <v>475</v>
      </c>
      <c r="M33" s="295" t="s">
        <v>475</v>
      </c>
      <c r="N33" s="296" t="s">
        <v>475</v>
      </c>
    </row>
    <row r="34" spans="1:16" ht="27" customHeight="1">
      <c r="A34" s="248"/>
      <c r="B34" s="244"/>
      <c r="C34" s="244"/>
      <c r="D34" s="244"/>
      <c r="E34" s="244"/>
      <c r="F34" s="244"/>
      <c r="G34" s="1121" t="s">
        <v>491</v>
      </c>
      <c r="H34" s="1122"/>
      <c r="I34" s="1122"/>
      <c r="J34" s="1123"/>
      <c r="K34" s="294" t="s">
        <v>475</v>
      </c>
      <c r="L34" s="294" t="s">
        <v>475</v>
      </c>
      <c r="M34" s="295">
        <v>22</v>
      </c>
      <c r="N34" s="296" t="s">
        <v>475</v>
      </c>
    </row>
    <row r="35" spans="1:16" ht="27" customHeight="1">
      <c r="A35" s="248"/>
      <c r="B35" s="244"/>
      <c r="C35" s="244"/>
      <c r="D35" s="244"/>
      <c r="E35" s="244"/>
      <c r="F35" s="244"/>
      <c r="G35" s="1121" t="s">
        <v>492</v>
      </c>
      <c r="H35" s="1122"/>
      <c r="I35" s="1122"/>
      <c r="J35" s="1123"/>
      <c r="K35" s="294">
        <v>374610</v>
      </c>
      <c r="L35" s="294">
        <v>22124</v>
      </c>
      <c r="M35" s="295">
        <v>14567</v>
      </c>
      <c r="N35" s="296">
        <v>51.9</v>
      </c>
    </row>
    <row r="36" spans="1:16" ht="27" customHeight="1">
      <c r="A36" s="248"/>
      <c r="B36" s="244"/>
      <c r="C36" s="244"/>
      <c r="D36" s="244"/>
      <c r="E36" s="244"/>
      <c r="F36" s="244"/>
      <c r="G36" s="1121" t="s">
        <v>493</v>
      </c>
      <c r="H36" s="1122"/>
      <c r="I36" s="1122"/>
      <c r="J36" s="1123"/>
      <c r="K36" s="294">
        <v>26858</v>
      </c>
      <c r="L36" s="294">
        <v>1586</v>
      </c>
      <c r="M36" s="295">
        <v>3162</v>
      </c>
      <c r="N36" s="296">
        <v>-49.8</v>
      </c>
    </row>
    <row r="37" spans="1:16" ht="13.5" customHeight="1">
      <c r="A37" s="248"/>
      <c r="B37" s="244"/>
      <c r="C37" s="244"/>
      <c r="D37" s="244"/>
      <c r="E37" s="244"/>
      <c r="F37" s="244"/>
      <c r="G37" s="1121" t="s">
        <v>494</v>
      </c>
      <c r="H37" s="1122"/>
      <c r="I37" s="1122"/>
      <c r="J37" s="1123"/>
      <c r="K37" s="294">
        <v>12139</v>
      </c>
      <c r="L37" s="294">
        <v>717</v>
      </c>
      <c r="M37" s="295">
        <v>1050</v>
      </c>
      <c r="N37" s="296">
        <v>-31.7</v>
      </c>
    </row>
    <row r="38" spans="1:16" ht="27" customHeight="1">
      <c r="A38" s="248"/>
      <c r="B38" s="244"/>
      <c r="C38" s="244"/>
      <c r="D38" s="244"/>
      <c r="E38" s="244"/>
      <c r="F38" s="244"/>
      <c r="G38" s="1124" t="s">
        <v>495</v>
      </c>
      <c r="H38" s="1125"/>
      <c r="I38" s="1125"/>
      <c r="J38" s="1126"/>
      <c r="K38" s="297">
        <v>677</v>
      </c>
      <c r="L38" s="297">
        <v>40</v>
      </c>
      <c r="M38" s="298">
        <v>8</v>
      </c>
      <c r="N38" s="299">
        <v>400</v>
      </c>
      <c r="O38" s="293"/>
    </row>
    <row r="39" spans="1:16">
      <c r="A39" s="248"/>
      <c r="B39" s="244"/>
      <c r="C39" s="244"/>
      <c r="D39" s="244"/>
      <c r="E39" s="244"/>
      <c r="F39" s="244"/>
      <c r="G39" s="1124" t="s">
        <v>496</v>
      </c>
      <c r="H39" s="1125"/>
      <c r="I39" s="1125"/>
      <c r="J39" s="1126"/>
      <c r="K39" s="300">
        <v>-115655</v>
      </c>
      <c r="L39" s="300">
        <v>-6831</v>
      </c>
      <c r="M39" s="301">
        <v>-3518</v>
      </c>
      <c r="N39" s="302">
        <v>94.2</v>
      </c>
      <c r="O39" s="293"/>
    </row>
    <row r="40" spans="1:16" ht="27" customHeight="1">
      <c r="A40" s="248"/>
      <c r="B40" s="244"/>
      <c r="C40" s="244"/>
      <c r="D40" s="244"/>
      <c r="E40" s="244"/>
      <c r="F40" s="244"/>
      <c r="G40" s="1121" t="s">
        <v>497</v>
      </c>
      <c r="H40" s="1122"/>
      <c r="I40" s="1122"/>
      <c r="J40" s="1123"/>
      <c r="K40" s="300">
        <v>-1078874</v>
      </c>
      <c r="L40" s="300">
        <v>-63718</v>
      </c>
      <c r="M40" s="301">
        <v>-41712</v>
      </c>
      <c r="N40" s="302">
        <v>52.8</v>
      </c>
      <c r="O40" s="293"/>
    </row>
    <row r="41" spans="1:16">
      <c r="A41" s="248"/>
      <c r="B41" s="244"/>
      <c r="C41" s="244"/>
      <c r="D41" s="244"/>
      <c r="E41" s="244"/>
      <c r="F41" s="244"/>
      <c r="G41" s="1127" t="s">
        <v>280</v>
      </c>
      <c r="H41" s="1128"/>
      <c r="I41" s="1128"/>
      <c r="J41" s="1129"/>
      <c r="K41" s="294">
        <v>752417</v>
      </c>
      <c r="L41" s="300">
        <v>44438</v>
      </c>
      <c r="M41" s="301">
        <v>20682</v>
      </c>
      <c r="N41" s="302">
        <v>114.9</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466</v>
      </c>
      <c r="J49" s="1116" t="s">
        <v>501</v>
      </c>
      <c r="K49" s="1117"/>
      <c r="L49" s="1117"/>
      <c r="M49" s="1117"/>
      <c r="N49" s="1118"/>
    </row>
    <row r="50" spans="1:14">
      <c r="A50" s="248"/>
      <c r="B50" s="244"/>
      <c r="C50" s="244"/>
      <c r="D50" s="244"/>
      <c r="E50" s="244"/>
      <c r="F50" s="244"/>
      <c r="G50" s="312"/>
      <c r="H50" s="313"/>
      <c r="I50" s="1115"/>
      <c r="J50" s="314" t="s">
        <v>502</v>
      </c>
      <c r="K50" s="315" t="s">
        <v>503</v>
      </c>
      <c r="L50" s="316" t="s">
        <v>504</v>
      </c>
      <c r="M50" s="317" t="s">
        <v>505</v>
      </c>
      <c r="N50" s="318" t="s">
        <v>506</v>
      </c>
    </row>
    <row r="51" spans="1:14">
      <c r="A51" s="248"/>
      <c r="B51" s="244"/>
      <c r="C51" s="244"/>
      <c r="D51" s="244"/>
      <c r="E51" s="244"/>
      <c r="F51" s="244"/>
      <c r="G51" s="310" t="s">
        <v>507</v>
      </c>
      <c r="H51" s="311"/>
      <c r="I51" s="319">
        <v>870135</v>
      </c>
      <c r="J51" s="320">
        <v>47747</v>
      </c>
      <c r="K51" s="321">
        <v>6</v>
      </c>
      <c r="L51" s="322">
        <v>61557</v>
      </c>
      <c r="M51" s="323">
        <v>-4.9000000000000004</v>
      </c>
      <c r="N51" s="324">
        <v>10.9</v>
      </c>
    </row>
    <row r="52" spans="1:14">
      <c r="A52" s="248"/>
      <c r="B52" s="244"/>
      <c r="C52" s="244"/>
      <c r="D52" s="244"/>
      <c r="E52" s="244"/>
      <c r="F52" s="244"/>
      <c r="G52" s="325"/>
      <c r="H52" s="326" t="s">
        <v>508</v>
      </c>
      <c r="I52" s="327">
        <v>187874</v>
      </c>
      <c r="J52" s="328">
        <v>10309</v>
      </c>
      <c r="K52" s="329">
        <v>-39.4</v>
      </c>
      <c r="L52" s="330">
        <v>32497</v>
      </c>
      <c r="M52" s="331">
        <v>1.8</v>
      </c>
      <c r="N52" s="332">
        <v>-41.2</v>
      </c>
    </row>
    <row r="53" spans="1:14">
      <c r="A53" s="248"/>
      <c r="B53" s="244"/>
      <c r="C53" s="244"/>
      <c r="D53" s="244"/>
      <c r="E53" s="244"/>
      <c r="F53" s="244"/>
      <c r="G53" s="310" t="s">
        <v>509</v>
      </c>
      <c r="H53" s="311"/>
      <c r="I53" s="319">
        <v>174988</v>
      </c>
      <c r="J53" s="320">
        <v>9811</v>
      </c>
      <c r="K53" s="321">
        <v>-79.5</v>
      </c>
      <c r="L53" s="322">
        <v>69806</v>
      </c>
      <c r="M53" s="323">
        <v>13.4</v>
      </c>
      <c r="N53" s="324">
        <v>-92.9</v>
      </c>
    </row>
    <row r="54" spans="1:14">
      <c r="A54" s="248"/>
      <c r="B54" s="244"/>
      <c r="C54" s="244"/>
      <c r="D54" s="244"/>
      <c r="E54" s="244"/>
      <c r="F54" s="244"/>
      <c r="G54" s="325"/>
      <c r="H54" s="326" t="s">
        <v>508</v>
      </c>
      <c r="I54" s="327">
        <v>126782</v>
      </c>
      <c r="J54" s="328">
        <v>7109</v>
      </c>
      <c r="K54" s="329">
        <v>-31</v>
      </c>
      <c r="L54" s="330">
        <v>32823</v>
      </c>
      <c r="M54" s="331">
        <v>1</v>
      </c>
      <c r="N54" s="332">
        <v>-32</v>
      </c>
    </row>
    <row r="55" spans="1:14">
      <c r="A55" s="248"/>
      <c r="B55" s="244"/>
      <c r="C55" s="244"/>
      <c r="D55" s="244"/>
      <c r="E55" s="244"/>
      <c r="F55" s="244"/>
      <c r="G55" s="310" t="s">
        <v>510</v>
      </c>
      <c r="H55" s="311"/>
      <c r="I55" s="319">
        <v>346367</v>
      </c>
      <c r="J55" s="320">
        <v>19673</v>
      </c>
      <c r="K55" s="321">
        <v>100.5</v>
      </c>
      <c r="L55" s="322">
        <v>74444</v>
      </c>
      <c r="M55" s="323">
        <v>6.6</v>
      </c>
      <c r="N55" s="324">
        <v>93.9</v>
      </c>
    </row>
    <row r="56" spans="1:14">
      <c r="A56" s="248"/>
      <c r="B56" s="244"/>
      <c r="C56" s="244"/>
      <c r="D56" s="244"/>
      <c r="E56" s="244"/>
      <c r="F56" s="244"/>
      <c r="G56" s="325"/>
      <c r="H56" s="326" t="s">
        <v>508</v>
      </c>
      <c r="I56" s="327">
        <v>174400</v>
      </c>
      <c r="J56" s="328">
        <v>9906</v>
      </c>
      <c r="K56" s="329">
        <v>39.299999999999997</v>
      </c>
      <c r="L56" s="330">
        <v>34175</v>
      </c>
      <c r="M56" s="331">
        <v>4.0999999999999996</v>
      </c>
      <c r="N56" s="332">
        <v>35.200000000000003</v>
      </c>
    </row>
    <row r="57" spans="1:14">
      <c r="A57" s="248"/>
      <c r="B57" s="244"/>
      <c r="C57" s="244"/>
      <c r="D57" s="244"/>
      <c r="E57" s="244"/>
      <c r="F57" s="244"/>
      <c r="G57" s="310" t="s">
        <v>511</v>
      </c>
      <c r="H57" s="311"/>
      <c r="I57" s="319">
        <v>306847</v>
      </c>
      <c r="J57" s="320">
        <v>17787</v>
      </c>
      <c r="K57" s="321">
        <v>-9.6</v>
      </c>
      <c r="L57" s="322">
        <v>85205</v>
      </c>
      <c r="M57" s="323">
        <v>14.5</v>
      </c>
      <c r="N57" s="324">
        <v>-24.1</v>
      </c>
    </row>
    <row r="58" spans="1:14">
      <c r="A58" s="248"/>
      <c r="B58" s="244"/>
      <c r="C58" s="244"/>
      <c r="D58" s="244"/>
      <c r="E58" s="244"/>
      <c r="F58" s="244"/>
      <c r="G58" s="325"/>
      <c r="H58" s="326" t="s">
        <v>508</v>
      </c>
      <c r="I58" s="327">
        <v>229660</v>
      </c>
      <c r="J58" s="328">
        <v>13313</v>
      </c>
      <c r="K58" s="329">
        <v>34.4</v>
      </c>
      <c r="L58" s="330">
        <v>38847</v>
      </c>
      <c r="M58" s="331">
        <v>13.7</v>
      </c>
      <c r="N58" s="332">
        <v>20.7</v>
      </c>
    </row>
    <row r="59" spans="1:14">
      <c r="A59" s="248"/>
      <c r="B59" s="244"/>
      <c r="C59" s="244"/>
      <c r="D59" s="244"/>
      <c r="E59" s="244"/>
      <c r="F59" s="244"/>
      <c r="G59" s="310" t="s">
        <v>512</v>
      </c>
      <c r="H59" s="311"/>
      <c r="I59" s="319">
        <v>458230</v>
      </c>
      <c r="J59" s="320">
        <v>27063</v>
      </c>
      <c r="K59" s="321">
        <v>52.2</v>
      </c>
      <c r="L59" s="322">
        <v>69469</v>
      </c>
      <c r="M59" s="323">
        <v>-18.5</v>
      </c>
      <c r="N59" s="324">
        <v>70.7</v>
      </c>
    </row>
    <row r="60" spans="1:14">
      <c r="A60" s="248"/>
      <c r="B60" s="244"/>
      <c r="C60" s="244"/>
      <c r="D60" s="244"/>
      <c r="E60" s="244"/>
      <c r="F60" s="244"/>
      <c r="G60" s="325"/>
      <c r="H60" s="326" t="s">
        <v>508</v>
      </c>
      <c r="I60" s="333">
        <v>356542</v>
      </c>
      <c r="J60" s="328">
        <v>21057</v>
      </c>
      <c r="K60" s="329">
        <v>58.2</v>
      </c>
      <c r="L60" s="330">
        <v>38215</v>
      </c>
      <c r="M60" s="331">
        <v>-1.6</v>
      </c>
      <c r="N60" s="332">
        <v>59.8</v>
      </c>
    </row>
    <row r="61" spans="1:14">
      <c r="A61" s="248"/>
      <c r="B61" s="244"/>
      <c r="C61" s="244"/>
      <c r="D61" s="244"/>
      <c r="E61" s="244"/>
      <c r="F61" s="244"/>
      <c r="G61" s="310" t="s">
        <v>513</v>
      </c>
      <c r="H61" s="334"/>
      <c r="I61" s="335">
        <v>431313</v>
      </c>
      <c r="J61" s="336">
        <v>24416</v>
      </c>
      <c r="K61" s="337">
        <v>13.9</v>
      </c>
      <c r="L61" s="338">
        <v>72096</v>
      </c>
      <c r="M61" s="339">
        <v>2.2000000000000002</v>
      </c>
      <c r="N61" s="324">
        <v>11.7</v>
      </c>
    </row>
    <row r="62" spans="1:14">
      <c r="A62" s="248"/>
      <c r="B62" s="244"/>
      <c r="C62" s="244"/>
      <c r="D62" s="244"/>
      <c r="E62" s="244"/>
      <c r="F62" s="244"/>
      <c r="G62" s="325"/>
      <c r="H62" s="326" t="s">
        <v>508</v>
      </c>
      <c r="I62" s="327">
        <v>215052</v>
      </c>
      <c r="J62" s="328">
        <v>12339</v>
      </c>
      <c r="K62" s="329">
        <v>12.3</v>
      </c>
      <c r="L62" s="330">
        <v>35311</v>
      </c>
      <c r="M62" s="331">
        <v>3.8</v>
      </c>
      <c r="N62" s="332">
        <v>8.5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topLeftCell="A85"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G37"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7.47</v>
      </c>
      <c r="G47" s="12">
        <v>8.8000000000000007</v>
      </c>
      <c r="H47" s="12">
        <v>9.23</v>
      </c>
      <c r="I47" s="12">
        <v>9.31</v>
      </c>
      <c r="J47" s="13">
        <v>8.89</v>
      </c>
    </row>
    <row r="48" spans="2:10" ht="57.75" customHeight="1">
      <c r="B48" s="14"/>
      <c r="C48" s="1141" t="s">
        <v>4</v>
      </c>
      <c r="D48" s="1141"/>
      <c r="E48" s="1142"/>
      <c r="F48" s="15">
        <v>1.82</v>
      </c>
      <c r="G48" s="16">
        <v>2.65</v>
      </c>
      <c r="H48" s="16">
        <v>2.72</v>
      </c>
      <c r="I48" s="16">
        <v>2.81</v>
      </c>
      <c r="J48" s="17">
        <v>3.65</v>
      </c>
    </row>
    <row r="49" spans="2:10" ht="57.75" customHeight="1" thickBot="1">
      <c r="B49" s="18"/>
      <c r="C49" s="1143" t="s">
        <v>5</v>
      </c>
      <c r="D49" s="1143"/>
      <c r="E49" s="1144"/>
      <c r="F49" s="19" t="s">
        <v>520</v>
      </c>
      <c r="G49" s="20">
        <v>2.16</v>
      </c>
      <c r="H49" s="20">
        <v>0.55000000000000004</v>
      </c>
      <c r="I49" s="20" t="s">
        <v>521</v>
      </c>
      <c r="J49" s="21">
        <v>0.97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H33"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522</v>
      </c>
      <c r="D34" s="1151"/>
      <c r="E34" s="1152"/>
      <c r="F34" s="32" t="s">
        <v>523</v>
      </c>
      <c r="G34" s="33" t="s">
        <v>524</v>
      </c>
      <c r="H34" s="33" t="s">
        <v>525</v>
      </c>
      <c r="I34" s="33" t="s">
        <v>526</v>
      </c>
      <c r="J34" s="34" t="s">
        <v>527</v>
      </c>
      <c r="K34" s="22"/>
      <c r="L34" s="22"/>
      <c r="M34" s="22"/>
      <c r="N34" s="22"/>
      <c r="O34" s="22"/>
      <c r="P34" s="22"/>
    </row>
    <row r="35" spans="1:16" ht="39" customHeight="1">
      <c r="A35" s="22"/>
      <c r="B35" s="35"/>
      <c r="C35" s="1145" t="s">
        <v>528</v>
      </c>
      <c r="D35" s="1146"/>
      <c r="E35" s="1147"/>
      <c r="F35" s="36">
        <v>1.81</v>
      </c>
      <c r="G35" s="37">
        <v>2.64</v>
      </c>
      <c r="H35" s="37">
        <v>2.71</v>
      </c>
      <c r="I35" s="37">
        <v>2.81</v>
      </c>
      <c r="J35" s="38">
        <v>3.64</v>
      </c>
      <c r="K35" s="22"/>
      <c r="L35" s="22"/>
      <c r="M35" s="22"/>
      <c r="N35" s="22"/>
      <c r="O35" s="22"/>
      <c r="P35" s="22"/>
    </row>
    <row r="36" spans="1:16" ht="39" customHeight="1">
      <c r="A36" s="22"/>
      <c r="B36" s="35"/>
      <c r="C36" s="1145" t="s">
        <v>529</v>
      </c>
      <c r="D36" s="1146"/>
      <c r="E36" s="1147"/>
      <c r="F36" s="36">
        <v>7.67</v>
      </c>
      <c r="G36" s="37">
        <v>8.56</v>
      </c>
      <c r="H36" s="37">
        <v>4.33</v>
      </c>
      <c r="I36" s="37">
        <v>2.09</v>
      </c>
      <c r="J36" s="38">
        <v>2.56</v>
      </c>
      <c r="K36" s="22"/>
      <c r="L36" s="22"/>
      <c r="M36" s="22"/>
      <c r="N36" s="22"/>
      <c r="O36" s="22"/>
      <c r="P36" s="22"/>
    </row>
    <row r="37" spans="1:16" ht="39" customHeight="1">
      <c r="A37" s="22"/>
      <c r="B37" s="35"/>
      <c r="C37" s="1145" t="s">
        <v>530</v>
      </c>
      <c r="D37" s="1146"/>
      <c r="E37" s="1147"/>
      <c r="F37" s="36">
        <v>7.0000000000000007E-2</v>
      </c>
      <c r="G37" s="37">
        <v>0.12</v>
      </c>
      <c r="H37" s="37">
        <v>0</v>
      </c>
      <c r="I37" s="37">
        <v>0.56000000000000005</v>
      </c>
      <c r="J37" s="38">
        <v>0.49</v>
      </c>
      <c r="K37" s="22"/>
      <c r="L37" s="22"/>
      <c r="M37" s="22"/>
      <c r="N37" s="22"/>
      <c r="O37" s="22"/>
      <c r="P37" s="22"/>
    </row>
    <row r="38" spans="1:16" ht="39" customHeight="1">
      <c r="A38" s="22"/>
      <c r="B38" s="35"/>
      <c r="C38" s="1145" t="s">
        <v>531</v>
      </c>
      <c r="D38" s="1146"/>
      <c r="E38" s="1147"/>
      <c r="F38" s="36">
        <v>0.14000000000000001</v>
      </c>
      <c r="G38" s="37">
        <v>0.31</v>
      </c>
      <c r="H38" s="37">
        <v>0.26</v>
      </c>
      <c r="I38" s="37">
        <v>0.17</v>
      </c>
      <c r="J38" s="38">
        <v>0.14000000000000001</v>
      </c>
      <c r="K38" s="22"/>
      <c r="L38" s="22"/>
      <c r="M38" s="22"/>
      <c r="N38" s="22"/>
      <c r="O38" s="22"/>
      <c r="P38" s="22"/>
    </row>
    <row r="39" spans="1:16" ht="39" customHeight="1">
      <c r="A39" s="22"/>
      <c r="B39" s="35"/>
      <c r="C39" s="1145" t="s">
        <v>532</v>
      </c>
      <c r="D39" s="1146"/>
      <c r="E39" s="1147"/>
      <c r="F39" s="36">
        <v>0.04</v>
      </c>
      <c r="G39" s="37">
        <v>0.05</v>
      </c>
      <c r="H39" s="37">
        <v>0.06</v>
      </c>
      <c r="I39" s="37">
        <v>0.05</v>
      </c>
      <c r="J39" s="38">
        <v>0.06</v>
      </c>
      <c r="K39" s="22"/>
      <c r="L39" s="22"/>
      <c r="M39" s="22"/>
      <c r="N39" s="22"/>
      <c r="O39" s="22"/>
      <c r="P39" s="22"/>
    </row>
    <row r="40" spans="1:16" ht="39" customHeight="1">
      <c r="A40" s="22"/>
      <c r="B40" s="35"/>
      <c r="C40" s="1145" t="s">
        <v>533</v>
      </c>
      <c r="D40" s="1146"/>
      <c r="E40" s="1147"/>
      <c r="F40" s="36">
        <v>0.11</v>
      </c>
      <c r="G40" s="37">
        <v>0.01</v>
      </c>
      <c r="H40" s="37">
        <v>0</v>
      </c>
      <c r="I40" s="37">
        <v>0</v>
      </c>
      <c r="J40" s="38">
        <v>0.03</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534</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535</v>
      </c>
      <c r="D43" s="1149"/>
      <c r="E43" s="1150"/>
      <c r="F43" s="41">
        <v>0.06</v>
      </c>
      <c r="G43" s="42">
        <v>0</v>
      </c>
      <c r="H43" s="42" t="s">
        <v>475</v>
      </c>
      <c r="I43" s="42" t="s">
        <v>475</v>
      </c>
      <c r="J43" s="43" t="s">
        <v>475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J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10</v>
      </c>
      <c r="C45" s="1162"/>
      <c r="D45" s="58"/>
      <c r="E45" s="1167" t="s">
        <v>11</v>
      </c>
      <c r="F45" s="1167"/>
      <c r="G45" s="1167"/>
      <c r="H45" s="1167"/>
      <c r="I45" s="1167"/>
      <c r="J45" s="1168"/>
      <c r="K45" s="59">
        <v>1812</v>
      </c>
      <c r="L45" s="60">
        <v>1722</v>
      </c>
      <c r="M45" s="60">
        <v>1668</v>
      </c>
      <c r="N45" s="60">
        <v>1631</v>
      </c>
      <c r="O45" s="61">
        <v>1533</v>
      </c>
      <c r="P45" s="48"/>
      <c r="Q45" s="48"/>
      <c r="R45" s="48"/>
      <c r="S45" s="48"/>
      <c r="T45" s="48"/>
      <c r="U45" s="48"/>
    </row>
    <row r="46" spans="1:21" ht="30.75" customHeight="1">
      <c r="A46" s="48"/>
      <c r="B46" s="1163"/>
      <c r="C46" s="1164"/>
      <c r="D46" s="62"/>
      <c r="E46" s="1155" t="s">
        <v>12</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13</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14</v>
      </c>
      <c r="F48" s="1155"/>
      <c r="G48" s="1155"/>
      <c r="H48" s="1155"/>
      <c r="I48" s="1155"/>
      <c r="J48" s="1156"/>
      <c r="K48" s="63">
        <v>234</v>
      </c>
      <c r="L48" s="64">
        <v>252</v>
      </c>
      <c r="M48" s="64">
        <v>249</v>
      </c>
      <c r="N48" s="64">
        <v>273</v>
      </c>
      <c r="O48" s="65">
        <v>375</v>
      </c>
      <c r="P48" s="48"/>
      <c r="Q48" s="48"/>
      <c r="R48" s="48"/>
      <c r="S48" s="48"/>
      <c r="T48" s="48"/>
      <c r="U48" s="48"/>
    </row>
    <row r="49" spans="1:21" ht="30.75" customHeight="1">
      <c r="A49" s="48"/>
      <c r="B49" s="1163"/>
      <c r="C49" s="1164"/>
      <c r="D49" s="62"/>
      <c r="E49" s="1155" t="s">
        <v>15</v>
      </c>
      <c r="F49" s="1155"/>
      <c r="G49" s="1155"/>
      <c r="H49" s="1155"/>
      <c r="I49" s="1155"/>
      <c r="J49" s="1156"/>
      <c r="K49" s="63">
        <v>25</v>
      </c>
      <c r="L49" s="64">
        <v>25</v>
      </c>
      <c r="M49" s="64">
        <v>25</v>
      </c>
      <c r="N49" s="64">
        <v>26</v>
      </c>
      <c r="O49" s="65">
        <v>27</v>
      </c>
      <c r="P49" s="48"/>
      <c r="Q49" s="48"/>
      <c r="R49" s="48"/>
      <c r="S49" s="48"/>
      <c r="T49" s="48"/>
      <c r="U49" s="48"/>
    </row>
    <row r="50" spans="1:21" ht="30.75" customHeight="1">
      <c r="A50" s="48"/>
      <c r="B50" s="1163"/>
      <c r="C50" s="1164"/>
      <c r="D50" s="62"/>
      <c r="E50" s="1155" t="s">
        <v>16</v>
      </c>
      <c r="F50" s="1155"/>
      <c r="G50" s="1155"/>
      <c r="H50" s="1155"/>
      <c r="I50" s="1155"/>
      <c r="J50" s="1156"/>
      <c r="K50" s="63">
        <v>13</v>
      </c>
      <c r="L50" s="64">
        <v>13</v>
      </c>
      <c r="M50" s="64">
        <v>13</v>
      </c>
      <c r="N50" s="64">
        <v>12</v>
      </c>
      <c r="O50" s="65">
        <v>12</v>
      </c>
      <c r="P50" s="48"/>
      <c r="Q50" s="48"/>
      <c r="R50" s="48"/>
      <c r="S50" s="48"/>
      <c r="T50" s="48"/>
      <c r="U50" s="48"/>
    </row>
    <row r="51" spans="1:21" ht="30.75" customHeight="1">
      <c r="A51" s="48"/>
      <c r="B51" s="1165"/>
      <c r="C51" s="1166"/>
      <c r="D51" s="66"/>
      <c r="E51" s="1155" t="s">
        <v>17</v>
      </c>
      <c r="F51" s="1155"/>
      <c r="G51" s="1155"/>
      <c r="H51" s="1155"/>
      <c r="I51" s="1155"/>
      <c r="J51" s="1156"/>
      <c r="K51" s="63">
        <v>2</v>
      </c>
      <c r="L51" s="64">
        <v>1</v>
      </c>
      <c r="M51" s="64">
        <v>1</v>
      </c>
      <c r="N51" s="64">
        <v>1</v>
      </c>
      <c r="O51" s="65">
        <v>1</v>
      </c>
      <c r="P51" s="48"/>
      <c r="Q51" s="48"/>
      <c r="R51" s="48"/>
      <c r="S51" s="48"/>
      <c r="T51" s="48"/>
      <c r="U51" s="48"/>
    </row>
    <row r="52" spans="1:21" ht="30.75" customHeight="1">
      <c r="A52" s="48"/>
      <c r="B52" s="1153" t="s">
        <v>18</v>
      </c>
      <c r="C52" s="1154"/>
      <c r="D52" s="66"/>
      <c r="E52" s="1155" t="s">
        <v>19</v>
      </c>
      <c r="F52" s="1155"/>
      <c r="G52" s="1155"/>
      <c r="H52" s="1155"/>
      <c r="I52" s="1155"/>
      <c r="J52" s="1156"/>
      <c r="K52" s="63">
        <v>1191</v>
      </c>
      <c r="L52" s="64">
        <v>1179</v>
      </c>
      <c r="M52" s="64">
        <v>1168</v>
      </c>
      <c r="N52" s="64">
        <v>1181</v>
      </c>
      <c r="O52" s="65">
        <v>1195</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895</v>
      </c>
      <c r="L53" s="69">
        <v>834</v>
      </c>
      <c r="M53" s="69">
        <v>788</v>
      </c>
      <c r="N53" s="69">
        <v>762</v>
      </c>
      <c r="O53" s="70">
        <v>753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topLeftCell="J36"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81" t="s">
        <v>23</v>
      </c>
      <c r="C41" s="1182"/>
      <c r="D41" s="81"/>
      <c r="E41" s="1183" t="s">
        <v>24</v>
      </c>
      <c r="F41" s="1183"/>
      <c r="G41" s="1183"/>
      <c r="H41" s="1184"/>
      <c r="I41" s="82">
        <v>14333</v>
      </c>
      <c r="J41" s="83">
        <v>13449</v>
      </c>
      <c r="K41" s="83">
        <v>12467</v>
      </c>
      <c r="L41" s="83">
        <v>11549</v>
      </c>
      <c r="M41" s="84">
        <v>11465</v>
      </c>
    </row>
    <row r="42" spans="2:13" ht="27.75" customHeight="1">
      <c r="B42" s="1171"/>
      <c r="C42" s="1172"/>
      <c r="D42" s="85"/>
      <c r="E42" s="1175" t="s">
        <v>25</v>
      </c>
      <c r="F42" s="1175"/>
      <c r="G42" s="1175"/>
      <c r="H42" s="1176"/>
      <c r="I42" s="86">
        <v>969</v>
      </c>
      <c r="J42" s="87">
        <v>945</v>
      </c>
      <c r="K42" s="87">
        <v>849</v>
      </c>
      <c r="L42" s="87">
        <v>860</v>
      </c>
      <c r="M42" s="88">
        <v>734</v>
      </c>
    </row>
    <row r="43" spans="2:13" ht="27.75" customHeight="1">
      <c r="B43" s="1171"/>
      <c r="C43" s="1172"/>
      <c r="D43" s="85"/>
      <c r="E43" s="1175" t="s">
        <v>26</v>
      </c>
      <c r="F43" s="1175"/>
      <c r="G43" s="1175"/>
      <c r="H43" s="1176"/>
      <c r="I43" s="86">
        <v>5146</v>
      </c>
      <c r="J43" s="87">
        <v>5078</v>
      </c>
      <c r="K43" s="87">
        <v>5085</v>
      </c>
      <c r="L43" s="87">
        <v>5126</v>
      </c>
      <c r="M43" s="88">
        <v>5085</v>
      </c>
    </row>
    <row r="44" spans="2:13" ht="27.75" customHeight="1">
      <c r="B44" s="1171"/>
      <c r="C44" s="1172"/>
      <c r="D44" s="85"/>
      <c r="E44" s="1175" t="s">
        <v>27</v>
      </c>
      <c r="F44" s="1175"/>
      <c r="G44" s="1175"/>
      <c r="H44" s="1176"/>
      <c r="I44" s="86">
        <v>280</v>
      </c>
      <c r="J44" s="87">
        <v>308</v>
      </c>
      <c r="K44" s="87">
        <v>380</v>
      </c>
      <c r="L44" s="87">
        <v>417</v>
      </c>
      <c r="M44" s="88">
        <v>395</v>
      </c>
    </row>
    <row r="45" spans="2:13" ht="27.75" customHeight="1">
      <c r="B45" s="1171"/>
      <c r="C45" s="1172"/>
      <c r="D45" s="85"/>
      <c r="E45" s="1175" t="s">
        <v>28</v>
      </c>
      <c r="F45" s="1175"/>
      <c r="G45" s="1175"/>
      <c r="H45" s="1176"/>
      <c r="I45" s="86">
        <v>1840</v>
      </c>
      <c r="J45" s="87">
        <v>1782</v>
      </c>
      <c r="K45" s="87">
        <v>1646</v>
      </c>
      <c r="L45" s="87">
        <v>1552</v>
      </c>
      <c r="M45" s="88">
        <v>1526</v>
      </c>
    </row>
    <row r="46" spans="2:13" ht="27.75" customHeight="1">
      <c r="B46" s="1171"/>
      <c r="C46" s="1172"/>
      <c r="D46" s="85"/>
      <c r="E46" s="1175" t="s">
        <v>29</v>
      </c>
      <c r="F46" s="1175"/>
      <c r="G46" s="1175"/>
      <c r="H46" s="1176"/>
      <c r="I46" s="86" t="s">
        <v>475</v>
      </c>
      <c r="J46" s="87" t="s">
        <v>475</v>
      </c>
      <c r="K46" s="87" t="s">
        <v>475</v>
      </c>
      <c r="L46" s="87" t="s">
        <v>475</v>
      </c>
      <c r="M46" s="88" t="s">
        <v>475</v>
      </c>
    </row>
    <row r="47" spans="2:13" ht="27.75" customHeight="1">
      <c r="B47" s="1171"/>
      <c r="C47" s="1172"/>
      <c r="D47" s="85"/>
      <c r="E47" s="1175" t="s">
        <v>30</v>
      </c>
      <c r="F47" s="1175"/>
      <c r="G47" s="1175"/>
      <c r="H47" s="1176"/>
      <c r="I47" s="86" t="s">
        <v>475</v>
      </c>
      <c r="J47" s="87" t="s">
        <v>475</v>
      </c>
      <c r="K47" s="87" t="s">
        <v>475</v>
      </c>
      <c r="L47" s="87" t="s">
        <v>475</v>
      </c>
      <c r="M47" s="88" t="s">
        <v>475</v>
      </c>
    </row>
    <row r="48" spans="2:13" ht="27.75" customHeight="1">
      <c r="B48" s="1173"/>
      <c r="C48" s="1174"/>
      <c r="D48" s="85"/>
      <c r="E48" s="1175" t="s">
        <v>31</v>
      </c>
      <c r="F48" s="1175"/>
      <c r="G48" s="1175"/>
      <c r="H48" s="1176"/>
      <c r="I48" s="86" t="s">
        <v>475</v>
      </c>
      <c r="J48" s="87" t="s">
        <v>475</v>
      </c>
      <c r="K48" s="87" t="s">
        <v>475</v>
      </c>
      <c r="L48" s="87" t="s">
        <v>475</v>
      </c>
      <c r="M48" s="88" t="s">
        <v>475</v>
      </c>
    </row>
    <row r="49" spans="2:13" ht="27.75" customHeight="1">
      <c r="B49" s="1169" t="s">
        <v>32</v>
      </c>
      <c r="C49" s="1170"/>
      <c r="D49" s="89"/>
      <c r="E49" s="1175" t="s">
        <v>33</v>
      </c>
      <c r="F49" s="1175"/>
      <c r="G49" s="1175"/>
      <c r="H49" s="1176"/>
      <c r="I49" s="86">
        <v>1228</v>
      </c>
      <c r="J49" s="87">
        <v>1560</v>
      </c>
      <c r="K49" s="87">
        <v>1863</v>
      </c>
      <c r="L49" s="87">
        <v>1964</v>
      </c>
      <c r="M49" s="88">
        <v>2327</v>
      </c>
    </row>
    <row r="50" spans="2:13" ht="27.75" customHeight="1">
      <c r="B50" s="1171"/>
      <c r="C50" s="1172"/>
      <c r="D50" s="85"/>
      <c r="E50" s="1175" t="s">
        <v>34</v>
      </c>
      <c r="F50" s="1175"/>
      <c r="G50" s="1175"/>
      <c r="H50" s="1176"/>
      <c r="I50" s="86">
        <v>1649</v>
      </c>
      <c r="J50" s="87">
        <v>1382</v>
      </c>
      <c r="K50" s="87">
        <v>1390</v>
      </c>
      <c r="L50" s="87">
        <v>1221</v>
      </c>
      <c r="M50" s="88">
        <v>1054</v>
      </c>
    </row>
    <row r="51" spans="2:13" ht="27.75" customHeight="1">
      <c r="B51" s="1173"/>
      <c r="C51" s="1174"/>
      <c r="D51" s="85"/>
      <c r="E51" s="1175" t="s">
        <v>35</v>
      </c>
      <c r="F51" s="1175"/>
      <c r="G51" s="1175"/>
      <c r="H51" s="1176"/>
      <c r="I51" s="86">
        <v>11293</v>
      </c>
      <c r="J51" s="87">
        <v>10870</v>
      </c>
      <c r="K51" s="87">
        <v>10640</v>
      </c>
      <c r="L51" s="87">
        <v>10297</v>
      </c>
      <c r="M51" s="88">
        <v>10100</v>
      </c>
    </row>
    <row r="52" spans="2:13" ht="27.75" customHeight="1" thickBot="1">
      <c r="B52" s="1177" t="s">
        <v>36</v>
      </c>
      <c r="C52" s="1178"/>
      <c r="D52" s="90"/>
      <c r="E52" s="1179" t="s">
        <v>37</v>
      </c>
      <c r="F52" s="1179"/>
      <c r="G52" s="1179"/>
      <c r="H52" s="1180"/>
      <c r="I52" s="91">
        <v>8399</v>
      </c>
      <c r="J52" s="92">
        <v>7751</v>
      </c>
      <c r="K52" s="92">
        <v>6534</v>
      </c>
      <c r="L52" s="92">
        <v>6023</v>
      </c>
      <c r="M52" s="93">
        <v>5724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topLeftCell="E1" zoomScale="70" zoomScaleNormal="70" zoomScaleSheetLayoutView="55" workbookViewId="0">
      <selection activeCell="H39" activeCellId="1" sqref="G70 H3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540</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540</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541</v>
      </c>
      <c r="C41" s="246"/>
      <c r="D41" s="246"/>
      <c r="E41" s="246"/>
      <c r="F41" s="246"/>
      <c r="G41" s="246"/>
      <c r="H41" s="246"/>
      <c r="I41" s="246"/>
      <c r="J41" s="246"/>
      <c r="K41" s="246"/>
      <c r="L41" s="246"/>
      <c r="M41" s="246"/>
      <c r="N41" s="246"/>
      <c r="O41" s="246"/>
      <c r="P41" s="247"/>
    </row>
    <row r="42" spans="2:17">
      <c r="B42" s="248"/>
      <c r="C42" s="244"/>
      <c r="D42" s="244"/>
      <c r="E42" s="244"/>
      <c r="F42" s="244"/>
      <c r="G42" s="1194" t="s">
        <v>542</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543</v>
      </c>
    </row>
    <row r="50" spans="1:17">
      <c r="B50" s="248"/>
      <c r="C50" s="244"/>
      <c r="D50" s="244"/>
      <c r="E50" s="244"/>
      <c r="F50" s="244"/>
      <c r="G50" s="1206"/>
      <c r="H50" s="1207"/>
      <c r="I50" s="1207"/>
      <c r="J50" s="1208"/>
      <c r="K50" s="1209" t="s">
        <v>515</v>
      </c>
      <c r="L50" s="1209" t="s">
        <v>516</v>
      </c>
      <c r="M50" s="1209" t="s">
        <v>517</v>
      </c>
      <c r="N50" s="1209" t="s">
        <v>518</v>
      </c>
      <c r="O50" s="1209" t="s">
        <v>519</v>
      </c>
    </row>
    <row r="51" spans="1:17">
      <c r="B51" s="248"/>
      <c r="C51" s="244"/>
      <c r="D51" s="244"/>
      <c r="E51" s="244"/>
      <c r="F51" s="244"/>
      <c r="G51" s="1210" t="s">
        <v>544</v>
      </c>
      <c r="H51" s="1211"/>
      <c r="I51" s="1212" t="s">
        <v>545</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546</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547</v>
      </c>
      <c r="H55" s="1225"/>
      <c r="I55" s="1219" t="s">
        <v>545</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546</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548</v>
      </c>
      <c r="C63" s="244"/>
      <c r="D63" s="244"/>
      <c r="E63" s="244"/>
      <c r="F63" s="244"/>
      <c r="G63" s="244"/>
      <c r="H63" s="244"/>
      <c r="I63" s="244"/>
      <c r="J63" s="244"/>
      <c r="K63" s="244"/>
      <c r="L63" s="244"/>
      <c r="M63" s="244"/>
      <c r="N63" s="244"/>
      <c r="O63" s="244"/>
    </row>
    <row r="64" spans="1:17">
      <c r="B64" s="248"/>
      <c r="C64" s="244"/>
      <c r="D64" s="244"/>
      <c r="E64" s="244"/>
      <c r="F64" s="244"/>
      <c r="G64" s="1194" t="s">
        <v>542</v>
      </c>
      <c r="I64" s="1195"/>
      <c r="J64" s="1195"/>
      <c r="K64" s="1195"/>
      <c r="L64" s="244"/>
      <c r="M64" s="244"/>
      <c r="N64" s="244"/>
      <c r="O64" s="244"/>
    </row>
    <row r="65" spans="2:30">
      <c r="B65" s="248"/>
      <c r="C65" s="244"/>
      <c r="D65" s="244"/>
      <c r="E65" s="244"/>
      <c r="F65" s="244"/>
      <c r="G65" s="1238" t="s">
        <v>549</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550</v>
      </c>
      <c r="I71" s="1244"/>
      <c r="J71" s="1240"/>
      <c r="K71" s="1240"/>
      <c r="L71" s="1241"/>
      <c r="M71" s="1240"/>
      <c r="N71" s="1241"/>
      <c r="O71" s="1242"/>
    </row>
    <row r="72" spans="2:30">
      <c r="B72" s="248"/>
      <c r="C72" s="244"/>
      <c r="D72" s="244"/>
      <c r="E72" s="244"/>
      <c r="F72" s="244"/>
      <c r="G72" s="1206"/>
      <c r="H72" s="1207"/>
      <c r="I72" s="1207"/>
      <c r="J72" s="1208"/>
      <c r="K72" s="1209" t="s">
        <v>515</v>
      </c>
      <c r="L72" s="1209" t="s">
        <v>516</v>
      </c>
      <c r="M72" s="1209" t="s">
        <v>517</v>
      </c>
      <c r="N72" s="1209" t="s">
        <v>518</v>
      </c>
      <c r="O72" s="1209" t="s">
        <v>519</v>
      </c>
    </row>
    <row r="73" spans="2:30">
      <c r="B73" s="248"/>
      <c r="C73" s="244"/>
      <c r="D73" s="244"/>
      <c r="E73" s="244"/>
      <c r="F73" s="244"/>
      <c r="G73" s="1210" t="s">
        <v>544</v>
      </c>
      <c r="H73" s="1211"/>
      <c r="I73" s="1212" t="s">
        <v>545</v>
      </c>
      <c r="J73" s="1212"/>
      <c r="K73" s="1245">
        <v>162.6</v>
      </c>
      <c r="L73" s="1245">
        <v>149.80000000000001</v>
      </c>
      <c r="M73" s="1217">
        <v>125.5</v>
      </c>
      <c r="N73" s="1217">
        <v>119.1</v>
      </c>
      <c r="O73" s="1217">
        <v>107.4</v>
      </c>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551</v>
      </c>
      <c r="J75" s="1219"/>
      <c r="K75" s="1246">
        <v>18.3</v>
      </c>
      <c r="L75" s="1246">
        <v>17</v>
      </c>
      <c r="M75" s="1246">
        <v>16.100000000000001</v>
      </c>
      <c r="N75" s="1246">
        <v>15.4</v>
      </c>
      <c r="O75" s="1246">
        <v>14.7</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547</v>
      </c>
      <c r="H77" s="1225"/>
      <c r="I77" s="1219" t="s">
        <v>545</v>
      </c>
      <c r="J77" s="1219"/>
      <c r="K77" s="1245">
        <v>64.3</v>
      </c>
      <c r="L77" s="1245">
        <v>61.3</v>
      </c>
      <c r="M77" s="1217">
        <v>54.6</v>
      </c>
      <c r="N77" s="1217">
        <v>48.7</v>
      </c>
      <c r="O77" s="1217">
        <v>36.5</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551</v>
      </c>
      <c r="J79" s="1229"/>
      <c r="K79" s="1248">
        <v>12.3</v>
      </c>
      <c r="L79" s="1248">
        <v>11.7</v>
      </c>
      <c r="M79" s="1248">
        <v>11.2</v>
      </c>
      <c r="N79" s="1248">
        <v>10.4</v>
      </c>
      <c r="O79" s="1248">
        <v>9</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25" zoomScaleNormal="25" zoomScaleSheetLayoutView="70" workbookViewId="0">
      <selection activeCell="H39" activeCellId="1" sqref="G70 H3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40" zoomScaleNormal="40" zoomScaleSheetLayoutView="55" workbookViewId="0">
      <selection activeCell="H39" activeCellId="1" sqref="G70 H3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47747</v>
      </c>
      <c r="E3" s="116"/>
      <c r="F3" s="117">
        <v>61557</v>
      </c>
      <c r="G3" s="118"/>
      <c r="H3" s="119"/>
    </row>
    <row r="4" spans="1:8">
      <c r="A4" s="120"/>
      <c r="B4" s="121"/>
      <c r="C4" s="122"/>
      <c r="D4" s="123">
        <v>10309</v>
      </c>
      <c r="E4" s="124"/>
      <c r="F4" s="125">
        <v>32497</v>
      </c>
      <c r="G4" s="126"/>
      <c r="H4" s="127"/>
    </row>
    <row r="5" spans="1:8">
      <c r="A5" s="108" t="s">
        <v>509</v>
      </c>
      <c r="B5" s="113"/>
      <c r="C5" s="114"/>
      <c r="D5" s="115">
        <v>9811</v>
      </c>
      <c r="E5" s="116"/>
      <c r="F5" s="117">
        <v>69806</v>
      </c>
      <c r="G5" s="118"/>
      <c r="H5" s="119"/>
    </row>
    <row r="6" spans="1:8">
      <c r="A6" s="120"/>
      <c r="B6" s="121"/>
      <c r="C6" s="122"/>
      <c r="D6" s="123">
        <v>7109</v>
      </c>
      <c r="E6" s="124"/>
      <c r="F6" s="125">
        <v>32823</v>
      </c>
      <c r="G6" s="126"/>
      <c r="H6" s="127"/>
    </row>
    <row r="7" spans="1:8">
      <c r="A7" s="108" t="s">
        <v>510</v>
      </c>
      <c r="B7" s="113"/>
      <c r="C7" s="114"/>
      <c r="D7" s="115">
        <v>19673</v>
      </c>
      <c r="E7" s="116"/>
      <c r="F7" s="117">
        <v>74444</v>
      </c>
      <c r="G7" s="118"/>
      <c r="H7" s="119"/>
    </row>
    <row r="8" spans="1:8">
      <c r="A8" s="120"/>
      <c r="B8" s="121"/>
      <c r="C8" s="122"/>
      <c r="D8" s="123">
        <v>9906</v>
      </c>
      <c r="E8" s="124"/>
      <c r="F8" s="125">
        <v>34175</v>
      </c>
      <c r="G8" s="126"/>
      <c r="H8" s="127"/>
    </row>
    <row r="9" spans="1:8">
      <c r="A9" s="108" t="s">
        <v>511</v>
      </c>
      <c r="B9" s="113"/>
      <c r="C9" s="114"/>
      <c r="D9" s="115">
        <v>17787</v>
      </c>
      <c r="E9" s="116"/>
      <c r="F9" s="117">
        <v>85205</v>
      </c>
      <c r="G9" s="118"/>
      <c r="H9" s="119"/>
    </row>
    <row r="10" spans="1:8">
      <c r="A10" s="120"/>
      <c r="B10" s="121"/>
      <c r="C10" s="122"/>
      <c r="D10" s="123">
        <v>13313</v>
      </c>
      <c r="E10" s="124"/>
      <c r="F10" s="125">
        <v>38847</v>
      </c>
      <c r="G10" s="126"/>
      <c r="H10" s="127"/>
    </row>
    <row r="11" spans="1:8">
      <c r="A11" s="108" t="s">
        <v>512</v>
      </c>
      <c r="B11" s="113"/>
      <c r="C11" s="114"/>
      <c r="D11" s="115">
        <v>27063</v>
      </c>
      <c r="E11" s="116"/>
      <c r="F11" s="117">
        <v>69469</v>
      </c>
      <c r="G11" s="118"/>
      <c r="H11" s="119"/>
    </row>
    <row r="12" spans="1:8">
      <c r="A12" s="120"/>
      <c r="B12" s="121"/>
      <c r="C12" s="128"/>
      <c r="D12" s="123">
        <v>21057</v>
      </c>
      <c r="E12" s="124"/>
      <c r="F12" s="125">
        <v>38215</v>
      </c>
      <c r="G12" s="126"/>
      <c r="H12" s="127"/>
    </row>
    <row r="13" spans="1:8">
      <c r="A13" s="108"/>
      <c r="B13" s="113"/>
      <c r="C13" s="129"/>
      <c r="D13" s="130">
        <v>24416</v>
      </c>
      <c r="E13" s="131"/>
      <c r="F13" s="132">
        <v>72096</v>
      </c>
      <c r="G13" s="133"/>
      <c r="H13" s="119"/>
    </row>
    <row r="14" spans="1:8">
      <c r="A14" s="120"/>
      <c r="B14" s="121"/>
      <c r="C14" s="122"/>
      <c r="D14" s="123">
        <v>12339</v>
      </c>
      <c r="E14" s="124"/>
      <c r="F14" s="125">
        <v>35311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1.82</v>
      </c>
      <c r="C19" s="134">
        <f>ROUND(VALUE(SUBSTITUTE(実質収支比率等に係る経年分析!G$48,"▲","-")),2)</f>
        <v>2.65</v>
      </c>
      <c r="D19" s="134">
        <f>ROUND(VALUE(SUBSTITUTE(実質収支比率等に係る経年分析!H$48,"▲","-")),2)</f>
        <v>2.72</v>
      </c>
      <c r="E19" s="134">
        <f>ROUND(VALUE(SUBSTITUTE(実質収支比率等に係る経年分析!I$48,"▲","-")),2)</f>
        <v>2.81</v>
      </c>
      <c r="F19" s="134">
        <f>ROUND(VALUE(SUBSTITUTE(実質収支比率等に係る経年分析!J$48,"▲","-")),2)</f>
        <v>3.65</v>
      </c>
    </row>
    <row r="20" spans="1:11">
      <c r="A20" s="134" t="s">
        <v>42</v>
      </c>
      <c r="B20" s="134">
        <f>ROUND(VALUE(SUBSTITUTE(実質収支比率等に係る経年分析!F$47,"▲","-")),2)</f>
        <v>7.47</v>
      </c>
      <c r="C20" s="134">
        <f>ROUND(VALUE(SUBSTITUTE(実質収支比率等に係る経年分析!G$47,"▲","-")),2)</f>
        <v>8.8000000000000007</v>
      </c>
      <c r="D20" s="134">
        <f>ROUND(VALUE(SUBSTITUTE(実質収支比率等に係る経年分析!H$47,"▲","-")),2)</f>
        <v>9.23</v>
      </c>
      <c r="E20" s="134">
        <f>ROUND(VALUE(SUBSTITUTE(実質収支比率等に係る経年分析!I$47,"▲","-")),2)</f>
        <v>9.31</v>
      </c>
      <c r="F20" s="134">
        <f>ROUND(VALUE(SUBSTITUTE(実質収支比率等に係る経年分析!J$47,"▲","-")),2)</f>
        <v>8.89</v>
      </c>
    </row>
    <row r="21" spans="1:11">
      <c r="A21" s="134" t="s">
        <v>43</v>
      </c>
      <c r="B21" s="134">
        <f>IF(ISNUMBER(VALUE(SUBSTITUTE(実質収支比率等に係る経年分析!F$49,"▲","-"))),ROUND(VALUE(SUBSTITUTE(実質収支比率等に係る経年分析!F$49,"▲","-")),2),NA())</f>
        <v>-1.6</v>
      </c>
      <c r="C21" s="134">
        <f>IF(ISNUMBER(VALUE(SUBSTITUTE(実質収支比率等に係る経年分析!G$49,"▲","-"))),ROUND(VALUE(SUBSTITUTE(実質収支比率等に係る経年分析!G$49,"▲","-")),2),NA())</f>
        <v>2.16</v>
      </c>
      <c r="D21" s="134">
        <f>IF(ISNUMBER(VALUE(SUBSTITUTE(実質収支比率等に係る経年分析!H$49,"▲","-"))),ROUND(VALUE(SUBSTITUTE(実質収支比率等に係る経年分析!H$49,"▲","-")),2),NA())</f>
        <v>0.55000000000000004</v>
      </c>
      <c r="E21" s="134">
        <f>IF(ISNUMBER(VALUE(SUBSTITUTE(実質収支比率等に係る経年分析!I$49,"▲","-"))),ROUND(VALUE(SUBSTITUTE(実質収支比率等に係る経年分析!I$49,"▲","-")),2),NA())</f>
        <v>-0.08</v>
      </c>
      <c r="F21" s="134">
        <f>IF(ISNUMBER(VALUE(SUBSTITUTE(実質収支比率等に係る経年分析!J$49,"▲","-"))),ROUND(VALUE(SUBSTITUTE(実質収支比率等に係る経年分析!J$49,"▲","-")),2),NA())</f>
        <v>0.97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当別町下水道事業特別会計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0.56000000000000005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0.49</v>
      </c>
    </row>
    <row r="34" spans="1:16">
      <c r="A34" s="135" t="str">
        <f>IF(連結実質赤字比率に係る赤字・黒字の構成分析!C$36="",NA(),連結実質赤字比率に係る赤字・黒字の構成分析!C$36)</f>
        <v>当別町水道事業会計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8.56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3.64</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0.53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0.11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1.83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2.38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1.8</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1191</v>
      </c>
      <c r="E42" s="136"/>
      <c r="F42" s="136"/>
      <c r="G42" s="136">
        <f>'実質公債費比率（分子）の構造'!L$52</f>
        <v>1179</v>
      </c>
      <c r="H42" s="136"/>
      <c r="I42" s="136"/>
      <c r="J42" s="136">
        <f>'実質公債費比率（分子）の構造'!M$52</f>
        <v>1168</v>
      </c>
      <c r="K42" s="136"/>
      <c r="L42" s="136"/>
      <c r="M42" s="136">
        <f>'実質公債費比率（分子）の構造'!N$52</f>
        <v>1181</v>
      </c>
      <c r="N42" s="136"/>
      <c r="O42" s="136"/>
      <c r="P42" s="136">
        <f>'実質公債費比率（分子）の構造'!O$52</f>
        <v>1195</v>
      </c>
    </row>
    <row r="43" spans="1:16">
      <c r="A43" s="136" t="s">
        <v>51</v>
      </c>
      <c r="B43" s="136">
        <f>'実質公債費比率（分子）の構造'!K$51</f>
        <v>2</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52</v>
      </c>
      <c r="B44" s="136">
        <f>'実質公債費比率（分子）の構造'!K$50</f>
        <v>13</v>
      </c>
      <c r="C44" s="136"/>
      <c r="D44" s="136"/>
      <c r="E44" s="136">
        <f>'実質公債費比率（分子）の構造'!L$50</f>
        <v>13</v>
      </c>
      <c r="F44" s="136"/>
      <c r="G44" s="136"/>
      <c r="H44" s="136">
        <f>'実質公債費比率（分子）の構造'!M$50</f>
        <v>13</v>
      </c>
      <c r="I44" s="136"/>
      <c r="J44" s="136"/>
      <c r="K44" s="136">
        <f>'実質公債費比率（分子）の構造'!N$50</f>
        <v>12</v>
      </c>
      <c r="L44" s="136"/>
      <c r="M44" s="136"/>
      <c r="N44" s="136">
        <f>'実質公債費比率（分子）の構造'!O$50</f>
        <v>12</v>
      </c>
      <c r="O44" s="136"/>
      <c r="P44" s="136"/>
    </row>
    <row r="45" spans="1:16">
      <c r="A45" s="136" t="s">
        <v>53</v>
      </c>
      <c r="B45" s="136">
        <f>'実質公債費比率（分子）の構造'!K$49</f>
        <v>25</v>
      </c>
      <c r="C45" s="136"/>
      <c r="D45" s="136"/>
      <c r="E45" s="136">
        <f>'実質公債費比率（分子）の構造'!L$49</f>
        <v>25</v>
      </c>
      <c r="F45" s="136"/>
      <c r="G45" s="136"/>
      <c r="H45" s="136">
        <f>'実質公債費比率（分子）の構造'!M$49</f>
        <v>25</v>
      </c>
      <c r="I45" s="136"/>
      <c r="J45" s="136"/>
      <c r="K45" s="136">
        <f>'実質公債費比率（分子）の構造'!N$49</f>
        <v>26</v>
      </c>
      <c r="L45" s="136"/>
      <c r="M45" s="136"/>
      <c r="N45" s="136">
        <f>'実質公債費比率（分子）の構造'!O$49</f>
        <v>27</v>
      </c>
      <c r="O45" s="136"/>
      <c r="P45" s="136"/>
    </row>
    <row r="46" spans="1:16">
      <c r="A46" s="136" t="s">
        <v>54</v>
      </c>
      <c r="B46" s="136">
        <f>'実質公債費比率（分子）の構造'!K$48</f>
        <v>234</v>
      </c>
      <c r="C46" s="136"/>
      <c r="D46" s="136"/>
      <c r="E46" s="136">
        <f>'実質公債費比率（分子）の構造'!L$48</f>
        <v>252</v>
      </c>
      <c r="F46" s="136"/>
      <c r="G46" s="136"/>
      <c r="H46" s="136">
        <f>'実質公債費比率（分子）の構造'!M$48</f>
        <v>249</v>
      </c>
      <c r="I46" s="136"/>
      <c r="J46" s="136"/>
      <c r="K46" s="136">
        <f>'実質公債費比率（分子）の構造'!N$48</f>
        <v>273</v>
      </c>
      <c r="L46" s="136"/>
      <c r="M46" s="136"/>
      <c r="N46" s="136">
        <f>'実質公債費比率（分子）の構造'!O$48</f>
        <v>375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1812</v>
      </c>
      <c r="C49" s="136"/>
      <c r="D49" s="136"/>
      <c r="E49" s="136">
        <f>'実質公債費比率（分子）の構造'!L$45</f>
        <v>1722</v>
      </c>
      <c r="F49" s="136"/>
      <c r="G49" s="136"/>
      <c r="H49" s="136">
        <f>'実質公債費比率（分子）の構造'!M$45</f>
        <v>1668</v>
      </c>
      <c r="I49" s="136"/>
      <c r="J49" s="136"/>
      <c r="K49" s="136">
        <f>'実質公債費比率（分子）の構造'!N$45</f>
        <v>1631</v>
      </c>
      <c r="L49" s="136"/>
      <c r="M49" s="136"/>
      <c r="N49" s="136">
        <f>'実質公債費比率（分子）の構造'!O$45</f>
        <v>1533</v>
      </c>
      <c r="O49" s="136"/>
      <c r="P49" s="136"/>
    </row>
    <row r="50" spans="1:16">
      <c r="A50" s="136" t="s">
        <v>58</v>
      </c>
      <c r="B50" s="136" t="e">
        <f>NA()</f>
        <v>#N/A</v>
      </c>
      <c r="C50" s="136">
        <f>IF(ISNUMBER('実質公債費比率（分子）の構造'!K$53),'実質公債費比率（分子）の構造'!K$53,NA())</f>
        <v>895</v>
      </c>
      <c r="D50" s="136" t="e">
        <f>NA()</f>
        <v>#N/A</v>
      </c>
      <c r="E50" s="136" t="e">
        <f>NA()</f>
        <v>#N/A</v>
      </c>
      <c r="F50" s="136">
        <f>IF(ISNUMBER('実質公債費比率（分子）の構造'!L$53),'実質公債費比率（分子）の構造'!L$53,NA())</f>
        <v>834</v>
      </c>
      <c r="G50" s="136" t="e">
        <f>NA()</f>
        <v>#N/A</v>
      </c>
      <c r="H50" s="136" t="e">
        <f>NA()</f>
        <v>#N/A</v>
      </c>
      <c r="I50" s="136">
        <f>IF(ISNUMBER('実質公債費比率（分子）の構造'!M$53),'実質公債費比率（分子）の構造'!M$53,NA())</f>
        <v>788</v>
      </c>
      <c r="J50" s="136" t="e">
        <f>NA()</f>
        <v>#N/A</v>
      </c>
      <c r="K50" s="136" t="e">
        <f>NA()</f>
        <v>#N/A</v>
      </c>
      <c r="L50" s="136">
        <f>IF(ISNUMBER('実質公債費比率（分子）の構造'!N$53),'実質公債費比率（分子）の構造'!N$53,NA())</f>
        <v>762</v>
      </c>
      <c r="M50" s="136" t="e">
        <f>NA()</f>
        <v>#N/A</v>
      </c>
      <c r="N50" s="136" t="e">
        <f>NA()</f>
        <v>#N/A</v>
      </c>
      <c r="O50" s="136">
        <f>IF(ISNUMBER('実質公債費比率（分子）の構造'!O$53),'実質公債費比率（分子）の構造'!O$53,NA())</f>
        <v>753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11293</v>
      </c>
      <c r="E56" s="135"/>
      <c r="F56" s="135"/>
      <c r="G56" s="135">
        <f>'将来負担比率（分子）の構造'!J$51</f>
        <v>10870</v>
      </c>
      <c r="H56" s="135"/>
      <c r="I56" s="135"/>
      <c r="J56" s="135">
        <f>'将来負担比率（分子）の構造'!K$51</f>
        <v>10640</v>
      </c>
      <c r="K56" s="135"/>
      <c r="L56" s="135"/>
      <c r="M56" s="135">
        <f>'将来負担比率（分子）の構造'!L$51</f>
        <v>10297</v>
      </c>
      <c r="N56" s="135"/>
      <c r="O56" s="135"/>
      <c r="P56" s="135">
        <f>'将来負担比率（分子）の構造'!M$51</f>
        <v>10100</v>
      </c>
    </row>
    <row r="57" spans="1:16">
      <c r="A57" s="135" t="s">
        <v>34</v>
      </c>
      <c r="B57" s="135"/>
      <c r="C57" s="135"/>
      <c r="D57" s="135">
        <f>'将来負担比率（分子）の構造'!I$50</f>
        <v>1649</v>
      </c>
      <c r="E57" s="135"/>
      <c r="F57" s="135"/>
      <c r="G57" s="135">
        <f>'将来負担比率（分子）の構造'!J$50</f>
        <v>1382</v>
      </c>
      <c r="H57" s="135"/>
      <c r="I57" s="135"/>
      <c r="J57" s="135">
        <f>'将来負担比率（分子）の構造'!K$50</f>
        <v>1390</v>
      </c>
      <c r="K57" s="135"/>
      <c r="L57" s="135"/>
      <c r="M57" s="135">
        <f>'将来負担比率（分子）の構造'!L$50</f>
        <v>1221</v>
      </c>
      <c r="N57" s="135"/>
      <c r="O57" s="135"/>
      <c r="P57" s="135">
        <f>'将来負担比率（分子）の構造'!M$50</f>
        <v>1054</v>
      </c>
    </row>
    <row r="58" spans="1:16">
      <c r="A58" s="135" t="s">
        <v>33</v>
      </c>
      <c r="B58" s="135"/>
      <c r="C58" s="135"/>
      <c r="D58" s="135">
        <f>'将来負担比率（分子）の構造'!I$49</f>
        <v>1228</v>
      </c>
      <c r="E58" s="135"/>
      <c r="F58" s="135"/>
      <c r="G58" s="135">
        <f>'将来負担比率（分子）の構造'!J$49</f>
        <v>1560</v>
      </c>
      <c r="H58" s="135"/>
      <c r="I58" s="135"/>
      <c r="J58" s="135">
        <f>'将来負担比率（分子）の構造'!K$49</f>
        <v>1863</v>
      </c>
      <c r="K58" s="135"/>
      <c r="L58" s="135"/>
      <c r="M58" s="135">
        <f>'将来負担比率（分子）の構造'!L$49</f>
        <v>1964</v>
      </c>
      <c r="N58" s="135"/>
      <c r="O58" s="135"/>
      <c r="P58" s="135">
        <f>'将来負担比率（分子）の構造'!M$49</f>
        <v>2327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1840</v>
      </c>
      <c r="C62" s="135"/>
      <c r="D62" s="135"/>
      <c r="E62" s="135">
        <f>'将来負担比率（分子）の構造'!J$45</f>
        <v>1782</v>
      </c>
      <c r="F62" s="135"/>
      <c r="G62" s="135"/>
      <c r="H62" s="135">
        <f>'将来負担比率（分子）の構造'!K$45</f>
        <v>1646</v>
      </c>
      <c r="I62" s="135"/>
      <c r="J62" s="135"/>
      <c r="K62" s="135">
        <f>'将来負担比率（分子）の構造'!L$45</f>
        <v>1552</v>
      </c>
      <c r="L62" s="135"/>
      <c r="M62" s="135"/>
      <c r="N62" s="135">
        <f>'将来負担比率（分子）の構造'!M$45</f>
        <v>1526</v>
      </c>
      <c r="O62" s="135"/>
      <c r="P62" s="135"/>
    </row>
    <row r="63" spans="1:16">
      <c r="A63" s="135" t="s">
        <v>27</v>
      </c>
      <c r="B63" s="135">
        <f>'将来負担比率（分子）の構造'!I$44</f>
        <v>280</v>
      </c>
      <c r="C63" s="135"/>
      <c r="D63" s="135"/>
      <c r="E63" s="135">
        <f>'将来負担比率（分子）の構造'!J$44</f>
        <v>308</v>
      </c>
      <c r="F63" s="135"/>
      <c r="G63" s="135"/>
      <c r="H63" s="135">
        <f>'将来負担比率（分子）の構造'!K$44</f>
        <v>380</v>
      </c>
      <c r="I63" s="135"/>
      <c r="J63" s="135"/>
      <c r="K63" s="135">
        <f>'将来負担比率（分子）の構造'!L$44</f>
        <v>417</v>
      </c>
      <c r="L63" s="135"/>
      <c r="M63" s="135"/>
      <c r="N63" s="135">
        <f>'将来負担比率（分子）の構造'!M$44</f>
        <v>395</v>
      </c>
      <c r="O63" s="135"/>
      <c r="P63" s="135"/>
    </row>
    <row r="64" spans="1:16">
      <c r="A64" s="135" t="s">
        <v>26</v>
      </c>
      <c r="B64" s="135">
        <f>'将来負担比率（分子）の構造'!I$43</f>
        <v>5146</v>
      </c>
      <c r="C64" s="135"/>
      <c r="D64" s="135"/>
      <c r="E64" s="135">
        <f>'将来負担比率（分子）の構造'!J$43</f>
        <v>5078</v>
      </c>
      <c r="F64" s="135"/>
      <c r="G64" s="135"/>
      <c r="H64" s="135">
        <f>'将来負担比率（分子）の構造'!K$43</f>
        <v>5085</v>
      </c>
      <c r="I64" s="135"/>
      <c r="J64" s="135"/>
      <c r="K64" s="135">
        <f>'将来負担比率（分子）の構造'!L$43</f>
        <v>5126</v>
      </c>
      <c r="L64" s="135"/>
      <c r="M64" s="135"/>
      <c r="N64" s="135">
        <f>'将来負担比率（分子）の構造'!M$43</f>
        <v>5085</v>
      </c>
      <c r="O64" s="135"/>
      <c r="P64" s="135"/>
    </row>
    <row r="65" spans="1:16">
      <c r="A65" s="135" t="s">
        <v>25</v>
      </c>
      <c r="B65" s="135">
        <f>'将来負担比率（分子）の構造'!I$42</f>
        <v>969</v>
      </c>
      <c r="C65" s="135"/>
      <c r="D65" s="135"/>
      <c r="E65" s="135">
        <f>'将来負担比率（分子）の構造'!J$42</f>
        <v>945</v>
      </c>
      <c r="F65" s="135"/>
      <c r="G65" s="135"/>
      <c r="H65" s="135">
        <f>'将来負担比率（分子）の構造'!K$42</f>
        <v>849</v>
      </c>
      <c r="I65" s="135"/>
      <c r="J65" s="135"/>
      <c r="K65" s="135">
        <f>'将来負担比率（分子）の構造'!L$42</f>
        <v>860</v>
      </c>
      <c r="L65" s="135"/>
      <c r="M65" s="135"/>
      <c r="N65" s="135">
        <f>'将来負担比率（分子）の構造'!M$42</f>
        <v>734</v>
      </c>
      <c r="O65" s="135"/>
      <c r="P65" s="135"/>
    </row>
    <row r="66" spans="1:16">
      <c r="A66" s="135" t="s">
        <v>24</v>
      </c>
      <c r="B66" s="135">
        <f>'将来負担比率（分子）の構造'!I$41</f>
        <v>14333</v>
      </c>
      <c r="C66" s="135"/>
      <c r="D66" s="135"/>
      <c r="E66" s="135">
        <f>'将来負担比率（分子）の構造'!J$41</f>
        <v>13449</v>
      </c>
      <c r="F66" s="135"/>
      <c r="G66" s="135"/>
      <c r="H66" s="135">
        <f>'将来負担比率（分子）の構造'!K$41</f>
        <v>12467</v>
      </c>
      <c r="I66" s="135"/>
      <c r="J66" s="135"/>
      <c r="K66" s="135">
        <f>'将来負担比率（分子）の構造'!L$41</f>
        <v>11549</v>
      </c>
      <c r="L66" s="135"/>
      <c r="M66" s="135"/>
      <c r="N66" s="135">
        <f>'将来負担比率（分子）の構造'!M$41</f>
        <v>11465</v>
      </c>
      <c r="O66" s="135"/>
      <c r="P66" s="135"/>
    </row>
    <row r="67" spans="1:16">
      <c r="A67" s="135" t="s">
        <v>62</v>
      </c>
      <c r="B67" s="135" t="e">
        <f>NA()</f>
        <v>#N/A</v>
      </c>
      <c r="C67" s="135">
        <f>IF(ISNUMBER('将来負担比率（分子）の構造'!I$52), IF('将来負担比率（分子）の構造'!I$52 &lt; 0, 0, '将来負担比率（分子）の構造'!I$52), NA())</f>
        <v>8399</v>
      </c>
      <c r="D67" s="135" t="e">
        <f>NA()</f>
        <v>#N/A</v>
      </c>
      <c r="E67" s="135" t="e">
        <f>NA()</f>
        <v>#N/A</v>
      </c>
      <c r="F67" s="135">
        <f>IF(ISNUMBER('将来負担比率（分子）の構造'!J$52), IF('将来負担比率（分子）の構造'!J$52 &lt; 0, 0, '将来負担比率（分子）の構造'!J$52), NA())</f>
        <v>7751</v>
      </c>
      <c r="G67" s="135" t="e">
        <f>NA()</f>
        <v>#N/A</v>
      </c>
      <c r="H67" s="135" t="e">
        <f>NA()</f>
        <v>#N/A</v>
      </c>
      <c r="I67" s="135">
        <f>IF(ISNUMBER('将来負担比率（分子）の構造'!K$52), IF('将来負担比率（分子）の構造'!K$52 &lt; 0, 0, '将来負担比率（分子）の構造'!K$52), NA())</f>
        <v>6534</v>
      </c>
      <c r="J67" s="135" t="e">
        <f>NA()</f>
        <v>#N/A</v>
      </c>
      <c r="K67" s="135" t="e">
        <f>NA()</f>
        <v>#N/A</v>
      </c>
      <c r="L67" s="135">
        <f>IF(ISNUMBER('将来負担比率（分子）の構造'!L$52), IF('将来負担比率（分子）の構造'!L$52 &lt; 0, 0, '将来負担比率（分子）の構造'!L$52), NA())</f>
        <v>6023</v>
      </c>
      <c r="M67" s="135" t="e">
        <f>NA()</f>
        <v>#N/A</v>
      </c>
      <c r="N67" s="135" t="e">
        <f>NA()</f>
        <v>#N/A</v>
      </c>
      <c r="O67" s="135">
        <f>IF(ISNUMBER('将来負担比率（分子）の構造'!M$52), IF('将来負担比率（分子）の構造'!M$52 &lt; 0, 0, '将来負担比率（分子）の構造'!M$52), NA())</f>
        <v>5724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2017-02-21T06:37:07Z</cp:lastPrinted>
  <dcterms:created xsi:type="dcterms:W3CDTF">2017-01-25T01:15:02Z</dcterms:created>
  <dcterms:modified xsi:type="dcterms:W3CDTF">2017-04-19T04:11:52Z</dcterms:modified>
  <cp:category/>
</cp:coreProperties>
</file>