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0.8.5\個人フォルダ\リダイレクト\h.murata\My Documents\調査\30.2.6公営企業に係る「経営比較分析表」の分析等について\回答\"/>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W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<sst xmlns="http://schemas.openxmlformats.org/spreadsheetml/2006/main" count="232" uniqueCount="120">
  <si>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</si>
  <si>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</si>
  <si>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</si>
  <si>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</si>
  <si>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</si>
  <si>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</si>
  <si>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</si>
  <si>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</si>
  <si>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</si>
  <si>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</si>
  <si>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</si>
  <si>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</si>
  <si>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</si>
  <si>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</si>
  <si>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</si>
  <si>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</si>
  <si>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</si>
  <si>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</si>
  <si>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</si>
  <si>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</si>
  <si>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</si>
  <si>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</si>
  <si>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</si>
  <si>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</si>
  <si>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</si>
  <si>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</si>
  <si>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</si>
  <si>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</si>
  <si>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</si>
  <si>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</si>
  <si>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</si>
  <si>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</si>
  <si>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</si>
  <si>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</si>
  <si>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</si>
  <si>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</si>
  <si>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</si>
  <si>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</si>
  <si>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</si>
  <si>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</si>
  <si>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</si>
  <si>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</si>
  <si>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</si>
  <si>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</si>
  <si>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</si>
  <si>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</si>
  <si>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</si>
  <si>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</si>
  <si>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</si>
  <si>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</si>
  <si>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</si>
  <si>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</si>
  <si>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</si>
  <si>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</si>
  <si>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</si>
  <si>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</si>
  <si>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</si>
  <si>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</si>
  <si>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</si>
  <si>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</si>
  <si>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</si>
  <si>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</si>
  <si>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</si>
  <si>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</si>
  <si>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</si>
  <si>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</si>
  <si>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</si>
  <si>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</si>
  <si>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</si>
  <si>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</si>
  <si>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</si>
  <si>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</si>
  <si>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</si>
  <si>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</si>
  <si>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</si>
  <si>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</si>
  <si>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</si>
  <si>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</si>
  <si>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</si>
  <si>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</si>
  <si>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</si>
  <si>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</si>
  <si>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</si>
  <si>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</si>
  <si>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</si>
  <si>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</si>
  <si>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</si>
  <si>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</si>
  <si>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</si>
  <si>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</si>
  <si>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</si>
  <si>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</si>
  <si>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</si>
  <si>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</si>
  <si>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</si>
  <si>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</si>
  <si>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</si>
  <si>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</si>
  <si>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</si>
  <si>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</si>
  <si>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</si>
  <si>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</si>
  <si>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</si>
  <si>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</si>
  <si>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</si>
  <si>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当別町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</si>
  <si>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</si>
  <si>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</si>
  <si>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</si>
  <si>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</si>
  <si>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</si>
  <si>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</si>
  <si>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</si>
  <si>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</si>
  <si>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</si>
  <si>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</si>
  <si>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</si>
  <si>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事業の健全経営に当たってその根幹を成す給水収益（料金収入）が給水人口の減少等による有収水量の減少から減少傾向にあり、石狩西部広域水道企業団に対する受水費用等費用の増加に対応するため、給水収益以外の収入（一般会計繰入金）に依存せざるを得ません。今後も給水収益の減少が見込まれる中、適正な料金水準の確保、給水収益以外の収入（一般会計繰入金）の安定的な確保及び維持管理費等費用の削減に努める必要があります。
　なお、類似団体（人口規模等運営形態が似ている市町村）平均や全国平均により経営状況を比較した場合、料金水準の適切性を判断する料金回収率において健全性が、費用や供給した配水量の効率性を判断する給水原価や有収率において効率性が低い水準にあります。</t>
    <rPh sb="1" eb="3">
      <t>ジギョウ</t>
    </rPh>
    <rPh sb="4" eb="6">
      <t>ケンゼン</t>
    </rPh>
    <rPh sb="6" eb="8">
      <t>ケイエイ</t>
    </rPh>
    <rPh sb="9" eb="10">
      <t>ア</t>
    </rPh>
    <rPh sb="15" eb="17">
      <t>コンカン</t>
    </rPh>
    <rPh sb="18" eb="19">
      <t>ナ</t>
    </rPh>
    <rPh sb="20" eb="22">
      <t>キュウスイ</t>
    </rPh>
    <rPh sb="22" eb="24">
      <t>シュウエキ</t>
    </rPh>
    <rPh sb="25" eb="27">
      <t>リョウキン</t>
    </rPh>
    <rPh sb="27" eb="29">
      <t>シュウニュウ</t>
    </rPh>
    <rPh sb="31" eb="33">
      <t>キュウスイ</t>
    </rPh>
    <rPh sb="33" eb="35">
      <t>ジンコウ</t>
    </rPh>
    <rPh sb="36" eb="38">
      <t>ゲンショウ</t>
    </rPh>
    <rPh sb="38" eb="39">
      <t>トウ</t>
    </rPh>
    <rPh sb="42" eb="43">
      <t>ユウ</t>
    </rPh>
    <rPh sb="43" eb="44">
      <t>シュウ</t>
    </rPh>
    <rPh sb="44" eb="46">
      <t>スイリョウ</t>
    </rPh>
    <rPh sb="47" eb="49">
      <t>ゲンショウ</t>
    </rPh>
    <rPh sb="51" eb="53">
      <t>ゲンショウ</t>
    </rPh>
    <rPh sb="53" eb="55">
      <t>ケイコウ</t>
    </rPh>
    <rPh sb="59" eb="61">
      <t>イシカリ</t>
    </rPh>
    <rPh sb="61" eb="63">
      <t>セイブ</t>
    </rPh>
    <rPh sb="63" eb="65">
      <t>コウイキ</t>
    </rPh>
    <rPh sb="65" eb="67">
      <t>スイドウ</t>
    </rPh>
    <rPh sb="67" eb="69">
      <t>キギョウ</t>
    </rPh>
    <rPh sb="69" eb="70">
      <t>ダン</t>
    </rPh>
    <rPh sb="71" eb="72">
      <t>タイ</t>
    </rPh>
    <rPh sb="74" eb="75">
      <t>ジュ</t>
    </rPh>
    <rPh sb="75" eb="76">
      <t>スイ</t>
    </rPh>
    <rPh sb="76" eb="78">
      <t>ヒヨウ</t>
    </rPh>
    <rPh sb="78" eb="79">
      <t>トウ</t>
    </rPh>
    <rPh sb="79" eb="81">
      <t>ヒヨウ</t>
    </rPh>
    <rPh sb="82" eb="84">
      <t>ゾウカ</t>
    </rPh>
    <rPh sb="85" eb="87">
      <t>タイオウ</t>
    </rPh>
    <rPh sb="92" eb="94">
      <t>キュウスイ</t>
    </rPh>
    <rPh sb="94" eb="96">
      <t>シュウエキ</t>
    </rPh>
    <rPh sb="96" eb="98">
      <t>イガイ</t>
    </rPh>
    <rPh sb="99" eb="101">
      <t>シュウニュウ</t>
    </rPh>
    <rPh sb="102" eb="104">
      <t>イッパン</t>
    </rPh>
    <rPh sb="104" eb="106">
      <t>カイケイ</t>
    </rPh>
    <rPh sb="106" eb="108">
      <t>クリイレ</t>
    </rPh>
    <rPh sb="108" eb="109">
      <t>キン</t>
    </rPh>
    <rPh sb="111" eb="113">
      <t>イゾン</t>
    </rPh>
    <rPh sb="117" eb="118">
      <t>エ</t>
    </rPh>
    <rPh sb="122" eb="124">
      <t>コンゴ</t>
    </rPh>
    <rPh sb="125" eb="127">
      <t>キュウスイ</t>
    </rPh>
    <rPh sb="127" eb="129">
      <t>シュウエキ</t>
    </rPh>
    <rPh sb="130" eb="132">
      <t>ゲンショウ</t>
    </rPh>
    <rPh sb="133" eb="135">
      <t>ミコ</t>
    </rPh>
    <rPh sb="138" eb="139">
      <t>ナカ</t>
    </rPh>
    <rPh sb="140" eb="142">
      <t>テキセイ</t>
    </rPh>
    <rPh sb="143" eb="145">
      <t>リョウキン</t>
    </rPh>
    <rPh sb="145" eb="147">
      <t>スイジュン</t>
    </rPh>
    <rPh sb="148" eb="150">
      <t>カクホ</t>
    </rPh>
    <rPh sb="151" eb="153">
      <t>キュウスイ</t>
    </rPh>
    <rPh sb="153" eb="155">
      <t>シュウエキ</t>
    </rPh>
    <rPh sb="155" eb="157">
      <t>イガイ</t>
    </rPh>
    <rPh sb="158" eb="160">
      <t>シュウニュウ</t>
    </rPh>
    <rPh sb="161" eb="163">
      <t>イッパン</t>
    </rPh>
    <rPh sb="163" eb="165">
      <t>カイケイ</t>
    </rPh>
    <rPh sb="165" eb="167">
      <t>クリイレ</t>
    </rPh>
    <rPh sb="167" eb="168">
      <t>キン</t>
    </rPh>
    <rPh sb="170" eb="173">
      <t>アンテイテキ</t>
    </rPh>
    <rPh sb="174" eb="176">
      <t>カクホ</t>
    </rPh>
    <rPh sb="176" eb="177">
      <t>オヨ</t>
    </rPh>
    <rPh sb="178" eb="180">
      <t>イジ</t>
    </rPh>
    <rPh sb="180" eb="182">
      <t>カンリ</t>
    </rPh>
    <rPh sb="182" eb="183">
      <t>ヒ</t>
    </rPh>
    <rPh sb="183" eb="184">
      <t>トウ</t>
    </rPh>
    <rPh sb="184" eb="186">
      <t>ヒヨウ</t>
    </rPh>
    <rPh sb="187" eb="189">
      <t>サクゲン</t>
    </rPh>
    <rPh sb="190" eb="191">
      <t>ツト</t>
    </rPh>
    <rPh sb="193" eb="195">
      <t>ヒツヨウ</t>
    </rPh>
    <rPh sb="206" eb="208">
      <t>ルイジ</t>
    </rPh>
    <rPh sb="208" eb="210">
      <t>ダンタイ</t>
    </rPh>
    <rPh sb="211" eb="213">
      <t>ジンコウ</t>
    </rPh>
    <rPh sb="213" eb="215">
      <t>キボ</t>
    </rPh>
    <rPh sb="215" eb="216">
      <t>トウ</t>
    </rPh>
    <rPh sb="216" eb="218">
      <t>ウンエイ</t>
    </rPh>
    <rPh sb="218" eb="220">
      <t>ケイタイ</t>
    </rPh>
    <rPh sb="221" eb="222">
      <t>ニ</t>
    </rPh>
    <rPh sb="225" eb="228">
      <t>シチョウソン</t>
    </rPh>
    <rPh sb="229" eb="231">
      <t>ヘイキン</t>
    </rPh>
    <rPh sb="232" eb="234">
      <t>ゼンコク</t>
    </rPh>
    <rPh sb="234" eb="236">
      <t>ヘイキン</t>
    </rPh>
    <rPh sb="239" eb="241">
      <t>ケイエイ</t>
    </rPh>
    <rPh sb="241" eb="243">
      <t>ジョウキョウ</t>
    </rPh>
    <rPh sb="244" eb="246">
      <t>ヒカク</t>
    </rPh>
    <rPh sb="248" eb="250">
      <t>バアイ</t>
    </rPh>
    <rPh sb="251" eb="253">
      <t>リョウキン</t>
    </rPh>
    <rPh sb="253" eb="255">
      <t>スイジュン</t>
    </rPh>
    <rPh sb="256" eb="259">
      <t>テキセツセイ</t>
    </rPh>
    <rPh sb="260" eb="262">
      <t>ハンダン</t>
    </rPh>
    <rPh sb="264" eb="266">
      <t>リョウキン</t>
    </rPh>
    <rPh sb="266" eb="268">
      <t>カイシュウ</t>
    </rPh>
    <rPh sb="268" eb="269">
      <t>リツ</t>
    </rPh>
    <rPh sb="273" eb="276">
      <t>ケンゼンセイ</t>
    </rPh>
    <rPh sb="278" eb="280">
      <t>ヒヨウ</t>
    </rPh>
    <rPh sb="281" eb="283">
      <t>キョウキュウ</t>
    </rPh>
    <rPh sb="285" eb="287">
      <t>ハイスイ</t>
    </rPh>
    <rPh sb="287" eb="288">
      <t>リョウ</t>
    </rPh>
    <rPh sb="289" eb="292">
      <t>コウリツセイ</t>
    </rPh>
    <rPh sb="293" eb="295">
      <t>ハンダン</t>
    </rPh>
    <rPh sb="297" eb="299">
      <t>キュウスイ</t>
    </rPh>
    <rPh sb="299" eb="301">
      <t>ゲンカ</t>
    </rPh>
    <rPh sb="302" eb="303">
      <t>ユウ</t>
    </rPh>
    <rPh sb="303" eb="304">
      <t>シュウ</t>
    </rPh>
    <rPh sb="304" eb="305">
      <t>リツ</t>
    </rPh>
    <rPh sb="309" eb="312">
      <t>コウリツセイ</t>
    </rPh>
    <rPh sb="313" eb="314">
      <t>ヒク</t>
    </rPh>
    <rPh sb="315" eb="317">
      <t>スイジュン</t>
    </rPh>
    <phoneticPr fontId="4"/>
  </si>
  <si>
    <t>　管路の経年化（老朽化）が進んでいますが、その更新は低調な推移となっています。今後更新計画を作成し、更新を進めていきます。
　なお、類似団体平均や全国平均により老朽化状況への対応を比較した場合、管路の経年化の状況を判断する管路経年化率及び管路の更新投資の実施状況を判断する管路更新率において対応が低い水準にあります。</t>
    <rPh sb="1" eb="3">
      <t>カンロ</t>
    </rPh>
    <rPh sb="4" eb="6">
      <t>ケイネン</t>
    </rPh>
    <rPh sb="6" eb="7">
      <t>カ</t>
    </rPh>
    <rPh sb="8" eb="11">
      <t>ロウキュウカ</t>
    </rPh>
    <rPh sb="13" eb="14">
      <t>スス</t>
    </rPh>
    <rPh sb="23" eb="25">
      <t>コウシン</t>
    </rPh>
    <rPh sb="26" eb="28">
      <t>テイチョウ</t>
    </rPh>
    <rPh sb="29" eb="31">
      <t>スイイ</t>
    </rPh>
    <rPh sb="39" eb="41">
      <t>コンゴ</t>
    </rPh>
    <rPh sb="41" eb="43">
      <t>コウシン</t>
    </rPh>
    <rPh sb="43" eb="45">
      <t>ケイカク</t>
    </rPh>
    <rPh sb="46" eb="48">
      <t>サクセイ</t>
    </rPh>
    <rPh sb="50" eb="52">
      <t>コウシン</t>
    </rPh>
    <rPh sb="53" eb="54">
      <t>スス</t>
    </rPh>
    <rPh sb="66" eb="68">
      <t>ルイジ</t>
    </rPh>
    <rPh sb="68" eb="70">
      <t>ダンタイ</t>
    </rPh>
    <rPh sb="70" eb="72">
      <t>ヘイキン</t>
    </rPh>
    <rPh sb="73" eb="75">
      <t>ゼンコク</t>
    </rPh>
    <rPh sb="75" eb="77">
      <t>ヘイキン</t>
    </rPh>
    <rPh sb="80" eb="83">
      <t>ロウキュウカ</t>
    </rPh>
    <rPh sb="83" eb="85">
      <t>ジョウキョウ</t>
    </rPh>
    <rPh sb="87" eb="89">
      <t>タイオウ</t>
    </rPh>
    <rPh sb="90" eb="92">
      <t>ヒカク</t>
    </rPh>
    <rPh sb="94" eb="96">
      <t>バアイ</t>
    </rPh>
    <rPh sb="97" eb="99">
      <t>カンロ</t>
    </rPh>
    <rPh sb="100" eb="102">
      <t>ケイネン</t>
    </rPh>
    <rPh sb="102" eb="103">
      <t>カ</t>
    </rPh>
    <rPh sb="104" eb="106">
      <t>ジョウキョウ</t>
    </rPh>
    <rPh sb="107" eb="109">
      <t>ハンダン</t>
    </rPh>
    <rPh sb="111" eb="113">
      <t>カンロ</t>
    </rPh>
    <rPh sb="113" eb="115">
      <t>ケイネン</t>
    </rPh>
    <rPh sb="115" eb="116">
      <t>カ</t>
    </rPh>
    <rPh sb="116" eb="117">
      <t>リツ</t>
    </rPh>
    <rPh sb="117" eb="118">
      <t>オヨ</t>
    </rPh>
    <rPh sb="119" eb="121">
      <t>カンロ</t>
    </rPh>
    <rPh sb="122" eb="124">
      <t>コウシン</t>
    </rPh>
    <rPh sb="124" eb="126">
      <t>トウシ</t>
    </rPh>
    <rPh sb="127" eb="129">
      <t>ジッシ</t>
    </rPh>
    <rPh sb="129" eb="131">
      <t>ジョウキョウ</t>
    </rPh>
    <rPh sb="132" eb="134">
      <t>ハンダン</t>
    </rPh>
    <rPh sb="136" eb="138">
      <t>カンロ</t>
    </rPh>
    <rPh sb="138" eb="140">
      <t>コウシン</t>
    </rPh>
    <rPh sb="140" eb="141">
      <t>リツ</t>
    </rPh>
    <rPh sb="145" eb="147">
      <t>タイオウ</t>
    </rPh>
    <rPh sb="148" eb="149">
      <t>ヒク</t>
    </rPh>
    <rPh sb="150" eb="152">
      <t>スイジュン</t>
    </rPh>
    <phoneticPr fontId="4"/>
  </si>
  <si>
    <t>　今後更なる経費の節減に努めることはもとより、企業誘致等水道需要の拡大を図る等適正な給水収益、一般会計繰入金等給水収益以外の収入の安定的な確保に向け、併せて人口や水需要の動向を踏まえた計画的な施設更新を行う等効率的な経営に努めます。</t>
    <rPh sb="1" eb="3">
      <t>コンゴ</t>
    </rPh>
    <rPh sb="3" eb="4">
      <t>サラ</t>
    </rPh>
    <rPh sb="6" eb="8">
      <t>ケイヒ</t>
    </rPh>
    <rPh sb="9" eb="11">
      <t>セツゲン</t>
    </rPh>
    <rPh sb="12" eb="13">
      <t>ツト</t>
    </rPh>
    <rPh sb="23" eb="25">
      <t>キギョウ</t>
    </rPh>
    <rPh sb="25" eb="27">
      <t>ユウチ</t>
    </rPh>
    <rPh sb="27" eb="28">
      <t>トウ</t>
    </rPh>
    <rPh sb="28" eb="30">
      <t>スイドウ</t>
    </rPh>
    <rPh sb="30" eb="32">
      <t>ジュヨウ</t>
    </rPh>
    <rPh sb="33" eb="35">
      <t>カクダイ</t>
    </rPh>
    <rPh sb="36" eb="37">
      <t>ハカ</t>
    </rPh>
    <rPh sb="38" eb="39">
      <t>トウ</t>
    </rPh>
    <rPh sb="39" eb="41">
      <t>テキセイ</t>
    </rPh>
    <rPh sb="42" eb="44">
      <t>キュウスイ</t>
    </rPh>
    <rPh sb="44" eb="46">
      <t>シュウエキ</t>
    </rPh>
    <rPh sb="47" eb="49">
      <t>イッパン</t>
    </rPh>
    <rPh sb="49" eb="51">
      <t>カイケイ</t>
    </rPh>
    <rPh sb="51" eb="53">
      <t>クリイレ</t>
    </rPh>
    <rPh sb="53" eb="54">
      <t>キン</t>
    </rPh>
    <rPh sb="54" eb="55">
      <t>トウ</t>
    </rPh>
    <rPh sb="55" eb="57">
      <t>キュウスイ</t>
    </rPh>
    <rPh sb="57" eb="59">
      <t>シュウエキ</t>
    </rPh>
    <rPh sb="59" eb="61">
      <t>イガイ</t>
    </rPh>
    <rPh sb="62" eb="64">
      <t>シュウニュウ</t>
    </rPh>
    <rPh sb="65" eb="68">
      <t>アンテイテキ</t>
    </rPh>
    <rPh sb="69" eb="71">
      <t>カクホ</t>
    </rPh>
    <rPh sb="72" eb="73">
      <t>ム</t>
    </rPh>
    <rPh sb="75" eb="76">
      <t>アワ</t>
    </rPh>
    <rPh sb="78" eb="80">
      <t>ジンコウ</t>
    </rPh>
    <rPh sb="81" eb="82">
      <t>ミズ</t>
    </rPh>
    <rPh sb="82" eb="84">
      <t>ジュヨウ</t>
    </rPh>
    <rPh sb="85" eb="87">
      <t>ドウコウ</t>
    </rPh>
    <rPh sb="88" eb="89">
      <t>フ</t>
    </rPh>
    <rPh sb="92" eb="94">
      <t>ケイカク</t>
    </rPh>
    <rPh sb="94" eb="95">
      <t>テキ</t>
    </rPh>
    <rPh sb="96" eb="98">
      <t>シセツ</t>
    </rPh>
    <rPh sb="98" eb="100">
      <t>コウシン</t>
    </rPh>
    <rPh sb="101" eb="102">
      <t>オコナ</t>
    </rPh>
    <rPh sb="103" eb="104">
      <t>トウ</t>
    </rPh>
    <rPh sb="104" eb="107">
      <t>コウリツテキ</t>
    </rPh>
    <rPh sb="108" eb="110">
      <t>ケイエイ</t>
    </rPh>
    <rPh sb="111" eb="11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</si>
</sst>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0.12</c:v>
                </c:pt>
                <c:pt idx="1">
                  <c:v>0.18</c:v>
                </c:pt>
                <c:pt idx="2">
                  <c:v>0.09</c:v>
                </c:pt>
                <c:pt idx="3" formatCode="#,##0.00;&quot;△&quot;#,##0.00">
                  <c:v>0</c:v>
                </c:pt>
                <c:pt idx="4">
                  <c:v>0.14000000000000001</c:v>
                </c:pt>
              </c:numCache>
            </c:numRef>
          </c:val>
          <c:extLst>
            <c:ext xmlns:c16="http://schemas.microsoft.com/office/drawing/2014/chart" uri="{C3380CC4-5D6E-409C-BE32-E72D297353CC}">
              <c16:uniqueId val="{00000000-9F22-4BF1-BF64-1D43A2FC8623}"/>
            </c:ext>
          </c:extLst>
        </c:ser>
        <c:dLbls>
          <c:showLegendKey val="0"/>
          <c:showVal val="0"/>
          <c:showCatName val="0"/>
          <c:showSerName val="0"/>
          <c:showPercent val="0"/>
          <c:showBubbleSize val="0"/>
        </c:dLbls>
        <c:gapWidth val="150"/>
        <c:axId val="148478208"/>
        <c:axId val="14848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9F22-4BF1-BF64-1D43A2FC8623}"/>
            </c:ext>
          </c:extLst>
        </c:ser>
        <c:dLbls>
          <c:showLegendKey val="0"/>
          <c:showVal val="0"/>
          <c:showCatName val="0"/>
          <c:showSerName val="0"/>
          <c:showPercent val="0"/>
          <c:showBubbleSize val="0"/>
        </c:dLbls>
        <c:marker val="1"/>
        <c:smooth val="0"/>
        <c:axId val="148478208"/>
        <c:axId val="148488576"/>
      </c:lineChart>
      <c:dateAx>
        <c:axId val="148478208"/>
        <c:scaling>
          <c:orientation val="minMax"/>
        </c:scaling>
        <c:delete val="1"/>
        <c:axPos val="b"/>
        <c:numFmt formatCode="ge" sourceLinked="1"/>
        <c:majorTickMark val="none"/>
        <c:minorTickMark val="none"/>
        <c:tickLblPos val="none"/>
        <c:crossAx val="148488576"/>
        <c:crosses val="autoZero"/>
        <c:auto val="1"/>
        <c:lblOffset val="100"/>
        <c:baseTimeUnit val="years"/>
      </c:dateAx>
      <c:valAx>
        <c:axId val="1484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7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81</c:v>
                </c:pt>
                <c:pt idx="1">
                  <c:v>49.53</c:v>
                </c:pt>
                <c:pt idx="2">
                  <c:v>53.09</c:v>
                </c:pt>
                <c:pt idx="3">
                  <c:v>52.89</c:v>
                </c:pt>
                <c:pt idx="4">
                  <c:v>52.08</c:v>
                </c:pt>
              </c:numCache>
            </c:numRef>
          </c:val>
          <c:extLst>
            <c:ext xmlns:c16="http://schemas.microsoft.com/office/drawing/2014/chart" uri="{C3380CC4-5D6E-409C-BE32-E72D297353CC}">
              <c16:uniqueId val="{00000000-BF56-4ADE-8069-2474F291C529}"/>
            </c:ext>
          </c:extLst>
        </c:ser>
        <c:dLbls>
          <c:showLegendKey val="0"/>
          <c:showVal val="0"/>
          <c:showCatName val="0"/>
          <c:showSerName val="0"/>
          <c:showPercent val="0"/>
          <c:showBubbleSize val="0"/>
        </c:dLbls>
        <c:gapWidth val="150"/>
        <c:axId val="148979072"/>
        <c:axId val="14952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BF56-4ADE-8069-2474F291C529}"/>
            </c:ext>
          </c:extLst>
        </c:ser>
        <c:dLbls>
          <c:showLegendKey val="0"/>
          <c:showVal val="0"/>
          <c:showCatName val="0"/>
          <c:showSerName val="0"/>
          <c:showPercent val="0"/>
          <c:showBubbleSize val="0"/>
        </c:dLbls>
        <c:marker val="1"/>
        <c:smooth val="0"/>
        <c:axId val="148979072"/>
        <c:axId val="149521920"/>
      </c:lineChart>
      <c:dateAx>
        <c:axId val="148979072"/>
        <c:scaling>
          <c:orientation val="minMax"/>
        </c:scaling>
        <c:delete val="1"/>
        <c:axPos val="b"/>
        <c:numFmt formatCode="ge" sourceLinked="1"/>
        <c:majorTickMark val="none"/>
        <c:minorTickMark val="none"/>
        <c:tickLblPos val="none"/>
        <c:crossAx val="149521920"/>
        <c:crosses val="autoZero"/>
        <c:auto val="1"/>
        <c:lblOffset val="100"/>
        <c:baseTimeUnit val="years"/>
      </c:dateAx>
      <c:valAx>
        <c:axId val="1495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71.459999999999994</c:v>
                </c:pt>
                <c:pt idx="1">
                  <c:v>74.48</c:v>
                </c:pt>
                <c:pt idx="2">
                  <c:v>68.209999999999994</c:v>
                </c:pt>
                <c:pt idx="3">
                  <c:v>68.06</c:v>
                </c:pt>
                <c:pt idx="4">
                  <c:v>68.52</c:v>
                </c:pt>
              </c:numCache>
            </c:numRef>
          </c:val>
          <c:extLst>
            <c:ext xmlns:c16="http://schemas.microsoft.com/office/drawing/2014/chart" uri="{C3380CC4-5D6E-409C-BE32-E72D297353CC}">
              <c16:uniqueId val="{00000000-64E1-4E32-AC92-B8215D01CA8B}"/>
            </c:ext>
          </c:extLst>
        </c:ser>
        <c:dLbls>
          <c:showLegendKey val="0"/>
          <c:showVal val="0"/>
          <c:showCatName val="0"/>
          <c:showSerName val="0"/>
          <c:showPercent val="0"/>
          <c:showBubbleSize val="0"/>
        </c:dLbls>
        <c:gapWidth val="150"/>
        <c:axId val="148995072"/>
        <c:axId val="1495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64E1-4E32-AC92-B8215D01CA8B}"/>
            </c:ext>
          </c:extLst>
        </c:ser>
        <c:dLbls>
          <c:showLegendKey val="0"/>
          <c:showVal val="0"/>
          <c:showCatName val="0"/>
          <c:showSerName val="0"/>
          <c:showPercent val="0"/>
          <c:showBubbleSize val="0"/>
        </c:dLbls>
        <c:marker val="1"/>
        <c:smooth val="0"/>
        <c:axId val="148995072"/>
        <c:axId val="149554304"/>
      </c:lineChart>
      <c:dateAx>
        <c:axId val="148995072"/>
        <c:scaling>
          <c:orientation val="minMax"/>
        </c:scaling>
        <c:delete val="1"/>
        <c:axPos val="b"/>
        <c:numFmt formatCode="ge" sourceLinked="1"/>
        <c:majorTickMark val="none"/>
        <c:minorTickMark val="none"/>
        <c:tickLblPos val="none"/>
        <c:crossAx val="149554304"/>
        <c:crosses val="autoZero"/>
        <c:auto val="1"/>
        <c:lblOffset val="100"/>
        <c:baseTimeUnit val="years"/>
      </c:dateAx>
      <c:valAx>
        <c:axId val="1495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9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107.02</c:v>
                </c:pt>
                <c:pt idx="1">
                  <c:v>58.61</c:v>
                </c:pt>
                <c:pt idx="2">
                  <c:v>70.42</c:v>
                </c:pt>
                <c:pt idx="3">
                  <c:v>102.55</c:v>
                </c:pt>
                <c:pt idx="4">
                  <c:v>104.9</c:v>
                </c:pt>
              </c:numCache>
            </c:numRef>
          </c:val>
          <c:extLst>
            <c:ext xmlns:c16="http://schemas.microsoft.com/office/drawing/2014/chart" uri="{C3380CC4-5D6E-409C-BE32-E72D297353CC}">
              <c16:uniqueId val="{00000000-DFFC-4770-8EDA-1BFC714DB564}"/>
            </c:ext>
          </c:extLst>
        </c:ser>
        <c:dLbls>
          <c:showLegendKey val="0"/>
          <c:showVal val="0"/>
          <c:showCatName val="0"/>
          <c:showSerName val="0"/>
          <c:showPercent val="0"/>
          <c:showBubbleSize val="0"/>
        </c:dLbls>
        <c:gapWidth val="150"/>
        <c:axId val="148502400"/>
        <c:axId val="14850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DFFC-4770-8EDA-1BFC714DB564}"/>
            </c:ext>
          </c:extLst>
        </c:ser>
        <c:dLbls>
          <c:showLegendKey val="0"/>
          <c:showVal val="0"/>
          <c:showCatName val="0"/>
          <c:showSerName val="0"/>
          <c:showPercent val="0"/>
          <c:showBubbleSize val="0"/>
        </c:dLbls>
        <c:marker val="1"/>
        <c:smooth val="0"/>
        <c:axId val="148502400"/>
        <c:axId val="148504576"/>
      </c:lineChart>
      <c:dateAx>
        <c:axId val="148502400"/>
        <c:scaling>
          <c:orientation val="minMax"/>
        </c:scaling>
        <c:delete val="1"/>
        <c:axPos val="b"/>
        <c:numFmt formatCode="ge" sourceLinked="1"/>
        <c:majorTickMark val="none"/>
        <c:minorTickMark val="none"/>
        <c:tickLblPos val="none"/>
        <c:crossAx val="148504576"/>
        <c:crosses val="autoZero"/>
        <c:auto val="1"/>
        <c:lblOffset val="100"/>
        <c:baseTimeUnit val="years"/>
      </c:dateAx>
      <c:valAx>
        <c:axId val="148504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5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34.67</c:v>
                </c:pt>
                <c:pt idx="1">
                  <c:v>43.65</c:v>
                </c:pt>
                <c:pt idx="2">
                  <c:v>45.28</c:v>
                </c:pt>
                <c:pt idx="3">
                  <c:v>47.21</c:v>
                </c:pt>
                <c:pt idx="4">
                  <c:v>49.12</c:v>
                </c:pt>
              </c:numCache>
            </c:numRef>
          </c:val>
          <c:extLst>
            <c:ext xmlns:c16="http://schemas.microsoft.com/office/drawing/2014/chart" uri="{C3380CC4-5D6E-409C-BE32-E72D297353CC}">
              <c16:uniqueId val="{00000000-EA49-4DDB-A732-3C10B6488D4E}"/>
            </c:ext>
          </c:extLst>
        </c:ser>
        <c:dLbls>
          <c:showLegendKey val="0"/>
          <c:showVal val="0"/>
          <c:showCatName val="0"/>
          <c:showSerName val="0"/>
          <c:showPercent val="0"/>
          <c:showBubbleSize val="0"/>
        </c:dLbls>
        <c:gapWidth val="150"/>
        <c:axId val="148547072"/>
        <c:axId val="14854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EA49-4DDB-A732-3C10B6488D4E}"/>
            </c:ext>
          </c:extLst>
        </c:ser>
        <c:dLbls>
          <c:showLegendKey val="0"/>
          <c:showVal val="0"/>
          <c:showCatName val="0"/>
          <c:showSerName val="0"/>
          <c:showPercent val="0"/>
          <c:showBubbleSize val="0"/>
        </c:dLbls>
        <c:marker val="1"/>
        <c:smooth val="0"/>
        <c:axId val="148547072"/>
        <c:axId val="148548992"/>
      </c:lineChart>
      <c:dateAx>
        <c:axId val="148547072"/>
        <c:scaling>
          <c:orientation val="minMax"/>
        </c:scaling>
        <c:delete val="1"/>
        <c:axPos val="b"/>
        <c:numFmt formatCode="ge" sourceLinked="1"/>
        <c:majorTickMark val="none"/>
        <c:minorTickMark val="none"/>
        <c:tickLblPos val="none"/>
        <c:crossAx val="148548992"/>
        <c:crosses val="autoZero"/>
        <c:auto val="1"/>
        <c:lblOffset val="100"/>
        <c:baseTimeUnit val="years"/>
      </c:dateAx>
      <c:valAx>
        <c:axId val="14854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54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1.57</c:v>
                </c:pt>
                <c:pt idx="1">
                  <c:v>5.76</c:v>
                </c:pt>
                <c:pt idx="2">
                  <c:v>18</c:v>
                </c:pt>
                <c:pt idx="3">
                  <c:v>21.87</c:v>
                </c:pt>
                <c:pt idx="4">
                  <c:v>24.91</c:v>
                </c:pt>
              </c:numCache>
            </c:numRef>
          </c:val>
          <c:extLst>
            <c:ext xmlns:c16="http://schemas.microsoft.com/office/drawing/2014/chart" uri="{C3380CC4-5D6E-409C-BE32-E72D297353CC}">
              <c16:uniqueId val="{00000000-EF19-4337-A68A-2DEB67CBB441}"/>
            </c:ext>
          </c:extLst>
        </c:ser>
        <c:dLbls>
          <c:showLegendKey val="0"/>
          <c:showVal val="0"/>
          <c:showCatName val="0"/>
          <c:showSerName val="0"/>
          <c:showPercent val="0"/>
          <c:showBubbleSize val="0"/>
        </c:dLbls>
        <c:gapWidth val="150"/>
        <c:axId val="148964480"/>
        <c:axId val="14896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EF19-4337-A68A-2DEB67CBB441}"/>
            </c:ext>
          </c:extLst>
        </c:ser>
        <c:dLbls>
          <c:showLegendKey val="0"/>
          <c:showVal val="0"/>
          <c:showCatName val="0"/>
          <c:showSerName val="0"/>
          <c:showPercent val="0"/>
          <c:showBubbleSize val="0"/>
        </c:dLbls>
        <c:marker val="1"/>
        <c:smooth val="0"/>
        <c:axId val="148964480"/>
        <c:axId val="148966400"/>
      </c:lineChart>
      <c:dateAx>
        <c:axId val="148964480"/>
        <c:scaling>
          <c:orientation val="minMax"/>
        </c:scaling>
        <c:delete val="1"/>
        <c:axPos val="b"/>
        <c:numFmt formatCode="ge" sourceLinked="1"/>
        <c:majorTickMark val="none"/>
        <c:minorTickMark val="none"/>
        <c:tickLblPos val="none"/>
        <c:crossAx val="148966400"/>
        <c:crosses val="autoZero"/>
        <c:auto val="1"/>
        <c:lblOffset val="100"/>
        <c:baseTimeUnit val="years"/>
      </c:dateAx>
      <c:valAx>
        <c:axId val="14896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9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
                  <c:v>0</c:v>
                </c:pt>
                <c:pt idx="1">
                  <c:v>1.31</c:v>
                </c:pt>
                <c:pt idx="2">
                  <c:v>50.95</c:v>
                </c:pt>
                <c:pt idx="3">
                  <c:v>47.64</c:v>
                </c:pt>
                <c:pt idx="4">
                  <c:v>39.409999999999997</c:v>
                </c:pt>
              </c:numCache>
            </c:numRef>
          </c:val>
          <c:extLst>
            <c:ext xmlns:c16="http://schemas.microsoft.com/office/drawing/2014/chart" uri="{C3380CC4-5D6E-409C-BE32-E72D297353CC}">
              <c16:uniqueId val="{00000000-B512-42D8-AE19-711C35AF8A12}"/>
            </c:ext>
          </c:extLst>
        </c:ser>
        <c:dLbls>
          <c:showLegendKey val="0"/>
          <c:showVal val="0"/>
          <c:showCatName val="0"/>
          <c:showSerName val="0"/>
          <c:showPercent val="0"/>
          <c:showBubbleSize val="0"/>
        </c:dLbls>
        <c:gapWidth val="150"/>
        <c:axId val="148997248"/>
        <c:axId val="14899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B512-42D8-AE19-711C35AF8A12}"/>
            </c:ext>
          </c:extLst>
        </c:ser>
        <c:dLbls>
          <c:showLegendKey val="0"/>
          <c:showVal val="0"/>
          <c:showCatName val="0"/>
          <c:showSerName val="0"/>
          <c:showPercent val="0"/>
          <c:showBubbleSize val="0"/>
        </c:dLbls>
        <c:marker val="1"/>
        <c:smooth val="0"/>
        <c:axId val="148997248"/>
        <c:axId val="148999168"/>
      </c:lineChart>
      <c:dateAx>
        <c:axId val="148997248"/>
        <c:scaling>
          <c:orientation val="minMax"/>
        </c:scaling>
        <c:delete val="1"/>
        <c:axPos val="b"/>
        <c:numFmt formatCode="ge" sourceLinked="1"/>
        <c:majorTickMark val="none"/>
        <c:minorTickMark val="none"/>
        <c:tickLblPos val="none"/>
        <c:crossAx val="148999168"/>
        <c:crosses val="autoZero"/>
        <c:auto val="1"/>
        <c:lblOffset val="100"/>
        <c:baseTimeUnit val="years"/>
      </c:dateAx>
      <c:valAx>
        <c:axId val="148999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89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665.14</c:v>
                </c:pt>
                <c:pt idx="1">
                  <c:v>234.55</c:v>
                </c:pt>
                <c:pt idx="2">
                  <c:v>128.65</c:v>
                </c:pt>
                <c:pt idx="3">
                  <c:v>147.93</c:v>
                </c:pt>
                <c:pt idx="4">
                  <c:v>178.5</c:v>
                </c:pt>
              </c:numCache>
            </c:numRef>
          </c:val>
          <c:extLst>
            <c:ext xmlns:c16="http://schemas.microsoft.com/office/drawing/2014/chart" uri="{C3380CC4-5D6E-409C-BE32-E72D297353CC}">
              <c16:uniqueId val="{00000000-0529-471B-825C-5EC3B7D33EA1}"/>
            </c:ext>
          </c:extLst>
        </c:ser>
        <c:dLbls>
          <c:showLegendKey val="0"/>
          <c:showVal val="0"/>
          <c:showCatName val="0"/>
          <c:showSerName val="0"/>
          <c:showPercent val="0"/>
          <c:showBubbleSize val="0"/>
        </c:dLbls>
        <c:gapWidth val="150"/>
        <c:axId val="149177088"/>
        <c:axId val="14917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0529-471B-825C-5EC3B7D33EA1}"/>
            </c:ext>
          </c:extLst>
        </c:ser>
        <c:dLbls>
          <c:showLegendKey val="0"/>
          <c:showVal val="0"/>
          <c:showCatName val="0"/>
          <c:showSerName val="0"/>
          <c:showPercent val="0"/>
          <c:showBubbleSize val="0"/>
        </c:dLbls>
        <c:marker val="1"/>
        <c:smooth val="0"/>
        <c:axId val="149177088"/>
        <c:axId val="149179008"/>
      </c:lineChart>
      <c:dateAx>
        <c:axId val="149177088"/>
        <c:scaling>
          <c:orientation val="minMax"/>
        </c:scaling>
        <c:delete val="1"/>
        <c:axPos val="b"/>
        <c:numFmt formatCode="ge" sourceLinked="1"/>
        <c:majorTickMark val="none"/>
        <c:minorTickMark val="none"/>
        <c:tickLblPos val="none"/>
        <c:crossAx val="149179008"/>
        <c:crosses val="autoZero"/>
        <c:auto val="1"/>
        <c:lblOffset val="100"/>
        <c:baseTimeUnit val="years"/>
      </c:dateAx>
      <c:valAx>
        <c:axId val="149179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1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468.92</c:v>
                </c:pt>
                <c:pt idx="1">
                  <c:v>420.05</c:v>
                </c:pt>
                <c:pt idx="2">
                  <c:v>413.6</c:v>
                </c:pt>
                <c:pt idx="3">
                  <c:v>402.92</c:v>
                </c:pt>
                <c:pt idx="4">
                  <c:v>397.8</c:v>
                </c:pt>
              </c:numCache>
            </c:numRef>
          </c:val>
          <c:extLst>
            <c:ext xmlns:c16="http://schemas.microsoft.com/office/drawing/2014/chart" uri="{C3380CC4-5D6E-409C-BE32-E72D297353CC}">
              <c16:uniqueId val="{00000000-46FA-485D-951A-E5D5461AD09C}"/>
            </c:ext>
          </c:extLst>
        </c:ser>
        <c:dLbls>
          <c:showLegendKey val="0"/>
          <c:showVal val="0"/>
          <c:showCatName val="0"/>
          <c:showSerName val="0"/>
          <c:showPercent val="0"/>
          <c:showBubbleSize val="0"/>
        </c:dLbls>
        <c:gapWidth val="150"/>
        <c:axId val="149201280"/>
        <c:axId val="14920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46FA-485D-951A-E5D5461AD09C}"/>
            </c:ext>
          </c:extLst>
        </c:ser>
        <c:dLbls>
          <c:showLegendKey val="0"/>
          <c:showVal val="0"/>
          <c:showCatName val="0"/>
          <c:showSerName val="0"/>
          <c:showPercent val="0"/>
          <c:showBubbleSize val="0"/>
        </c:dLbls>
        <c:marker val="1"/>
        <c:smooth val="0"/>
        <c:axId val="149201280"/>
        <c:axId val="149203200"/>
      </c:lineChart>
      <c:dateAx>
        <c:axId val="149201280"/>
        <c:scaling>
          <c:orientation val="minMax"/>
        </c:scaling>
        <c:delete val="1"/>
        <c:axPos val="b"/>
        <c:numFmt formatCode="ge" sourceLinked="1"/>
        <c:majorTickMark val="none"/>
        <c:minorTickMark val="none"/>
        <c:tickLblPos val="none"/>
        <c:crossAx val="149203200"/>
        <c:crosses val="autoZero"/>
        <c:auto val="1"/>
        <c:lblOffset val="100"/>
        <c:baseTimeUnit val="years"/>
      </c:dateAx>
      <c:valAx>
        <c:axId val="149203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92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100.49</c:v>
                </c:pt>
                <c:pt idx="1">
                  <c:v>45.62</c:v>
                </c:pt>
                <c:pt idx="2">
                  <c:v>62.21</c:v>
                </c:pt>
                <c:pt idx="3">
                  <c:v>60.93</c:v>
                </c:pt>
                <c:pt idx="4">
                  <c:v>64.349999999999994</c:v>
                </c:pt>
              </c:numCache>
            </c:numRef>
          </c:val>
          <c:extLst>
            <c:ext xmlns:c16="http://schemas.microsoft.com/office/drawing/2014/chart" uri="{C3380CC4-5D6E-409C-BE32-E72D297353CC}">
              <c16:uniqueId val="{00000000-6D20-468C-B1A1-016596B3C04E}"/>
            </c:ext>
          </c:extLst>
        </c:ser>
        <c:dLbls>
          <c:showLegendKey val="0"/>
          <c:showVal val="0"/>
          <c:showCatName val="0"/>
          <c:showSerName val="0"/>
          <c:showPercent val="0"/>
          <c:showBubbleSize val="0"/>
        </c:dLbls>
        <c:gapWidth val="150"/>
        <c:axId val="149315584"/>
        <c:axId val="1493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6D20-468C-B1A1-016596B3C04E}"/>
            </c:ext>
          </c:extLst>
        </c:ser>
        <c:dLbls>
          <c:showLegendKey val="0"/>
          <c:showVal val="0"/>
          <c:showCatName val="0"/>
          <c:showSerName val="0"/>
          <c:showPercent val="0"/>
          <c:showBubbleSize val="0"/>
        </c:dLbls>
        <c:marker val="1"/>
        <c:smooth val="0"/>
        <c:axId val="149315584"/>
        <c:axId val="149317504"/>
      </c:lineChart>
      <c:dateAx>
        <c:axId val="149315584"/>
        <c:scaling>
          <c:orientation val="minMax"/>
        </c:scaling>
        <c:delete val="1"/>
        <c:axPos val="b"/>
        <c:numFmt formatCode="ge" sourceLinked="1"/>
        <c:majorTickMark val="none"/>
        <c:minorTickMark val="none"/>
        <c:tickLblPos val="none"/>
        <c:crossAx val="149317504"/>
        <c:crosses val="autoZero"/>
        <c:auto val="1"/>
        <c:lblOffset val="100"/>
        <c:baseTimeUnit val="years"/>
      </c:dateAx>
      <c:valAx>
        <c:axId val="1493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229.41</c:v>
                </c:pt>
                <c:pt idx="1">
                  <c:v>561.16</c:v>
                </c:pt>
                <c:pt idx="2">
                  <c:v>413.73</c:v>
                </c:pt>
                <c:pt idx="3">
                  <c:v>422.86</c:v>
                </c:pt>
                <c:pt idx="4">
                  <c:v>402.66</c:v>
                </c:pt>
              </c:numCache>
            </c:numRef>
          </c:val>
          <c:extLst>
            <c:ext xmlns:c16="http://schemas.microsoft.com/office/drawing/2014/chart" uri="{C3380CC4-5D6E-409C-BE32-E72D297353CC}">
              <c16:uniqueId val="{00000000-47A8-484A-B22C-17F295E569E2}"/>
            </c:ext>
          </c:extLst>
        </c:ser>
        <c:dLbls>
          <c:showLegendKey val="0"/>
          <c:showVal val="0"/>
          <c:showCatName val="0"/>
          <c:showSerName val="0"/>
          <c:showPercent val="0"/>
          <c:showBubbleSize val="0"/>
        </c:dLbls>
        <c:gapWidth val="150"/>
        <c:axId val="149355904"/>
        <c:axId val="14948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47A8-484A-B22C-17F295E569E2}"/>
            </c:ext>
          </c:extLst>
        </c:ser>
        <c:dLbls>
          <c:showLegendKey val="0"/>
          <c:showVal val="0"/>
          <c:showCatName val="0"/>
          <c:showSerName val="0"/>
          <c:showPercent val="0"/>
          <c:showBubbleSize val="0"/>
        </c:dLbls>
        <c:marker val="1"/>
        <c:smooth val="0"/>
        <c:axId val="149355904"/>
        <c:axId val="149489152"/>
      </c:lineChart>
      <c:dateAx>
        <c:axId val="149355904"/>
        <c:scaling>
          <c:orientation val="minMax"/>
        </c:scaling>
        <c:delete val="1"/>
        <c:axPos val="b"/>
        <c:numFmt formatCode="ge" sourceLinked="1"/>
        <c:majorTickMark val="none"/>
        <c:minorTickMark val="none"/>
        <c:tickLblPos val="none"/>
        <c:crossAx val="149489152"/>
        <c:crosses val="autoZero"/>
        <c:auto val="1"/>
        <c:lblOffset val="100"/>
        <c:baseTimeUnit val="years"/>
      </c:dateAx>
      <c:valAx>
        <c:axId val="14948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北海道　当別町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16602</v>
      </c>
      <c r="AM8" s="61"/>
      <c r="AN8" s="61"/>
      <c r="AO8" s="61"/>
      <c r="AP8" s="61"/>
      <c r="AQ8" s="61"/>
      <c r="AR8" s="61"/>
      <c r="AS8" s="61"/>
      <c r="AT8" s="51">
        <f>データ!$S$6</f>
        <v>422.86</v>
      </c>
      <c r="AU8" s="52"/>
      <c r="AV8" s="52"/>
      <c r="AW8" s="52"/>
      <c r="AX8" s="52"/>
      <c r="AY8" s="52"/>
      <c r="AZ8" s="52"/>
      <c r="BA8" s="52"/>
      <c r="BB8" s="53">
        <f>データ!$T$6</f>
        <v>39.26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60.14</v>
      </c>
      <c r="J10" s="52"/>
      <c r="K10" s="52"/>
      <c r="L10" s="52"/>
      <c r="M10" s="52"/>
      <c r="N10" s="52"/>
      <c r="O10" s="64"/>
      <c r="P10" s="53">
        <f>データ!$P$6</f>
        <v>109.05</v>
      </c>
      <c r="Q10" s="53"/>
      <c r="R10" s="53"/>
      <c r="S10" s="53"/>
      <c r="T10" s="53"/>
      <c r="U10" s="53"/>
      <c r="V10" s="53"/>
      <c r="W10" s="61">
        <f>データ!$Q$6</f>
        <v>4860</v>
      </c>
      <c r="X10" s="61"/>
      <c r="Y10" s="61"/>
      <c r="Z10" s="61"/>
      <c r="AA10" s="61"/>
      <c r="AB10" s="61"/>
      <c r="AC10" s="61"/>
      <c r="AD10" s="2"/>
      <c r="AE10" s="2"/>
      <c r="AF10" s="2"/>
      <c r="AG10" s="2"/>
      <c r="AH10" s="5"/>
      <c r="AI10" s="5"/>
      <c r="AJ10" s="5"/>
      <c r="AK10" s="5"/>
      <c r="AL10" s="61">
        <f>データ!$U$6</f>
        <v>17961</v>
      </c>
      <c r="AM10" s="61"/>
      <c r="AN10" s="61"/>
      <c r="AO10" s="61"/>
      <c r="AP10" s="61"/>
      <c r="AQ10" s="61"/>
      <c r="AR10" s="61"/>
      <c r="AS10" s="61"/>
      <c r="AT10" s="51">
        <f>データ!$V$6</f>
        <v>128</v>
      </c>
      <c r="AU10" s="52"/>
      <c r="AV10" s="52"/>
      <c r="AW10" s="52"/>
      <c r="AX10" s="52"/>
      <c r="AY10" s="52"/>
      <c r="AZ10" s="52"/>
      <c r="BA10" s="52"/>
      <c r="BB10" s="53">
        <f>データ!$W$6</f>
        <v>140.32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13030</v>
      </c>
      <c r="D6" s="34">
        <f t="shared" si="3"/>
        <v>46</v>
      </c>
      <c r="E6" s="34">
        <f t="shared" si="3"/>
        <v>1</v>
      </c>
      <c r="F6" s="34">
        <f t="shared" si="3"/>
        <v>0</v>
      </c>
      <c r="G6" s="34">
        <f t="shared" si="3"/>
        <v>1</v>
      </c>
      <c r="H6" s="34" t="str">
        <f t="shared" si="3"/>
        <v>北海道　当別町</v>
      </c>
      <c r="I6" s="34" t="str">
        <f t="shared" si="3"/>
        <v>法適用</v>
      </c>
      <c r="J6" s="34" t="str">
        <f t="shared" si="3"/>
        <v>水道事業</v>
      </c>
      <c r="K6" s="34" t="str">
        <f t="shared" si="3"/>
        <v>末端給水事業</v>
      </c>
      <c r="L6" s="34" t="str">
        <f t="shared" si="3"/>
        <v>A6</v>
      </c>
      <c r="M6" s="34">
        <f t="shared" si="3"/>
        <v>0</v>
      </c>
      <c r="N6" s="35" t="str">
        <f t="shared" si="3"/>
        <v>-</v>
      </c>
      <c r="O6" s="35">
        <f t="shared" si="3"/>
        <v>60.14</v>
      </c>
      <c r="P6" s="35">
        <f t="shared" si="3"/>
        <v>109.05</v>
      </c>
      <c r="Q6" s="35">
        <f t="shared" si="3"/>
        <v>4860</v>
      </c>
      <c r="R6" s="35">
        <f t="shared" si="3"/>
        <v>16602</v>
      </c>
      <c r="S6" s="35">
        <f t="shared" si="3"/>
        <v>422.86</v>
      </c>
      <c r="T6" s="35">
        <f t="shared" si="3"/>
        <v>39.26</v>
      </c>
      <c r="U6" s="35">
        <f t="shared" si="3"/>
        <v>17961</v>
      </c>
      <c r="V6" s="35">
        <f t="shared" si="3"/>
        <v>128</v>
      </c>
      <c r="W6" s="35">
        <f t="shared" si="3"/>
        <v>140.32</v>
      </c>
      <c r="X6" s="36">
        <f>IF(X7="",NA(),X7)</f>
        <v>107.02</v>
      </c>
      <c r="Y6" s="36">
        <f t="shared" ref="Y6:AG6" si="4">IF(Y7="",NA(),Y7)</f>
        <v>58.61</v>
      </c>
      <c r="Z6" s="36">
        <f t="shared" si="4"/>
        <v>70.42</v>
      </c>
      <c r="AA6" s="36">
        <f t="shared" si="4"/>
        <v>102.55</v>
      </c>
      <c r="AB6" s="36">
        <f t="shared" si="4"/>
        <v>104.9</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6">
        <f t="shared" ref="AJ6:AR6" si="5">IF(AJ7="",NA(),AJ7)</f>
        <v>1.31</v>
      </c>
      <c r="AK6" s="36">
        <f t="shared" si="5"/>
        <v>50.95</v>
      </c>
      <c r="AL6" s="36">
        <f t="shared" si="5"/>
        <v>47.64</v>
      </c>
      <c r="AM6" s="36">
        <f t="shared" si="5"/>
        <v>39.409999999999997</v>
      </c>
      <c r="AN6" s="36">
        <f t="shared" si="5"/>
        <v>9.34</v>
      </c>
      <c r="AO6" s="36">
        <f t="shared" si="5"/>
        <v>9.56</v>
      </c>
      <c r="AP6" s="36">
        <f t="shared" si="5"/>
        <v>2.8</v>
      </c>
      <c r="AQ6" s="36">
        <f t="shared" si="5"/>
        <v>1.93</v>
      </c>
      <c r="AR6" s="36">
        <f t="shared" si="5"/>
        <v>1.72</v>
      </c>
      <c r="AS6" s="35" t="str">
        <f>IF(AS7="","",IF(AS7="-","【-】","【"&amp;SUBSTITUTE(TEXT(AS7,"#,##0.00"),"-","△")&amp;"】"))</f>
        <v>【0.79】</v>
      </c>
      <c r="AT6" s="36">
        <f>IF(AT7="",NA(),AT7)</f>
        <v>665.14</v>
      </c>
      <c r="AU6" s="36">
        <f t="shared" ref="AU6:BC6" si="6">IF(AU7="",NA(),AU7)</f>
        <v>234.55</v>
      </c>
      <c r="AV6" s="36">
        <f t="shared" si="6"/>
        <v>128.65</v>
      </c>
      <c r="AW6" s="36">
        <f t="shared" si="6"/>
        <v>147.93</v>
      </c>
      <c r="AX6" s="36">
        <f t="shared" si="6"/>
        <v>178.5</v>
      </c>
      <c r="AY6" s="36">
        <f t="shared" si="6"/>
        <v>915.5</v>
      </c>
      <c r="AZ6" s="36">
        <f t="shared" si="6"/>
        <v>963.24</v>
      </c>
      <c r="BA6" s="36">
        <f t="shared" si="6"/>
        <v>381.53</v>
      </c>
      <c r="BB6" s="36">
        <f t="shared" si="6"/>
        <v>391.54</v>
      </c>
      <c r="BC6" s="36">
        <f t="shared" si="6"/>
        <v>384.34</v>
      </c>
      <c r="BD6" s="35" t="str">
        <f>IF(BD7="","",IF(BD7="-","【-】","【"&amp;SUBSTITUTE(TEXT(BD7,"#,##0.00"),"-","△")&amp;"】"))</f>
        <v>【262.87】</v>
      </c>
      <c r="BE6" s="36">
        <f>IF(BE7="",NA(),BE7)</f>
        <v>468.92</v>
      </c>
      <c r="BF6" s="36">
        <f t="shared" ref="BF6:BN6" si="7">IF(BF7="",NA(),BF7)</f>
        <v>420.05</v>
      </c>
      <c r="BG6" s="36">
        <f t="shared" si="7"/>
        <v>413.6</v>
      </c>
      <c r="BH6" s="36">
        <f t="shared" si="7"/>
        <v>402.92</v>
      </c>
      <c r="BI6" s="36">
        <f t="shared" si="7"/>
        <v>397.8</v>
      </c>
      <c r="BJ6" s="36">
        <f t="shared" si="7"/>
        <v>404.78</v>
      </c>
      <c r="BK6" s="36">
        <f t="shared" si="7"/>
        <v>400.38</v>
      </c>
      <c r="BL6" s="36">
        <f t="shared" si="7"/>
        <v>393.27</v>
      </c>
      <c r="BM6" s="36">
        <f t="shared" si="7"/>
        <v>386.97</v>
      </c>
      <c r="BN6" s="36">
        <f t="shared" si="7"/>
        <v>380.58</v>
      </c>
      <c r="BO6" s="35" t="str">
        <f>IF(BO7="","",IF(BO7="-","【-】","【"&amp;SUBSTITUTE(TEXT(BO7,"#,##0.00"),"-","△")&amp;"】"))</f>
        <v>【270.87】</v>
      </c>
      <c r="BP6" s="36">
        <f>IF(BP7="",NA(),BP7)</f>
        <v>100.49</v>
      </c>
      <c r="BQ6" s="36">
        <f t="shared" ref="BQ6:BY6" si="8">IF(BQ7="",NA(),BQ7)</f>
        <v>45.62</v>
      </c>
      <c r="BR6" s="36">
        <f t="shared" si="8"/>
        <v>62.21</v>
      </c>
      <c r="BS6" s="36">
        <f t="shared" si="8"/>
        <v>60.93</v>
      </c>
      <c r="BT6" s="36">
        <f t="shared" si="8"/>
        <v>64.349999999999994</v>
      </c>
      <c r="BU6" s="36">
        <f t="shared" si="8"/>
        <v>98.07</v>
      </c>
      <c r="BV6" s="36">
        <f t="shared" si="8"/>
        <v>96.56</v>
      </c>
      <c r="BW6" s="36">
        <f t="shared" si="8"/>
        <v>100.47</v>
      </c>
      <c r="BX6" s="36">
        <f t="shared" si="8"/>
        <v>101.72</v>
      </c>
      <c r="BY6" s="36">
        <f t="shared" si="8"/>
        <v>102.38</v>
      </c>
      <c r="BZ6" s="35" t="str">
        <f>IF(BZ7="","",IF(BZ7="-","【-】","【"&amp;SUBSTITUTE(TEXT(BZ7,"#,##0.00"),"-","△")&amp;"】"))</f>
        <v>【105.59】</v>
      </c>
      <c r="CA6" s="36">
        <f>IF(CA7="",NA(),CA7)</f>
        <v>229.41</v>
      </c>
      <c r="CB6" s="36">
        <f t="shared" ref="CB6:CJ6" si="9">IF(CB7="",NA(),CB7)</f>
        <v>561.16</v>
      </c>
      <c r="CC6" s="36">
        <f t="shared" si="9"/>
        <v>413.73</v>
      </c>
      <c r="CD6" s="36">
        <f t="shared" si="9"/>
        <v>422.86</v>
      </c>
      <c r="CE6" s="36">
        <f t="shared" si="9"/>
        <v>402.66</v>
      </c>
      <c r="CF6" s="36">
        <f t="shared" si="9"/>
        <v>172.26</v>
      </c>
      <c r="CG6" s="36">
        <f t="shared" si="9"/>
        <v>177.14</v>
      </c>
      <c r="CH6" s="36">
        <f t="shared" si="9"/>
        <v>169.82</v>
      </c>
      <c r="CI6" s="36">
        <f t="shared" si="9"/>
        <v>168.2</v>
      </c>
      <c r="CJ6" s="36">
        <f t="shared" si="9"/>
        <v>168.67</v>
      </c>
      <c r="CK6" s="35" t="str">
        <f>IF(CK7="","",IF(CK7="-","【-】","【"&amp;SUBSTITUTE(TEXT(CK7,"#,##0.00"),"-","△")&amp;"】"))</f>
        <v>【163.27】</v>
      </c>
      <c r="CL6" s="36">
        <f>IF(CL7="",NA(),CL7)</f>
        <v>81</v>
      </c>
      <c r="CM6" s="36">
        <f t="shared" ref="CM6:CU6" si="10">IF(CM7="",NA(),CM7)</f>
        <v>49.53</v>
      </c>
      <c r="CN6" s="36">
        <f t="shared" si="10"/>
        <v>53.09</v>
      </c>
      <c r="CO6" s="36">
        <f t="shared" si="10"/>
        <v>52.89</v>
      </c>
      <c r="CP6" s="36">
        <f t="shared" si="10"/>
        <v>52.08</v>
      </c>
      <c r="CQ6" s="36">
        <f t="shared" si="10"/>
        <v>55.68</v>
      </c>
      <c r="CR6" s="36">
        <f t="shared" si="10"/>
        <v>55.64</v>
      </c>
      <c r="CS6" s="36">
        <f t="shared" si="10"/>
        <v>55.13</v>
      </c>
      <c r="CT6" s="36">
        <f t="shared" si="10"/>
        <v>54.77</v>
      </c>
      <c r="CU6" s="36">
        <f t="shared" si="10"/>
        <v>54.92</v>
      </c>
      <c r="CV6" s="35" t="str">
        <f>IF(CV7="","",IF(CV7="-","【-】","【"&amp;SUBSTITUTE(TEXT(CV7,"#,##0.00"),"-","△")&amp;"】"))</f>
        <v>【59.94】</v>
      </c>
      <c r="CW6" s="36">
        <f>IF(CW7="",NA(),CW7)</f>
        <v>71.459999999999994</v>
      </c>
      <c r="CX6" s="36">
        <f t="shared" ref="CX6:DF6" si="11">IF(CX7="",NA(),CX7)</f>
        <v>74.48</v>
      </c>
      <c r="CY6" s="36">
        <f t="shared" si="11"/>
        <v>68.209999999999994</v>
      </c>
      <c r="CZ6" s="36">
        <f t="shared" si="11"/>
        <v>68.06</v>
      </c>
      <c r="DA6" s="36">
        <f t="shared" si="11"/>
        <v>68.52</v>
      </c>
      <c r="DB6" s="36">
        <f t="shared" si="11"/>
        <v>83.18</v>
      </c>
      <c r="DC6" s="36">
        <f t="shared" si="11"/>
        <v>83.09</v>
      </c>
      <c r="DD6" s="36">
        <f t="shared" si="11"/>
        <v>83</v>
      </c>
      <c r="DE6" s="36">
        <f t="shared" si="11"/>
        <v>82.89</v>
      </c>
      <c r="DF6" s="36">
        <f t="shared" si="11"/>
        <v>82.66</v>
      </c>
      <c r="DG6" s="35" t="str">
        <f>IF(DG7="","",IF(DG7="-","【-】","【"&amp;SUBSTITUTE(TEXT(DG7,"#,##0.00"),"-","△")&amp;"】"))</f>
        <v>【90.22】</v>
      </c>
      <c r="DH6" s="36">
        <f>IF(DH7="",NA(),DH7)</f>
        <v>34.67</v>
      </c>
      <c r="DI6" s="36">
        <f t="shared" ref="DI6:DQ6" si="12">IF(DI7="",NA(),DI7)</f>
        <v>43.65</v>
      </c>
      <c r="DJ6" s="36">
        <f t="shared" si="12"/>
        <v>45.28</v>
      </c>
      <c r="DK6" s="36">
        <f t="shared" si="12"/>
        <v>47.21</v>
      </c>
      <c r="DL6" s="36">
        <f t="shared" si="12"/>
        <v>49.12</v>
      </c>
      <c r="DM6" s="36">
        <f t="shared" si="12"/>
        <v>38.07</v>
      </c>
      <c r="DN6" s="36">
        <f t="shared" si="12"/>
        <v>39.06</v>
      </c>
      <c r="DO6" s="36">
        <f t="shared" si="12"/>
        <v>46.66</v>
      </c>
      <c r="DP6" s="36">
        <f t="shared" si="12"/>
        <v>47.46</v>
      </c>
      <c r="DQ6" s="36">
        <f t="shared" si="12"/>
        <v>48.49</v>
      </c>
      <c r="DR6" s="35" t="str">
        <f>IF(DR7="","",IF(DR7="-","【-】","【"&amp;SUBSTITUTE(TEXT(DR7,"#,##0.00"),"-","△")&amp;"】"))</f>
        <v>【47.91】</v>
      </c>
      <c r="DS6" s="36">
        <f>IF(DS7="",NA(),DS7)</f>
        <v>1.57</v>
      </c>
      <c r="DT6" s="36">
        <f t="shared" ref="DT6:EB6" si="13">IF(DT7="",NA(),DT7)</f>
        <v>5.76</v>
      </c>
      <c r="DU6" s="36">
        <f t="shared" si="13"/>
        <v>18</v>
      </c>
      <c r="DV6" s="36">
        <f t="shared" si="13"/>
        <v>21.87</v>
      </c>
      <c r="DW6" s="36">
        <f t="shared" si="13"/>
        <v>24.91</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0.12</v>
      </c>
      <c r="EE6" s="36">
        <f t="shared" ref="EE6:EM6" si="14">IF(EE7="",NA(),EE7)</f>
        <v>0.18</v>
      </c>
      <c r="EF6" s="36">
        <f t="shared" si="14"/>
        <v>0.09</v>
      </c>
      <c r="EG6" s="35">
        <f t="shared" si="14"/>
        <v>0</v>
      </c>
      <c r="EH6" s="36">
        <f t="shared" si="14"/>
        <v>0.14000000000000001</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13030</v>
      </c>
      <c r="D7" s="38">
        <v>46</v>
      </c>
      <c r="E7" s="38">
        <v>1</v>
      </c>
      <c r="F7" s="38">
        <v>0</v>
      </c>
      <c r="G7" s="38">
        <v>1</v>
      </c>
      <c r="H7" s="38" t="s">
        <v>105</v>
      </c>
      <c r="I7" s="38" t="s">
        <v>106</v>
      </c>
      <c r="J7" s="38" t="s">
        <v>107</v>
      </c>
      <c r="K7" s="38" t="s">
        <v>108</v>
      </c>
      <c r="L7" s="38" t="s">
        <v>109</v>
      </c>
      <c r="M7" s="38"/>
      <c r="N7" s="39" t="s">
        <v>110</v>
      </c>
      <c r="O7" s="39">
        <v>60.14</v>
      </c>
      <c r="P7" s="39">
        <v>109.05</v>
      </c>
      <c r="Q7" s="39">
        <v>4860</v>
      </c>
      <c r="R7" s="39">
        <v>16602</v>
      </c>
      <c r="S7" s="39">
        <v>422.86</v>
      </c>
      <c r="T7" s="39">
        <v>39.26</v>
      </c>
      <c r="U7" s="39">
        <v>17961</v>
      </c>
      <c r="V7" s="39">
        <v>128</v>
      </c>
      <c r="W7" s="39">
        <v>140.32</v>
      </c>
      <c r="X7" s="39">
        <v>107.02</v>
      </c>
      <c r="Y7" s="39">
        <v>58.61</v>
      </c>
      <c r="Z7" s="39">
        <v>70.42</v>
      </c>
      <c r="AA7" s="39">
        <v>102.55</v>
      </c>
      <c r="AB7" s="39">
        <v>104.9</v>
      </c>
      <c r="AC7" s="39">
        <v>107.57</v>
      </c>
      <c r="AD7" s="39">
        <v>106.55</v>
      </c>
      <c r="AE7" s="39">
        <v>110.01</v>
      </c>
      <c r="AF7" s="39">
        <v>111.21</v>
      </c>
      <c r="AG7" s="39">
        <v>111.71</v>
      </c>
      <c r="AH7" s="39">
        <v>114.35</v>
      </c>
      <c r="AI7" s="39">
        <v>0</v>
      </c>
      <c r="AJ7" s="39">
        <v>1.31</v>
      </c>
      <c r="AK7" s="39">
        <v>50.95</v>
      </c>
      <c r="AL7" s="39">
        <v>47.64</v>
      </c>
      <c r="AM7" s="39">
        <v>39.409999999999997</v>
      </c>
      <c r="AN7" s="39">
        <v>9.34</v>
      </c>
      <c r="AO7" s="39">
        <v>9.56</v>
      </c>
      <c r="AP7" s="39">
        <v>2.8</v>
      </c>
      <c r="AQ7" s="39">
        <v>1.93</v>
      </c>
      <c r="AR7" s="39">
        <v>1.72</v>
      </c>
      <c r="AS7" s="39">
        <v>0.79</v>
      </c>
      <c r="AT7" s="39">
        <v>665.14</v>
      </c>
      <c r="AU7" s="39">
        <v>234.55</v>
      </c>
      <c r="AV7" s="39">
        <v>128.65</v>
      </c>
      <c r="AW7" s="39">
        <v>147.93</v>
      </c>
      <c r="AX7" s="39">
        <v>178.5</v>
      </c>
      <c r="AY7" s="39">
        <v>915.5</v>
      </c>
      <c r="AZ7" s="39">
        <v>963.24</v>
      </c>
      <c r="BA7" s="39">
        <v>381.53</v>
      </c>
      <c r="BB7" s="39">
        <v>391.54</v>
      </c>
      <c r="BC7" s="39">
        <v>384.34</v>
      </c>
      <c r="BD7" s="39">
        <v>262.87</v>
      </c>
      <c r="BE7" s="39">
        <v>468.92</v>
      </c>
      <c r="BF7" s="39">
        <v>420.05</v>
      </c>
      <c r="BG7" s="39">
        <v>413.6</v>
      </c>
      <c r="BH7" s="39">
        <v>402.92</v>
      </c>
      <c r="BI7" s="39">
        <v>397.8</v>
      </c>
      <c r="BJ7" s="39">
        <v>404.78</v>
      </c>
      <c r="BK7" s="39">
        <v>400.38</v>
      </c>
      <c r="BL7" s="39">
        <v>393.27</v>
      </c>
      <c r="BM7" s="39">
        <v>386.97</v>
      </c>
      <c r="BN7" s="39">
        <v>380.58</v>
      </c>
      <c r="BO7" s="39">
        <v>270.87</v>
      </c>
      <c r="BP7" s="39">
        <v>100.49</v>
      </c>
      <c r="BQ7" s="39">
        <v>45.62</v>
      </c>
      <c r="BR7" s="39">
        <v>62.21</v>
      </c>
      <c r="BS7" s="39">
        <v>60.93</v>
      </c>
      <c r="BT7" s="39">
        <v>64.349999999999994</v>
      </c>
      <c r="BU7" s="39">
        <v>98.07</v>
      </c>
      <c r="BV7" s="39">
        <v>96.56</v>
      </c>
      <c r="BW7" s="39">
        <v>100.47</v>
      </c>
      <c r="BX7" s="39">
        <v>101.72</v>
      </c>
      <c r="BY7" s="39">
        <v>102.38</v>
      </c>
      <c r="BZ7" s="39">
        <v>105.59</v>
      </c>
      <c r="CA7" s="39">
        <v>229.41</v>
      </c>
      <c r="CB7" s="39">
        <v>561.16</v>
      </c>
      <c r="CC7" s="39">
        <v>413.73</v>
      </c>
      <c r="CD7" s="39">
        <v>422.86</v>
      </c>
      <c r="CE7" s="39">
        <v>402.66</v>
      </c>
      <c r="CF7" s="39">
        <v>172.26</v>
      </c>
      <c r="CG7" s="39">
        <v>177.14</v>
      </c>
      <c r="CH7" s="39">
        <v>169.82</v>
      </c>
      <c r="CI7" s="39">
        <v>168.2</v>
      </c>
      <c r="CJ7" s="39">
        <v>168.67</v>
      </c>
      <c r="CK7" s="39">
        <v>163.27000000000001</v>
      </c>
      <c r="CL7" s="39">
        <v>81</v>
      </c>
      <c r="CM7" s="39">
        <v>49.53</v>
      </c>
      <c r="CN7" s="39">
        <v>53.09</v>
      </c>
      <c r="CO7" s="39">
        <v>52.89</v>
      </c>
      <c r="CP7" s="39">
        <v>52.08</v>
      </c>
      <c r="CQ7" s="39">
        <v>55.68</v>
      </c>
      <c r="CR7" s="39">
        <v>55.64</v>
      </c>
      <c r="CS7" s="39">
        <v>55.13</v>
      </c>
      <c r="CT7" s="39">
        <v>54.77</v>
      </c>
      <c r="CU7" s="39">
        <v>54.92</v>
      </c>
      <c r="CV7" s="39">
        <v>59.94</v>
      </c>
      <c r="CW7" s="39">
        <v>71.459999999999994</v>
      </c>
      <c r="CX7" s="39">
        <v>74.48</v>
      </c>
      <c r="CY7" s="39">
        <v>68.209999999999994</v>
      </c>
      <c r="CZ7" s="39">
        <v>68.06</v>
      </c>
      <c r="DA7" s="39">
        <v>68.52</v>
      </c>
      <c r="DB7" s="39">
        <v>83.18</v>
      </c>
      <c r="DC7" s="39">
        <v>83.09</v>
      </c>
      <c r="DD7" s="39">
        <v>83</v>
      </c>
      <c r="DE7" s="39">
        <v>82.89</v>
      </c>
      <c r="DF7" s="39">
        <v>82.66</v>
      </c>
      <c r="DG7" s="39">
        <v>90.22</v>
      </c>
      <c r="DH7" s="39">
        <v>34.67</v>
      </c>
      <c r="DI7" s="39">
        <v>43.65</v>
      </c>
      <c r="DJ7" s="39">
        <v>45.28</v>
      </c>
      <c r="DK7" s="39">
        <v>47.21</v>
      </c>
      <c r="DL7" s="39">
        <v>49.12</v>
      </c>
      <c r="DM7" s="39">
        <v>38.07</v>
      </c>
      <c r="DN7" s="39">
        <v>39.06</v>
      </c>
      <c r="DO7" s="39">
        <v>46.66</v>
      </c>
      <c r="DP7" s="39">
        <v>47.46</v>
      </c>
      <c r="DQ7" s="39">
        <v>48.49</v>
      </c>
      <c r="DR7" s="39">
        <v>47.91</v>
      </c>
      <c r="DS7" s="39">
        <v>1.57</v>
      </c>
      <c r="DT7" s="39">
        <v>5.76</v>
      </c>
      <c r="DU7" s="39">
        <v>18</v>
      </c>
      <c r="DV7" s="39">
        <v>21.87</v>
      </c>
      <c r="DW7" s="39">
        <v>24.91</v>
      </c>
      <c r="DX7" s="39">
        <v>7.73</v>
      </c>
      <c r="DY7" s="39">
        <v>8.8699999999999992</v>
      </c>
      <c r="DZ7" s="39">
        <v>9.85</v>
      </c>
      <c r="EA7" s="39">
        <v>9.7100000000000009</v>
      </c>
      <c r="EB7" s="39">
        <v>12.79</v>
      </c>
      <c r="EC7" s="39">
        <v>15</v>
      </c>
      <c r="ED7" s="39">
        <v>0.12</v>
      </c>
      <c r="EE7" s="39">
        <v>0.18</v>
      </c>
      <c r="EF7" s="39">
        <v>0.09</v>
      </c>
      <c r="EG7" s="39">
        <v>0</v>
      </c>
      <c r="EH7" s="39">
        <v>0.14000000000000001</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村田 大樹</cp:lastModifiedBy>
  <cp:lastPrinted>2018-02-01T02:06:09Z</cp:lastPrinted>
  <dcterms:created xsi:type="dcterms:W3CDTF">2017-12-25T01:19:38Z</dcterms:created>
  <dcterms:modified xsi:type="dcterms:W3CDTF">2018-02-01T02:21:54Z</dcterms:modified>
  <cp:category/>
</cp:coreProperties>
</file>