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0.8.5\個人フォルダ\リダイレクト\k.arisawa\デスクトップ\＜31.1.24＞経平比較分析表\【経営比較分析表】2017_013030_47_1718\"/>
    </mc:Choice>
  </mc:AlternateContent>
  <workbookProtection workbookAlgorithmName="SHA-512" workbookHashValue="iPmMydifnplb4zJI7H+vsvBRNZfhheI8roJXvwuajQVtkJL2nfCxN6WdosyB5vauuFIOZqMLh7usJMdutIwHVg==" workbookSaltValue="T+S2YG+/KU4H3Zhxe0GA5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<sst xmlns="http://schemas.openxmlformats.org/spreadsheetml/2006/main" count="240" uniqueCount="126">
  <si>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</si>
  <si>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</si>
  <si>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</si>
  <si>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</si>
  <si>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</si>
  <si>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</si>
  <si>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</si>
  <si>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</si>
  <si>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</si>
  <si>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</si>
  <si>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</si>
  <si>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</si>
  <si>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</si>
  <si>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</si>
  <si>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</si>
  <si>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</si>
  <si>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</si>
  <si>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</si>
  <si>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</si>
  <si>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</si>
  <si>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</si>
  <si>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</si>
  <si>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</si>
  <si>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</si>
  <si>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</si>
  <si>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</si>
  <si>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</si>
  <si>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</si>
  <si>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</si>
  <si>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</si>
  <si>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</si>
  <si>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</si>
  <si>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</si>
  <si>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</si>
  <si>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</si>
  <si>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</si>
  <si>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</si>
  <si>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</si>
  <si>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</si>
  <si>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</si>
  <si>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</si>
  <si>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</si>
  <si>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</si>
  <si>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</si>
  <si>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</si>
  <si>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</si>
  <si>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</si>
  <si>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</si>
  <si>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</si>
  <si>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</si>
  <si>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</si>
  <si>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</si>
  <si>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</si>
  <si>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</si>
  <si>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</si>
  <si>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</si>
  <si>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</si>
  <si>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</si>
  <si>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</si>
  <si>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</si>
  <si>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</si>
  <si>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</si>
  <si>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</si>
  <si>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</si>
  <si>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</si>
  <si>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</si>
  <si>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</si>
  <si>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</si>
  <si>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</si>
  <si>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</si>
  <si>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</si>
  <si>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</si>
  <si>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</si>
  <si>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</si>
  <si>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</si>
  <si>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</si>
  <si>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</si>
  <si>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</si>
  <si>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</si>
  <si>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</si>
  <si>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</si>
  <si>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</si>
  <si>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</si>
  <si>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</si>
  <si>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</si>
  <si>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</si>
  <si>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</si>
  <si>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</si>
  <si>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</si>
  <si>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</si>
  <si>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</si>
  <si>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</si>
  <si>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</si>
  <si>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</si>
  <si>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</si>
  <si>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</si>
  <si>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</si>
  <si>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</si>
  <si>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</si>
  <si>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</si>
  <si>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</si>
  <si>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</si>
  <si>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</si>
  <si>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</si>
  <si>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</si>
  <si>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</si>
  <si>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</si>
  <si>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</si>
  <si>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</si>
  <si>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</si>
  <si>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当別町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</si>
  <si>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</si>
  <si>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</si>
  <si>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</si>
  <si>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</si>
  <si>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</si>
  <si>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</si>
  <si>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</si>
  <si>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</si>
  <si>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</si>
  <si>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</si>
  <si>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</si>
  <si>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</si>
  <si>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事業の健全経営の根幹を成す使用料収入が伸び悩み、汚水処理に係る経費（コスト）を賄えていない状況に対応するため、使用料以外の収入（一般会計繰入金）に依存せざるを得ません。今後も処理人口の減少等による有収水量の減少が見込まれる中、汚水処理原価（汚水処理に要する費用）の上昇を抑制するため、適正な使用料収入水準の確保及び維持管理費等汚水処理費の削減に努める必要があります。
　なお類似団体（人口規模等運営形態が似ている市町村）平均や全国平均により経営状況を比較した場合、使用料水準の適切性を判断する経費回収率において健全性が、費用や施設の効率性を判断する汚水処理原価や施設利用率において効率性が低い水準にあります。</t>
    <rPh sb="0" eb="2">
      <t>ジギョウ</t>
    </rPh>
    <rPh sb="3" eb="5">
      <t>ケンゼン</t>
    </rPh>
    <rPh sb="5" eb="7">
      <t>ケイエイ</t>
    </rPh>
    <rPh sb="8" eb="10">
      <t>コンカン</t>
    </rPh>
    <rPh sb="11" eb="12">
      <t>ナ</t>
    </rPh>
    <rPh sb="13" eb="16">
      <t>シヨウリョウ</t>
    </rPh>
    <rPh sb="16" eb="18">
      <t>シュウニュウ</t>
    </rPh>
    <rPh sb="19" eb="20">
      <t>ノ</t>
    </rPh>
    <rPh sb="21" eb="22">
      <t>ナヤ</t>
    </rPh>
    <rPh sb="24" eb="26">
      <t>オスイ</t>
    </rPh>
    <rPh sb="26" eb="28">
      <t>ショリ</t>
    </rPh>
    <rPh sb="29" eb="30">
      <t>カカ</t>
    </rPh>
    <rPh sb="31" eb="33">
      <t>ケイヒ</t>
    </rPh>
    <rPh sb="39" eb="40">
      <t>マカナ</t>
    </rPh>
    <rPh sb="45" eb="47">
      <t>ジョウキョウ</t>
    </rPh>
    <rPh sb="48" eb="50">
      <t>タイオウ</t>
    </rPh>
    <rPh sb="55" eb="58">
      <t>シヨウリョウ</t>
    </rPh>
    <rPh sb="58" eb="60">
      <t>イガイ</t>
    </rPh>
    <rPh sb="61" eb="63">
      <t>シュウニュウ</t>
    </rPh>
    <rPh sb="64" eb="66">
      <t>イッパン</t>
    </rPh>
    <rPh sb="66" eb="68">
      <t>カイケイ</t>
    </rPh>
    <rPh sb="68" eb="70">
      <t>クリイレ</t>
    </rPh>
    <rPh sb="70" eb="71">
      <t>キン</t>
    </rPh>
    <rPh sb="73" eb="75">
      <t>イゾン</t>
    </rPh>
    <rPh sb="79" eb="80">
      <t>エ</t>
    </rPh>
    <rPh sb="84" eb="86">
      <t>コンゴ</t>
    </rPh>
    <rPh sb="87" eb="89">
      <t>ショリ</t>
    </rPh>
    <rPh sb="89" eb="91">
      <t>ジンコウ</t>
    </rPh>
    <rPh sb="92" eb="94">
      <t>ゲンショウ</t>
    </rPh>
    <rPh sb="94" eb="95">
      <t>トウ</t>
    </rPh>
    <rPh sb="98" eb="99">
      <t>ユウ</t>
    </rPh>
    <rPh sb="99" eb="100">
      <t>シュウ</t>
    </rPh>
    <rPh sb="100" eb="102">
      <t>スイリョウ</t>
    </rPh>
    <rPh sb="103" eb="105">
      <t>ゲンショウ</t>
    </rPh>
    <rPh sb="106" eb="108">
      <t>ミコ</t>
    </rPh>
    <rPh sb="111" eb="112">
      <t>ナカ</t>
    </rPh>
    <rPh sb="113" eb="115">
      <t>オスイ</t>
    </rPh>
    <rPh sb="115" eb="117">
      <t>ショリ</t>
    </rPh>
    <rPh sb="117" eb="119">
      <t>ゲンカ</t>
    </rPh>
    <rPh sb="120" eb="122">
      <t>オスイ</t>
    </rPh>
    <rPh sb="122" eb="124">
      <t>ショリ</t>
    </rPh>
    <rPh sb="125" eb="126">
      <t>ヨウ</t>
    </rPh>
    <rPh sb="128" eb="130">
      <t>ヒヨウ</t>
    </rPh>
    <rPh sb="132" eb="134">
      <t>ジョウショウ</t>
    </rPh>
    <rPh sb="135" eb="137">
      <t>ヨクセイ</t>
    </rPh>
    <rPh sb="142" eb="144">
      <t>テキセイ</t>
    </rPh>
    <rPh sb="145" eb="148">
      <t>シヨウリョウ</t>
    </rPh>
    <rPh sb="148" eb="150">
      <t>シュウニュウ</t>
    </rPh>
    <rPh sb="150" eb="152">
      <t>スイジュン</t>
    </rPh>
    <rPh sb="153" eb="155">
      <t>カクホ</t>
    </rPh>
    <rPh sb="155" eb="156">
      <t>オヨ</t>
    </rPh>
    <rPh sb="157" eb="159">
      <t>イジ</t>
    </rPh>
    <rPh sb="159" eb="162">
      <t>カンリヒ</t>
    </rPh>
    <rPh sb="162" eb="163">
      <t>トウ</t>
    </rPh>
    <rPh sb="163" eb="165">
      <t>オスイ</t>
    </rPh>
    <rPh sb="165" eb="167">
      <t>ショリ</t>
    </rPh>
    <rPh sb="167" eb="168">
      <t>ヒ</t>
    </rPh>
    <rPh sb="169" eb="171">
      <t>サクゲン</t>
    </rPh>
    <rPh sb="172" eb="173">
      <t>ツト</t>
    </rPh>
    <rPh sb="175" eb="177">
      <t>ヒツヨウ</t>
    </rPh>
    <rPh sb="187" eb="189">
      <t>ルイジ</t>
    </rPh>
    <rPh sb="189" eb="191">
      <t>ダンタイ</t>
    </rPh>
    <rPh sb="192" eb="194">
      <t>ジンコウ</t>
    </rPh>
    <rPh sb="194" eb="196">
      <t>キボ</t>
    </rPh>
    <rPh sb="196" eb="197">
      <t>トウ</t>
    </rPh>
    <rPh sb="197" eb="199">
      <t>ウンエイ</t>
    </rPh>
    <rPh sb="199" eb="201">
      <t>ケイタイ</t>
    </rPh>
    <rPh sb="202" eb="203">
      <t>ニ</t>
    </rPh>
    <rPh sb="206" eb="209">
      <t>シチョウソン</t>
    </rPh>
    <rPh sb="210" eb="212">
      <t>ヘイキン</t>
    </rPh>
    <rPh sb="213" eb="215">
      <t>ゼンコク</t>
    </rPh>
    <rPh sb="215" eb="217">
      <t>ヘイキン</t>
    </rPh>
    <rPh sb="220" eb="222">
      <t>ケイエイ</t>
    </rPh>
    <rPh sb="222" eb="224">
      <t>ジョウキョウ</t>
    </rPh>
    <rPh sb="225" eb="227">
      <t>ヒカク</t>
    </rPh>
    <rPh sb="229" eb="231">
      <t>バアイ</t>
    </rPh>
    <rPh sb="232" eb="235">
      <t>シヨウリョウ</t>
    </rPh>
    <rPh sb="235" eb="237">
      <t>スイジュン</t>
    </rPh>
    <rPh sb="238" eb="241">
      <t>テキセツセイ</t>
    </rPh>
    <rPh sb="242" eb="244">
      <t>ハンダン</t>
    </rPh>
    <rPh sb="246" eb="248">
      <t>ケイヒ</t>
    </rPh>
    <rPh sb="248" eb="250">
      <t>カイシュウ</t>
    </rPh>
    <rPh sb="250" eb="251">
      <t>リツ</t>
    </rPh>
    <rPh sb="255" eb="258">
      <t>ケンゼンセイ</t>
    </rPh>
    <rPh sb="260" eb="262">
      <t>ヒヨウ</t>
    </rPh>
    <rPh sb="263" eb="265">
      <t>シセツ</t>
    </rPh>
    <rPh sb="266" eb="269">
      <t>コウリツセイ</t>
    </rPh>
    <rPh sb="270" eb="272">
      <t>ハンダン</t>
    </rPh>
    <rPh sb="274" eb="276">
      <t>オスイ</t>
    </rPh>
    <rPh sb="276" eb="278">
      <t>ショリ</t>
    </rPh>
    <rPh sb="278" eb="280">
      <t>ゲンカ</t>
    </rPh>
    <rPh sb="281" eb="283">
      <t>シセツ</t>
    </rPh>
    <rPh sb="283" eb="286">
      <t>リヨウリツ</t>
    </rPh>
    <rPh sb="290" eb="293">
      <t>コウリツセイ</t>
    </rPh>
    <rPh sb="294" eb="295">
      <t>ヒク</t>
    </rPh>
    <rPh sb="296" eb="298">
      <t>スイジュン</t>
    </rPh>
    <phoneticPr fontId="4"/>
  </si>
  <si>
    <t>　管渠等施設の経年化（老朽化）は進んでいますが耐用年数を超えているものはありません。長寿命化計画の策定等により計画的に改善（更新）を行っています。
　　なお、類似団体平均や全国平均により老朽化状況への対応を比較した場合、管渠の更新投資・老朽化対策の実施状況を判断する管渠改善率において対応が高い水準にあります。</t>
    <rPh sb="1" eb="3">
      <t>カンキョ</t>
    </rPh>
    <rPh sb="3" eb="4">
      <t>トウ</t>
    </rPh>
    <rPh sb="4" eb="6">
      <t>シセツ</t>
    </rPh>
    <rPh sb="7" eb="10">
      <t>ケイネンカ</t>
    </rPh>
    <rPh sb="11" eb="14">
      <t>ロウキュウカ</t>
    </rPh>
    <rPh sb="16" eb="17">
      <t>スス</t>
    </rPh>
    <rPh sb="23" eb="25">
      <t>タイヨウ</t>
    </rPh>
    <rPh sb="25" eb="27">
      <t>ネンスウ</t>
    </rPh>
    <rPh sb="28" eb="29">
      <t>コ</t>
    </rPh>
    <rPh sb="42" eb="46">
      <t>チョウジュミョウカ</t>
    </rPh>
    <rPh sb="46" eb="48">
      <t>ケイカク</t>
    </rPh>
    <rPh sb="49" eb="51">
      <t>サクテイ</t>
    </rPh>
    <rPh sb="51" eb="52">
      <t>トウ</t>
    </rPh>
    <rPh sb="55" eb="58">
      <t>ケイカクテキ</t>
    </rPh>
    <rPh sb="59" eb="61">
      <t>カイゼン</t>
    </rPh>
    <rPh sb="62" eb="64">
      <t>コウシン</t>
    </rPh>
    <rPh sb="66" eb="67">
      <t>オコナ</t>
    </rPh>
    <rPh sb="79" eb="81">
      <t>ルイジ</t>
    </rPh>
    <rPh sb="81" eb="83">
      <t>ダンタイ</t>
    </rPh>
    <rPh sb="83" eb="85">
      <t>ヘイキン</t>
    </rPh>
    <rPh sb="86" eb="88">
      <t>ゼンコク</t>
    </rPh>
    <rPh sb="88" eb="90">
      <t>ヘイキン</t>
    </rPh>
    <rPh sb="93" eb="96">
      <t>ロウキュウカ</t>
    </rPh>
    <rPh sb="96" eb="98">
      <t>ジョウキョウ</t>
    </rPh>
    <rPh sb="100" eb="102">
      <t>タイオウ</t>
    </rPh>
    <rPh sb="103" eb="105">
      <t>ヒカク</t>
    </rPh>
    <rPh sb="107" eb="109">
      <t>バアイ</t>
    </rPh>
    <rPh sb="110" eb="112">
      <t>カンキョ</t>
    </rPh>
    <rPh sb="113" eb="115">
      <t>コウシン</t>
    </rPh>
    <rPh sb="115" eb="117">
      <t>トウシ</t>
    </rPh>
    <rPh sb="118" eb="121">
      <t>ロウキュウカ</t>
    </rPh>
    <rPh sb="121" eb="123">
      <t>タイサク</t>
    </rPh>
    <rPh sb="124" eb="126">
      <t>ジッシ</t>
    </rPh>
    <rPh sb="126" eb="128">
      <t>ジョウキョウ</t>
    </rPh>
    <rPh sb="129" eb="131">
      <t>ハンダン</t>
    </rPh>
    <rPh sb="133" eb="135">
      <t>カンキョ</t>
    </rPh>
    <rPh sb="135" eb="137">
      <t>カイゼン</t>
    </rPh>
    <rPh sb="137" eb="138">
      <t>リツ</t>
    </rPh>
    <rPh sb="142" eb="144">
      <t>タイオウ</t>
    </rPh>
    <rPh sb="145" eb="146">
      <t>タカ</t>
    </rPh>
    <rPh sb="147" eb="149">
      <t>スイジュン</t>
    </rPh>
    <phoneticPr fontId="4"/>
  </si>
  <si>
    <t>　今後更なる経費の節減に努めることはもとより、企業誘致等による有収水量の増加を図る等適正な使用料収入の安定的な確保に向け、併せて人口や処理需要の動向を踏まえた計画的な施設更新を行う等効率的な経営に努めます。</t>
    <rPh sb="1" eb="3">
      <t>コンゴ</t>
    </rPh>
    <rPh sb="3" eb="4">
      <t>サラ</t>
    </rPh>
    <rPh sb="6" eb="8">
      <t>ケイヒ</t>
    </rPh>
    <rPh sb="9" eb="11">
      <t>セツゲン</t>
    </rPh>
    <rPh sb="12" eb="13">
      <t>ツト</t>
    </rPh>
    <rPh sb="23" eb="25">
      <t>キギョウ</t>
    </rPh>
    <rPh sb="25" eb="27">
      <t>ユウチ</t>
    </rPh>
    <rPh sb="27" eb="28">
      <t>トウ</t>
    </rPh>
    <rPh sb="31" eb="33">
      <t>ユウシュウ</t>
    </rPh>
    <rPh sb="33" eb="35">
      <t>スイリョウ</t>
    </rPh>
    <rPh sb="36" eb="38">
      <t>ゾウカ</t>
    </rPh>
    <rPh sb="39" eb="40">
      <t>ハカ</t>
    </rPh>
    <rPh sb="41" eb="42">
      <t>トウ</t>
    </rPh>
    <rPh sb="42" eb="44">
      <t>テキセイ</t>
    </rPh>
    <rPh sb="45" eb="48">
      <t>シヨウリョウ</t>
    </rPh>
    <rPh sb="48" eb="50">
      <t>シュウニュウ</t>
    </rPh>
    <rPh sb="51" eb="54">
      <t>アンテイテキ</t>
    </rPh>
    <rPh sb="55" eb="57">
      <t>カクホ</t>
    </rPh>
    <rPh sb="58" eb="59">
      <t>ム</t>
    </rPh>
    <rPh sb="61" eb="62">
      <t>アワ</t>
    </rPh>
    <rPh sb="64" eb="66">
      <t>ジンコウ</t>
    </rPh>
    <rPh sb="67" eb="69">
      <t>ショリ</t>
    </rPh>
    <rPh sb="69" eb="71">
      <t>ジュヨウ</t>
    </rPh>
    <rPh sb="72" eb="74">
      <t>ドウコウ</t>
    </rPh>
    <rPh sb="75" eb="76">
      <t>フ</t>
    </rPh>
    <rPh sb="79" eb="82">
      <t>ケイカクテキ</t>
    </rPh>
    <rPh sb="83" eb="85">
      <t>シセツ</t>
    </rPh>
    <rPh sb="85" eb="87">
      <t>コウシン</t>
    </rPh>
    <rPh sb="88" eb="89">
      <t>オコナ</t>
    </rPh>
    <rPh sb="90" eb="91">
      <t>トウ</t>
    </rPh>
    <rPh sb="91" eb="94">
      <t>コウリツテキ</t>
    </rPh>
    <rPh sb="95" eb="97">
      <t>ケイエイ</t>
    </rPh>
    <rPh sb="98" eb="99">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</si>
</sst>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0.41</c:v>
                </c:pt>
                <c:pt idx="1">
                  <c:v>0.47</c:v>
                </c:pt>
                <c:pt idx="2">
                  <c:v>0.3</c:v>
                </c:pt>
                <c:pt idx="3">
                  <c:v>0.17</c:v>
                </c:pt>
                <c:pt idx="4">
                  <c:v>0.5</c:v>
                </c:pt>
              </c:numCache>
            </c:numRef>
          </c:val>
          <c:extLst>
            <c:ext xmlns:c16="http://schemas.microsoft.com/office/drawing/2014/chart" uri="{C3380CC4-5D6E-409C-BE32-E72D297353CC}">
              <c16:uniqueId val="{00000000-BDCA-4E23-9A81-4177D693B12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0.04</c:v>
                </c:pt>
                <c:pt idx="2">
                  <c:v>0.09</c:v>
                </c:pt>
                <c:pt idx="3">
                  <c:v>0.19</c:v>
                </c:pt>
                <c:pt idx="4">
                  <c:v>0.23</c:v>
                </c:pt>
              </c:numCache>
            </c:numRef>
          </c:val>
          <c:smooth val="0"/>
          <c:extLst>
            <c:ext xmlns:c16="http://schemas.microsoft.com/office/drawing/2014/chart" uri="{C3380CC4-5D6E-409C-BE32-E72D297353CC}">
              <c16:uniqueId val="{00000001-BDCA-4E23-9A81-4177D693B12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46.59</c:v>
                </c:pt>
                <c:pt idx="1">
                  <c:v>47.45</c:v>
                </c:pt>
                <c:pt idx="2">
                  <c:v>50.99</c:v>
                </c:pt>
                <c:pt idx="3">
                  <c:v>50.31</c:v>
                </c:pt>
                <c:pt idx="4">
                  <c:v>49.94</c:v>
                </c:pt>
              </c:numCache>
            </c:numRef>
          </c:val>
          <c:extLst>
            <c:ext xmlns:c16="http://schemas.microsoft.com/office/drawing/2014/chart" uri="{C3380CC4-5D6E-409C-BE32-E72D297353CC}">
              <c16:uniqueId val="{00000000-0A8B-4B3D-A9D5-0313CEAE6A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54.44</c:v>
                </c:pt>
                <c:pt idx="2">
                  <c:v>59.4</c:v>
                </c:pt>
                <c:pt idx="3">
                  <c:v>59.35</c:v>
                </c:pt>
                <c:pt idx="4">
                  <c:v>58.4</c:v>
                </c:pt>
              </c:numCache>
            </c:numRef>
          </c:val>
          <c:smooth val="0"/>
          <c:extLst>
            <c:ext xmlns:c16="http://schemas.microsoft.com/office/drawing/2014/chart" uri="{C3380CC4-5D6E-409C-BE32-E72D297353CC}">
              <c16:uniqueId val="{00000001-0A8B-4B3D-A9D5-0313CEAE6A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95.77</c:v>
                </c:pt>
                <c:pt idx="1">
                  <c:v>95.86</c:v>
                </c:pt>
                <c:pt idx="2">
                  <c:v>94.99</c:v>
                </c:pt>
                <c:pt idx="3">
                  <c:v>96.08</c:v>
                </c:pt>
                <c:pt idx="4">
                  <c:v>96.23</c:v>
                </c:pt>
              </c:numCache>
            </c:numRef>
          </c:val>
          <c:extLst>
            <c:ext xmlns:c16="http://schemas.microsoft.com/office/drawing/2014/chart" uri="{C3380CC4-5D6E-409C-BE32-E72D297353CC}">
              <c16:uniqueId val="{00000000-8A9E-4620-989D-C3E12F4A075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84.2</c:v>
                </c:pt>
                <c:pt idx="2">
                  <c:v>89.81</c:v>
                </c:pt>
                <c:pt idx="3">
                  <c:v>89.88</c:v>
                </c:pt>
                <c:pt idx="4">
                  <c:v>89.68</c:v>
                </c:pt>
              </c:numCache>
            </c:numRef>
          </c:val>
          <c:smooth val="0"/>
          <c:extLst>
            <c:ext xmlns:c16="http://schemas.microsoft.com/office/drawing/2014/chart" uri="{C3380CC4-5D6E-409C-BE32-E72D297353CC}">
              <c16:uniqueId val="{00000001-8A9E-4620-989D-C3E12F4A075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60.23</c:v>
                </c:pt>
                <c:pt idx="1">
                  <c:v>63.97</c:v>
                </c:pt>
                <c:pt idx="2">
                  <c:v>66.099999999999994</c:v>
                </c:pt>
                <c:pt idx="3">
                  <c:v>66.78</c:v>
                </c:pt>
                <c:pt idx="4">
                  <c:v>67.67</c:v>
                </c:pt>
              </c:numCache>
            </c:numRef>
          </c:val>
          <c:extLst>
            <c:ext xmlns:c16="http://schemas.microsoft.com/office/drawing/2014/chart" uri="{C3380CC4-5D6E-409C-BE32-E72D297353CC}">
              <c16:uniqueId val="{00000000-F877-4F64-A341-D0FA16B0AD0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77-4F64-A341-D0FA16B0AD0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66-42AC-99D6-7541A9E3F87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66-42AC-99D6-7541A9E3F87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3C-412B-9959-EF6EF443A3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3C-412B-9959-EF6EF443A3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348-481F-B84C-1BE21762685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348-481F-B84C-1BE21762685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FB-4FBA-A3DD-1BEF05F2581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FB-4FBA-A3DD-1BEF05F2581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1424.56</c:v>
                </c:pt>
                <c:pt idx="1">
                  <c:v>1267.6300000000001</c:v>
                </c:pt>
                <c:pt idx="2">
                  <c:v>1333.26</c:v>
                </c:pt>
                <c:pt idx="3">
                  <c:v>1311.67</c:v>
                </c:pt>
                <c:pt idx="4">
                  <c:v>1283.74</c:v>
                </c:pt>
              </c:numCache>
            </c:numRef>
          </c:val>
          <c:extLst>
            <c:ext xmlns:c16="http://schemas.microsoft.com/office/drawing/2014/chart" uri="{C3380CC4-5D6E-409C-BE32-E72D297353CC}">
              <c16:uniqueId val="{00000000-6630-4FB6-A873-B5CCCB26DD2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1136.5</c:v>
                </c:pt>
                <c:pt idx="2">
                  <c:v>862.87</c:v>
                </c:pt>
                <c:pt idx="3">
                  <c:v>716.96</c:v>
                </c:pt>
                <c:pt idx="4">
                  <c:v>799.11</c:v>
                </c:pt>
              </c:numCache>
            </c:numRef>
          </c:val>
          <c:smooth val="0"/>
          <c:extLst>
            <c:ext xmlns:c16="http://schemas.microsoft.com/office/drawing/2014/chart" uri="{C3380CC4-5D6E-409C-BE32-E72D297353CC}">
              <c16:uniqueId val="{00000001-6630-4FB6-A873-B5CCCB26DD2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65.22</c:v>
                </c:pt>
                <c:pt idx="1">
                  <c:v>61.29</c:v>
                </c:pt>
                <c:pt idx="2">
                  <c:v>60.94</c:v>
                </c:pt>
                <c:pt idx="3">
                  <c:v>55.32</c:v>
                </c:pt>
                <c:pt idx="4">
                  <c:v>52.94</c:v>
                </c:pt>
              </c:numCache>
            </c:numRef>
          </c:val>
          <c:extLst>
            <c:ext xmlns:c16="http://schemas.microsoft.com/office/drawing/2014/chart" uri="{C3380CC4-5D6E-409C-BE32-E72D297353CC}">
              <c16:uniqueId val="{00000000-0933-4063-90A5-74DD932940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71.650000000000006</c:v>
                </c:pt>
                <c:pt idx="2">
                  <c:v>85.39</c:v>
                </c:pt>
                <c:pt idx="3">
                  <c:v>88.09</c:v>
                </c:pt>
                <c:pt idx="4">
                  <c:v>87.69</c:v>
                </c:pt>
              </c:numCache>
            </c:numRef>
          </c:val>
          <c:smooth val="0"/>
          <c:extLst>
            <c:ext xmlns:c16="http://schemas.microsoft.com/office/drawing/2014/chart" uri="{C3380CC4-5D6E-409C-BE32-E72D297353CC}">
              <c16:uniqueId val="{00000001-0933-4063-90A5-74DD932940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238.29</c:v>
                </c:pt>
                <c:pt idx="1">
                  <c:v>259.57</c:v>
                </c:pt>
                <c:pt idx="2">
                  <c:v>263.27</c:v>
                </c:pt>
                <c:pt idx="3">
                  <c:v>290.69</c:v>
                </c:pt>
                <c:pt idx="4">
                  <c:v>304.79000000000002</c:v>
                </c:pt>
              </c:numCache>
            </c:numRef>
          </c:val>
          <c:extLst>
            <c:ext xmlns:c16="http://schemas.microsoft.com/office/drawing/2014/chart" uri="{C3380CC4-5D6E-409C-BE32-E72D297353CC}">
              <c16:uniqueId val="{00000000-B097-422B-AA3A-9ED735EA8A1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217.82</c:v>
                </c:pt>
                <c:pt idx="2">
                  <c:v>188.79</c:v>
                </c:pt>
                <c:pt idx="3">
                  <c:v>181.8</c:v>
                </c:pt>
                <c:pt idx="4">
                  <c:v>180.07</c:v>
                </c:pt>
              </c:numCache>
            </c:numRef>
          </c:val>
          <c:smooth val="0"/>
          <c:extLst>
            <c:ext xmlns:c16="http://schemas.microsoft.com/office/drawing/2014/chart" uri="{C3380CC4-5D6E-409C-BE32-E72D297353CC}">
              <c16:uniqueId val="{00000001-B097-422B-AA3A-9ED735EA8A1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V43"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当別町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16365</v>
      </c>
      <c r="AM8" s="49"/>
      <c r="AN8" s="49"/>
      <c r="AO8" s="49"/>
      <c r="AP8" s="49"/>
      <c r="AQ8" s="49"/>
      <c r="AR8" s="49"/>
      <c r="AS8" s="49"/>
      <c r="AT8" s="44">
        <f>データ!T6</f>
        <v>422.86</v>
      </c>
      <c r="AU8" s="44"/>
      <c r="AV8" s="44"/>
      <c r="AW8" s="44"/>
      <c r="AX8" s="44"/>
      <c r="AY8" s="44"/>
      <c r="AZ8" s="44"/>
      <c r="BA8" s="44"/>
      <c r="BB8" s="44">
        <f>データ!U6</f>
        <v>38.700000000000003</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85.84</v>
      </c>
      <c r="Q10" s="44"/>
      <c r="R10" s="44"/>
      <c r="S10" s="44"/>
      <c r="T10" s="44"/>
      <c r="U10" s="44"/>
      <c r="V10" s="44"/>
      <c r="W10" s="44">
        <f>データ!Q6</f>
        <v>77.239999999999995</v>
      </c>
      <c r="X10" s="44"/>
      <c r="Y10" s="44"/>
      <c r="Z10" s="44"/>
      <c r="AA10" s="44"/>
      <c r="AB10" s="44"/>
      <c r="AC10" s="44"/>
      <c r="AD10" s="49">
        <f>データ!R6</f>
        <v>2916</v>
      </c>
      <c r="AE10" s="49"/>
      <c r="AF10" s="49"/>
      <c r="AG10" s="49"/>
      <c r="AH10" s="49"/>
      <c r="AI10" s="49"/>
      <c r="AJ10" s="49"/>
      <c r="AK10" s="2"/>
      <c r="AL10" s="49">
        <f>データ!V6</f>
        <v>13941</v>
      </c>
      <c r="AM10" s="49"/>
      <c r="AN10" s="49"/>
      <c r="AO10" s="49"/>
      <c r="AP10" s="49"/>
      <c r="AQ10" s="49"/>
      <c r="AR10" s="49"/>
      <c r="AS10" s="49"/>
      <c r="AT10" s="44">
        <f>データ!W6</f>
        <v>5.09</v>
      </c>
      <c r="AU10" s="44"/>
      <c r="AV10" s="44"/>
      <c r="AW10" s="44"/>
      <c r="AX10" s="44"/>
      <c r="AY10" s="44"/>
      <c r="AZ10" s="44"/>
      <c r="BA10" s="44"/>
      <c r="BB10" s="44">
        <f>データ!X6</f>
        <v>2738.9</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IXYfflWP5YINqSLTTw4XZtnKgBCuDyfvh9w8rGKXKQa73EOBOMhSnL/FSBlTX8AYLC9qsEEgi6P+zcOn8Q3oGQ==" saltValue="6mtQR69wsEOkp/9NuCkkU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13030</v>
      </c>
      <c r="D6" s="32">
        <f t="shared" si="3"/>
        <v>47</v>
      </c>
      <c r="E6" s="32">
        <f t="shared" si="3"/>
        <v>17</v>
      </c>
      <c r="F6" s="32">
        <f t="shared" si="3"/>
        <v>1</v>
      </c>
      <c r="G6" s="32">
        <f t="shared" si="3"/>
        <v>0</v>
      </c>
      <c r="H6" s="32" t="str">
        <f t="shared" si="3"/>
        <v>北海道　当別町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85.84</v>
      </c>
      <c r="Q6" s="33">
        <f t="shared" si="3"/>
        <v>77.239999999999995</v>
      </c>
      <c r="R6" s="33">
        <f t="shared" si="3"/>
        <v>2916</v>
      </c>
      <c r="S6" s="33">
        <f t="shared" si="3"/>
        <v>16365</v>
      </c>
      <c r="T6" s="33">
        <f t="shared" si="3"/>
        <v>422.86</v>
      </c>
      <c r="U6" s="33">
        <f t="shared" si="3"/>
        <v>38.700000000000003</v>
      </c>
      <c r="V6" s="33">
        <f t="shared" si="3"/>
        <v>13941</v>
      </c>
      <c r="W6" s="33">
        <f t="shared" si="3"/>
        <v>5.09</v>
      </c>
      <c r="X6" s="33">
        <f t="shared" si="3"/>
        <v>2738.9</v>
      </c>
      <c r="Y6" s="34">
        <f>IF(Y7="",NA(),Y7)</f>
        <v>60.23</v>
      </c>
      <c r="Z6" s="34">
        <f t="shared" ref="Z6:AH6" si="4">IF(Z7="",NA(),Z7)</f>
        <v>63.97</v>
      </c>
      <c r="AA6" s="34">
        <f t="shared" si="4"/>
        <v>66.099999999999994</v>
      </c>
      <c r="AB6" s="34">
        <f t="shared" si="4"/>
        <v>66.78</v>
      </c>
      <c r="AC6" s="34">
        <f t="shared" si="4"/>
        <v>67.67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1424.56</v>
      </c>
      <c r="BG6" s="34">
        <f t="shared" ref="BG6:BO6" si="7">IF(BG7="",NA(),BG7)</f>
        <v>1267.6300000000001</v>
      </c>
      <c r="BH6" s="34">
        <f t="shared" si="7"/>
        <v>1333.26</v>
      </c>
      <c r="BI6" s="34">
        <f t="shared" si="7"/>
        <v>1311.67</v>
      </c>
      <c r="BJ6" s="34">
        <f t="shared" si="7"/>
        <v>1283.74</v>
      </c>
      <c r="BK6" s="34">
        <f t="shared" si="7"/>
        <v>1306.92</v>
      </c>
      <c r="BL6" s="34">
        <f t="shared" si="7"/>
        <v>1136.5</v>
      </c>
      <c r="BM6" s="34">
        <f t="shared" si="7"/>
        <v>862.87</v>
      </c>
      <c r="BN6" s="34">
        <f t="shared" si="7"/>
        <v>716.96</v>
      </c>
      <c r="BO6" s="34">
        <f t="shared" si="7"/>
        <v>799.11</v>
      </c>
      <c r="BP6" s="33" t="str">
        <f>IF(BP7="","",IF(BP7="-","【-】","【"&amp;SUBSTITUTE(TEXT(BP7,"#,##0.00"),"-","△")&amp;"】"))</f>
        <v>【707.33】</v>
      </c>
      <c r="BQ6" s="34">
        <f>IF(BQ7="",NA(),BQ7)</f>
        <v>65.22</v>
      </c>
      <c r="BR6" s="34">
        <f t="shared" ref="BR6:BZ6" si="8">IF(BR7="",NA(),BR7)</f>
        <v>61.29</v>
      </c>
      <c r="BS6" s="34">
        <f t="shared" si="8"/>
        <v>60.94</v>
      </c>
      <c r="BT6" s="34">
        <f t="shared" si="8"/>
        <v>55.32</v>
      </c>
      <c r="BU6" s="34">
        <f t="shared" si="8"/>
        <v>52.94</v>
      </c>
      <c r="BV6" s="34">
        <f t="shared" si="8"/>
        <v>68.510000000000005</v>
      </c>
      <c r="BW6" s="34">
        <f t="shared" si="8"/>
        <v>71.650000000000006</v>
      </c>
      <c r="BX6" s="34">
        <f t="shared" si="8"/>
        <v>85.39</v>
      </c>
      <c r="BY6" s="34">
        <f t="shared" si="8"/>
        <v>88.09</v>
      </c>
      <c r="BZ6" s="34">
        <f t="shared" si="8"/>
        <v>87.69</v>
      </c>
      <c r="CA6" s="33" t="str">
        <f>IF(CA7="","",IF(CA7="-","【-】","【"&amp;SUBSTITUTE(TEXT(CA7,"#,##0.00"),"-","△")&amp;"】"))</f>
        <v>【101.26】</v>
      </c>
      <c r="CB6" s="34">
        <f>IF(CB7="",NA(),CB7)</f>
        <v>238.29</v>
      </c>
      <c r="CC6" s="34">
        <f t="shared" ref="CC6:CK6" si="9">IF(CC7="",NA(),CC7)</f>
        <v>259.57</v>
      </c>
      <c r="CD6" s="34">
        <f t="shared" si="9"/>
        <v>263.27</v>
      </c>
      <c r="CE6" s="34">
        <f t="shared" si="9"/>
        <v>290.69</v>
      </c>
      <c r="CF6" s="34">
        <f t="shared" si="9"/>
        <v>304.79000000000002</v>
      </c>
      <c r="CG6" s="34">
        <f t="shared" si="9"/>
        <v>247.43</v>
      </c>
      <c r="CH6" s="34">
        <f t="shared" si="9"/>
        <v>217.82</v>
      </c>
      <c r="CI6" s="34">
        <f t="shared" si="9"/>
        <v>188.79</v>
      </c>
      <c r="CJ6" s="34">
        <f t="shared" si="9"/>
        <v>181.8</v>
      </c>
      <c r="CK6" s="34">
        <f t="shared" si="9"/>
        <v>180.07</v>
      </c>
      <c r="CL6" s="33" t="str">
        <f>IF(CL7="","",IF(CL7="-","【-】","【"&amp;SUBSTITUTE(TEXT(CL7,"#,##0.00"),"-","△")&amp;"】"))</f>
        <v>【136.39】</v>
      </c>
      <c r="CM6" s="34">
        <f>IF(CM7="",NA(),CM7)</f>
        <v>46.59</v>
      </c>
      <c r="CN6" s="34">
        <f t="shared" ref="CN6:CV6" si="10">IF(CN7="",NA(),CN7)</f>
        <v>47.45</v>
      </c>
      <c r="CO6" s="34">
        <f t="shared" si="10"/>
        <v>50.99</v>
      </c>
      <c r="CP6" s="34">
        <f t="shared" si="10"/>
        <v>50.31</v>
      </c>
      <c r="CQ6" s="34">
        <f t="shared" si="10"/>
        <v>49.94</v>
      </c>
      <c r="CR6" s="34">
        <f t="shared" si="10"/>
        <v>50.32</v>
      </c>
      <c r="CS6" s="34">
        <f t="shared" si="10"/>
        <v>54.44</v>
      </c>
      <c r="CT6" s="34">
        <f t="shared" si="10"/>
        <v>59.4</v>
      </c>
      <c r="CU6" s="34">
        <f t="shared" si="10"/>
        <v>59.35</v>
      </c>
      <c r="CV6" s="34">
        <f t="shared" si="10"/>
        <v>58.4</v>
      </c>
      <c r="CW6" s="33" t="str">
        <f>IF(CW7="","",IF(CW7="-","【-】","【"&amp;SUBSTITUTE(TEXT(CW7,"#,##0.00"),"-","△")&amp;"】"))</f>
        <v>【60.13】</v>
      </c>
      <c r="CX6" s="34">
        <f>IF(CX7="",NA(),CX7)</f>
        <v>95.77</v>
      </c>
      <c r="CY6" s="34">
        <f t="shared" ref="CY6:DG6" si="11">IF(CY7="",NA(),CY7)</f>
        <v>95.86</v>
      </c>
      <c r="CZ6" s="34">
        <f t="shared" si="11"/>
        <v>94.99</v>
      </c>
      <c r="DA6" s="34">
        <f t="shared" si="11"/>
        <v>96.08</v>
      </c>
      <c r="DB6" s="34">
        <f t="shared" si="11"/>
        <v>96.23</v>
      </c>
      <c r="DC6" s="34">
        <f t="shared" si="11"/>
        <v>84.57</v>
      </c>
      <c r="DD6" s="34">
        <f t="shared" si="11"/>
        <v>84.2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0.41</v>
      </c>
      <c r="EF6" s="34">
        <f t="shared" ref="EF6:EN6" si="14">IF(EF7="",NA(),EF7)</f>
        <v>0.47</v>
      </c>
      <c r="EG6" s="34">
        <f t="shared" si="14"/>
        <v>0.3</v>
      </c>
      <c r="EH6" s="34">
        <f t="shared" si="14"/>
        <v>0.17</v>
      </c>
      <c r="EI6" s="34">
        <f t="shared" si="14"/>
        <v>0.5</v>
      </c>
      <c r="EJ6" s="34">
        <f t="shared" si="14"/>
        <v>0.14000000000000001</v>
      </c>
      <c r="EK6" s="34">
        <f t="shared" si="14"/>
        <v>0.04</v>
      </c>
      <c r="EL6" s="34">
        <f t="shared" si="14"/>
        <v>0.09</v>
      </c>
      <c r="EM6" s="34">
        <f t="shared" si="14"/>
        <v>0.19</v>
      </c>
      <c r="EN6" s="34">
        <f t="shared" si="14"/>
        <v>0.23</v>
      </c>
      <c r="EO6" s="33" t="str">
        <f>IF(EO7="","",IF(EO7="-","【-】","【"&amp;SUBSTITUTE(TEXT(EO7,"#,##0.00"),"-","△")&amp;"】"))</f>
        <v>【0.23】</v>
      </c>
    </row>
    <row r="7" spans="1:145" s="35" customFormat="1" x14ac:dyDescent="0.15">
      <c r="A7" s="27"/>
      <c r="B7" s="36">
        <v>2017</v>
      </c>
      <c r="C7" s="36">
        <v>13030</v>
      </c>
      <c r="D7" s="36">
        <v>47</v>
      </c>
      <c r="E7" s="36">
        <v>17</v>
      </c>
      <c r="F7" s="36">
        <v>1</v>
      </c>
      <c r="G7" s="36">
        <v>0</v>
      </c>
      <c r="H7" s="36" t="s">
        <v>110</v>
      </c>
      <c r="I7" s="36" t="s">
        <v>111</v>
      </c>
      <c r="J7" s="36" t="s">
        <v>112</v>
      </c>
      <c r="K7" s="36" t="s">
        <v>113</v>
      </c>
      <c r="L7" s="36" t="s">
        <v>114</v>
      </c>
      <c r="M7" s="36" t="s">
        <v>115</v>
      </c>
      <c r="N7" s="37" t="s">
        <v>116</v>
      </c>
      <c r="O7" s="37" t="s">
        <v>117</v>
      </c>
      <c r="P7" s="37">
        <v>85.84</v>
      </c>
      <c r="Q7" s="37">
        <v>77.239999999999995</v>
      </c>
      <c r="R7" s="37">
        <v>2916</v>
      </c>
      <c r="S7" s="37">
        <v>16365</v>
      </c>
      <c r="T7" s="37">
        <v>422.86</v>
      </c>
      <c r="U7" s="37">
        <v>38.700000000000003</v>
      </c>
      <c r="V7" s="37">
        <v>13941</v>
      </c>
      <c r="W7" s="37">
        <v>5.09</v>
      </c>
      <c r="X7" s="37">
        <v>2738.9</v>
      </c>
      <c r="Y7" s="37">
        <v>60.23</v>
      </c>
      <c r="Z7" s="37">
        <v>63.97</v>
      </c>
      <c r="AA7" s="37">
        <v>66.099999999999994</v>
      </c>
      <c r="AB7" s="37">
        <v>66.78</v>
      </c>
      <c r="AC7" s="37">
        <v>67.67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1424.56</v>
      </c>
      <c r="BG7" s="37">
        <v>1267.6300000000001</v>
      </c>
      <c r="BH7" s="37">
        <v>1333.26</v>
      </c>
      <c r="BI7" s="37">
        <v>1311.67</v>
      </c>
      <c r="BJ7" s="37">
        <v>1283.74</v>
      </c>
      <c r="BK7" s="37">
        <v>1306.92</v>
      </c>
      <c r="BL7" s="37">
        <v>1136.5</v>
      </c>
      <c r="BM7" s="37">
        <v>862.87</v>
      </c>
      <c r="BN7" s="37">
        <v>716.96</v>
      </c>
      <c r="BO7" s="37">
        <v>799.11</v>
      </c>
      <c r="BP7" s="37">
        <v>707.33</v>
      </c>
      <c r="BQ7" s="37">
        <v>65.22</v>
      </c>
      <c r="BR7" s="37">
        <v>61.29</v>
      </c>
      <c r="BS7" s="37">
        <v>60.94</v>
      </c>
      <c r="BT7" s="37">
        <v>55.32</v>
      </c>
      <c r="BU7" s="37">
        <v>52.94</v>
      </c>
      <c r="BV7" s="37">
        <v>68.510000000000005</v>
      </c>
      <c r="BW7" s="37">
        <v>71.650000000000006</v>
      </c>
      <c r="BX7" s="37">
        <v>85.39</v>
      </c>
      <c r="BY7" s="37">
        <v>88.09</v>
      </c>
      <c r="BZ7" s="37">
        <v>87.69</v>
      </c>
      <c r="CA7" s="37">
        <v>101.26</v>
      </c>
      <c r="CB7" s="37">
        <v>238.29</v>
      </c>
      <c r="CC7" s="37">
        <v>259.57</v>
      </c>
      <c r="CD7" s="37">
        <v>263.27</v>
      </c>
      <c r="CE7" s="37">
        <v>290.69</v>
      </c>
      <c r="CF7" s="37">
        <v>304.79000000000002</v>
      </c>
      <c r="CG7" s="37">
        <v>247.43</v>
      </c>
      <c r="CH7" s="37">
        <v>217.82</v>
      </c>
      <c r="CI7" s="37">
        <v>188.79</v>
      </c>
      <c r="CJ7" s="37">
        <v>181.8</v>
      </c>
      <c r="CK7" s="37">
        <v>180.07</v>
      </c>
      <c r="CL7" s="37">
        <v>136.38999999999999</v>
      </c>
      <c r="CM7" s="37">
        <v>46.59</v>
      </c>
      <c r="CN7" s="37">
        <v>47.45</v>
      </c>
      <c r="CO7" s="37">
        <v>50.99</v>
      </c>
      <c r="CP7" s="37">
        <v>50.31</v>
      </c>
      <c r="CQ7" s="37">
        <v>49.94</v>
      </c>
      <c r="CR7" s="37">
        <v>50.32</v>
      </c>
      <c r="CS7" s="37">
        <v>54.44</v>
      </c>
      <c r="CT7" s="37">
        <v>59.4</v>
      </c>
      <c r="CU7" s="37">
        <v>59.35</v>
      </c>
      <c r="CV7" s="37">
        <v>58.4</v>
      </c>
      <c r="CW7" s="37">
        <v>60.13</v>
      </c>
      <c r="CX7" s="37">
        <v>95.77</v>
      </c>
      <c r="CY7" s="37">
        <v>95.86</v>
      </c>
      <c r="CZ7" s="37">
        <v>94.99</v>
      </c>
      <c r="DA7" s="37">
        <v>96.08</v>
      </c>
      <c r="DB7" s="37">
        <v>96.23</v>
      </c>
      <c r="DC7" s="37">
        <v>84.57</v>
      </c>
      <c r="DD7" s="37">
        <v>84.2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0.41</v>
      </c>
      <c r="EF7" s="37">
        <v>0.47</v>
      </c>
      <c r="EG7" s="37">
        <v>0.3</v>
      </c>
      <c r="EH7" s="37">
        <v>0.17</v>
      </c>
      <c r="EI7" s="37">
        <v>0.5</v>
      </c>
      <c r="EJ7" s="37">
        <v>0.14000000000000001</v>
      </c>
      <c r="EK7" s="37">
        <v>0.04</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有澤 和久</cp:lastModifiedBy>
  <cp:lastPrinted>2019-01-22T01:37:50Z</cp:lastPrinted>
  <dcterms:created xsi:type="dcterms:W3CDTF">2018-12-03T08:58:09Z</dcterms:created>
  <dcterms:modified xsi:type="dcterms:W3CDTF">2019-01-22T01:40:31Z</dcterms:modified>
  <cp:category/>
</cp:coreProperties>
</file>