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企画部\財政課\02財政係\24_決算＆類団カード・財政状況資料集（旧：財政比較分析表）\01-1_財政状況資料集（H22決算分より分析表から変更\H29_財政状況資料集（H31作成）\03_提出\"/>
    </mc:Choice>
  </mc:AlternateContent>
  <bookViews>
    <workbookView xWindow="372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<sst xmlns="http://schemas.openxmlformats.org/spreadsheetml/2006/main" count="1048" uniqueCount="596">
  <si>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</si>
  <si>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</si>
  <si>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</si>
  <si>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</si>
  <si>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</si>
  <si>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</si>
  <si>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</si>
  <si>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</si>
  <si>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</si>
  <si>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</si>
  <si>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</si>
  <si>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</si>
  <si>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</si>
  <si>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</si>
  <si>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</si>
  <si>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</si>
  <si>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</si>
  <si>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</si>
  <si>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</si>
  <si>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</si>
  <si>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</si>
  <si>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</si>
  <si>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</si>
  <si>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</si>
  <si>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</si>
  <si>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</si>
  <si>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</si>
  <si>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</si>
  <si>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</si>
  <si>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</si>
  <si>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</si>
  <si>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</si>
  <si>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</si>
  <si>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</si>
  <si>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</si>
  <si>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</si>
  <si>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</si>
  <si>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</si>
  <si>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</si>
  <si>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</si>
  <si>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</si>
  <si>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</si>
  <si>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</si>
  <si>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</si>
  <si>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</si>
  <si>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</si>
  <si>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</si>
  <si>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</si>
  <si>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</si>
  <si>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</si>
  <si>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</si>
  <si>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</si>
  <si>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</si>
  <si>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</si>
  <si>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</si>
  <si>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</si>
  <si>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</si>
  <si>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</si>
  <si>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</si>
  <si>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</si>
  <si>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</si>
  <si>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</si>
  <si>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</si>
  <si>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</si>
  <si>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</si>
  <si>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</si>
  <si>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</si>
  <si>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</si>
  <si>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</si>
  <si>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</si>
  <si>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</si>
  <si>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</si>
  <si>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</si>
  <si>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</si>
  <si>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</si>
  <si>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</si>
  <si>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</si>
  <si>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</si>
  <si>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</si>
  <si>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</si>
  <si>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</si>
  <si>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</si>
  <si>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</si>
  <si>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</si>
  <si>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</si>
  <si>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</si>
  <si>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</si>
  <si>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</si>
  <si>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</si>
  <si>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</si>
  <si>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</si>
  <si>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</si>
  <si>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</si>
  <si>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</si>
  <si>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</si>
  <si>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</si>
  <si>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</si>
  <si>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</si>
  <si>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</si>
  <si>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</si>
  <si>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</si>
  <si>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</si>
  <si>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</si>
  <si>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</si>
  <si>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</si>
  <si>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</si>
  <si>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</si>
  <si>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</si>
  <si>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</si>
  <si>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</si>
  <si>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</si>
  <si>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</si>
  <si>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</si>
  <si>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</si>
  <si>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</si>
  <si>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</si>
  <si>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</si>
  <si>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</si>
  <si>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</si>
  <si>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</si>
  <si>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</si>
  <si>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</si>
  <si>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</si>
  <si>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</si>
  <si>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</si>
  <si>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</si>
  <si>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</si>
  <si>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</si>
  <si>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</si>
  <si>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</si>
  <si>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</si>
  <si>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</si>
  <si>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</si>
  <si>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</si>
  <si>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</si>
  <si>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</si>
  <si>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</si>
  <si>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</si>
  <si>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</si>
  <si>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</si>
  <si>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</si>
  <si>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</si>
  <si>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</si>
  <si>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</si>
  <si>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</si>
  <si>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</si>
  <si>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</si>
  <si>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</si>
  <si>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</si>
  <si>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</si>
  <si>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</si>
  <si>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</si>
  <si>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</si>
  <si>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</si>
  <si>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</si>
  <si>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</si>
  <si>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</si>
  <si>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</si>
  <si>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</si>
  <si>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</si>
  <si>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</si>
  <si>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</si>
  <si>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</si>
  <si>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</si>
  <si>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</si>
  <si>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</si>
  <si>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</si>
  <si>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</si>
  <si>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</si>
  <si>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</si>
  <si>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</si>
  <si>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</si>
  <si>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</si>
  <si>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</si>
  <si>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</si>
  <si>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</si>
  <si>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</si>
  <si>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</si>
  <si>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</si>
  <si>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</si>
  <si>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</si>
  <si>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</si>
  <si>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</si>
  <si>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</si>
  <si>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</si>
  <si>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</si>
  <si>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</si>
  <si>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</si>
  <si>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</si>
  <si>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</si>
  <si>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</si>
  <si>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</si>
  <si>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</si>
  <si>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</si>
  <si>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</si>
  <si>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</si>
  <si>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</si>
  <si>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</si>
  <si>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</si>
  <si>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</si>
  <si>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</si>
  <si>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</si>
  <si>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</si>
  <si>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</si>
  <si>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</si>
  <si>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</si>
  <si>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</si>
  <si>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</si>
  <si>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北海道当別町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</si>
  <si>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</si>
  <si>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</si>
  <si>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</si>
  <si>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</si>
  <si>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</si>
  <si>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</si>
  <si>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</si>
  <si>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</si>
  <si>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</si>
  <si>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</si>
  <si>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</si>
  <si>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</si>
  <si>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</si>
  <si>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</si>
  <si>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</si>
  <si>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</si>
  <si>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</si>
  <si>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</si>
  <si>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</si>
  <si>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</si>
  <si>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</si>
  <si>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</si>
  <si>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</si>
  <si>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</si>
  <si>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</si>
  <si>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</si>
  <si>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</si>
  <si>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</si>
  <si>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</si>
  <si>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</si>
  <si>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</si>
  <si>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</si>
  <si>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</si>
  <si>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</si>
  <si>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</si>
  <si>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</si>
  <si>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</si>
  <si>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</si>
  <si>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</si>
  <si>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</si>
  <si>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</si>
  <si>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</si>
  <si>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</si>
  <si>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</si>
  <si>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</si>
  <si>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</si>
  <si>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</si>
  <si>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</si>
  <si>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</si>
  <si>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</si>
  <si>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</si>
  <si>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</si>
  <si>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</si>
  <si>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</si>
  <si>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</si>
  <si>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</si>
  <si>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</si>
  <si>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</si>
  <si>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</si>
  <si>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</si>
  <si>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</si>
  <si>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</si>
  <si>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</si>
  <si>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</si>
  <si>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</si>
  <si>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</si>
  <si>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</si>
  <si>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</si>
  <si>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</si>
  <si>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</si>
  <si>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</si>
  <si>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</si>
  <si>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</si>
  <si>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</si>
  <si>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</si>
  <si>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</si>
  <si>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</si>
  <si>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</si>
  <si>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</si>
  <si>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</si>
  <si>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</si>
  <si>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</si>
  <si>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</si>
  <si>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</si>
  <si>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</si>
  <si>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</si>
  <si>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</si>
  <si>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</si>
  <si>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</si>
  <si>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</si>
  <si>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</si>
  <si>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</si>
  <si>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</si>
  <si>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</si>
  <si>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</si>
  <si>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</si>
  <si>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</si>
  <si>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</si>
  <si>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</si>
  <si>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</si>
  <si>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</si>
  <si>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</si>
  <si>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</si>
  <si>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</si>
  <si>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</si>
  <si>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</si>
  <si>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</si>
  <si>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</si>
  <si>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</si>
  <si>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</si>
  <si>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</si>
  <si>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</si>
  <si>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</si>
  <si>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</si>
  <si>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</si>
  <si>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</si>
  <si>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</si>
  <si>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</si>
  <si>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</si>
  <si>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</si>
  <si>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</si>
  <si>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</si>
  <si>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</si>
  <si>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</si>
  <si>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</si>
  <si>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</si>
  <si>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</si>
  <si>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</si>
  <si>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</si>
  <si>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</si>
  <si>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</si>
  <si>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</si>
  <si>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</si>
  <si>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</si>
  <si>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</si>
  <si>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</si>
  <si>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</si>
  <si>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</si>
  <si>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</si>
  <si>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</si>
  <si>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</si>
  <si>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</si>
  <si>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</si>
  <si>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</si>
  <si>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</si>
  <si>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</si>
  <si>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</si>
  <si>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</si>
  <si>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</si>
  <si>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北海道当別町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</si>
  <si>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</si>
  <si>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</si>
  <si>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</si>
  <si>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</si>
  <si>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</si>
  <si>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</si>
  <si>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</si>
  <si>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</si>
  <si>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</si>
  <si>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</si>
  <si>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</si>
  <si>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</si>
  <si>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</si>
  <si>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</si>
  <si>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</si>
  <si>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</si>
  <si>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</si>
  <si>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</si>
  <si>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</si>
  <si>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</si>
  <si>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</si>
  <si>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</si>
  <si>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</si>
  <si>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</si>
  <si>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</si>
  <si>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</si>
  <si>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</si>
  <si>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</si>
  <si>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</si>
  <si>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</si>
  <si>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</si>
  <si>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</si>
  <si>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</si>
  <si>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</si>
  <si>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</si>
  <si>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</si>
  <si>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</si>
  <si>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</si>
  <si>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</si>
  <si>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</si>
  <si>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</si>
  <si>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</si>
  <si>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</si>
  <si>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</si>
  <si>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</si>
  <si>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</si>
  <si>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</si>
  <si>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</si>
  <si>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</si>
  <si>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</si>
  <si>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</si>
  <si>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</si>
  <si>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</si>
  <si>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</si>
  <si>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</si>
  <si>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</si>
  <si>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</si>
  <si>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</si>
  <si>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</si>
  <si>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</si>
  <si>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</si>
  <si>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</si>
  <si>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</si>
  <si>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</si>
  <si>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</si>
  <si>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</si>
  <si>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</si>
  <si>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</si>
  <si>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</si>
  <si>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</si>
  <si>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</si>
  <si>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</si>
  <si>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</si>
  <si>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</si>
  <si>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</si>
  <si>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</si>
  <si>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</si>
  <si>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</si>
  <si>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</si>
  <si>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</si>
  <si>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</si>
  <si>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</si>
  <si>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</si>
  <si>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</si>
  <si>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</si>
  <si>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</si>
  <si>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</si>
  <si>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</si>
  <si>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</si>
  <si>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</si>
  <si>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</si>
  <si>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</si>
  <si>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</si>
  <si>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</si>
  <si>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</si>
  <si>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</si>
  <si>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</si>
  <si>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</si>
  <si>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</si>
  <si>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</si>
  <si>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</si>
  <si>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</si>
  <si>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</si>
  <si>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</si>
  <si>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</si>
  <si>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</si>
  <si>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</si>
  <si>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</si>
  <si>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</si>
  <si>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</si>
  <si>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</si>
  <si>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</si>
  <si>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</si>
  <si>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</si>
  <si>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</si>
  <si>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</si>
  <si>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</si>
  <si>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</si>
  <si>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</si>
  <si>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</si>
  <si>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</si>
  <si>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</si>
  <si>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</si>
  <si>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</si>
  <si>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</si>
  <si>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</si>
  <si>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</si>
  <si>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</si>
  <si>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</si>
  <si>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</si>
  <si>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</si>
  <si>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</si>
  <si>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</si>
  <si>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</si>
  <si>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</si>
  <si>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</si>
  <si>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</si>
  <si>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</si>
  <si>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</si>
  <si>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</si>
  <si>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</si>
  <si>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</si>
  <si>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</si>
  <si>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</si>
  <si>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</si>
  <si>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</si>
  <si>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</si>
  <si>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</si>
  <si>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</si>
  <si>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</si>
  <si>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</si>
  <si>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</si>
  <si>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</si>
  <si>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</si>
  <si>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</si>
  <si>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</si>
  <si>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</si>
  <si>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</si>
  <si>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</si>
  <si>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</si>
  <si>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</si>
  <si>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</si>
  <si>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</si>
  <si>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</si>
  <si>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</si>
  <si>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</si>
  <si>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</si>
  <si>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</si>
  <si>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</si>
  <si>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</si>
  <si>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</si>
  <si>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</si>
  <si>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</si>
  <si>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</si>
  <si>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</si>
  <si>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</si>
  <si>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</si>
  <si>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</si>
  <si>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</si>
  <si>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</si>
  <si>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</si>
  <si>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</si>
  <si>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</si>
  <si>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</si>
  <si>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</si>
  <si>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</si>
  <si>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</si>
  <si>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</si>
  <si>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</si>
  <si>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</si>
  <si>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</si>
  <si>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</si>
  <si>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</si>
  <si>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</si>
  <si>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</si>
  <si>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</si>
  <si>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</si>
  <si>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</si>
  <si>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</si>
  <si>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</si>
  <si>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</si>
  <si>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</si>
  <si>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0.08</t>
  </si>
  <si>
    <t>▲ 0.03</t>
  </si>
  <si>
    <t>当別町水道事業会計</t>
  </si>
  <si>
    <t>一般会計</t>
  </si>
  <si>
    <t>国民健康保険特別会計</t>
  </si>
  <si>
    <t>▲ 1.83</t>
  </si>
  <si>
    <t>▲ 2.38</t>
  </si>
  <si>
    <t>▲ 1.80</t>
  </si>
  <si>
    <t>▲ 0.78</t>
  </si>
  <si>
    <t>介護保険特別会計</t>
  </si>
  <si>
    <t>当別町下水道事業特別会計</t>
  </si>
  <si>
    <t>後期高齢者医療特別会計</t>
  </si>
  <si>
    <t>介護サービス事業特別会計</t>
  </si>
  <si>
    <t>その他会計（赤字）</t>
  </si>
  <si>
    <t>その他会計（黒字）</t>
  </si>
  <si>
    <t>札幌広域圏組合</t>
    <rPh sb="0" eb="2">
      <t>サッポロ</t>
    </rPh>
    <rPh sb="2" eb="5">
      <t>コウイキケン</t>
    </rPh>
    <rPh sb="5" eb="7">
      <t>クミアイ</t>
    </rPh>
    <phoneticPr fontId="2"/>
  </si>
  <si>
    <t>石狩教育研修センター</t>
    <rPh sb="0" eb="2">
      <t>イシカリ</t>
    </rPh>
    <rPh sb="2" eb="4">
      <t>キョウイク</t>
    </rPh>
    <rPh sb="4" eb="6">
      <t>ケンシュウ</t>
    </rPh>
    <phoneticPr fontId="2"/>
  </si>
  <si>
    <t>石狩北部地区消防事務組合</t>
    <rPh sb="0" eb="2">
      <t>イシカリ</t>
    </rPh>
    <rPh sb="2" eb="4">
      <t>ホクブ</t>
    </rPh>
    <rPh sb="4" eb="6">
      <t>チク</t>
    </rPh>
    <rPh sb="6" eb="8">
      <t>ショウボウ</t>
    </rPh>
    <rPh sb="8" eb="10">
      <t>ジム</t>
    </rPh>
    <rPh sb="10" eb="12">
      <t>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</si>
  <si>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</si>
  <si>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株式会社　tobe</t>
    <rPh sb="0" eb="2">
      <t>カブシキ</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</si>
  <si>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</si>
  <si>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</si>
  <si>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</si>
  <si>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
また、有形固定資産減価償却率は平均値を上回っていることから、公共施設総合管理計画に基づき公共施設等の適切な維持管理に努める。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</si>
  <si>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</si>
  <si>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</si>
  <si>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</si>
  <si>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</si>
  <si>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</si>
  <si>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</si>
  <si>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</si>
  <si>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きた。引き続き第２期財政運営計画のもと、更なる比率の低下に努める。
将来負担比率は、人口急増時における社会資本整備のために発行した地方債の公営企業等への繰入等により、類似団体平均を大幅に上回る比率となっているが、地方債残高については、平成15年度末の197億円をピークに着実に減少しており、今後も新規発行地方債を抑制するとともに充当可能基金の増額を図るなど、比率の低下に努める。</t>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</si>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</sst>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3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5226-4557-A14C-B0C3EC3DB7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19673</c:v>
                </c:pt>
                <c:pt idx="1">
                  <c:v>17787</c:v>
                </c:pt>
                <c:pt idx="2">
                  <c:v>27063</c:v>
                </c:pt>
                <c:pt idx="3">
                  <c:v>51880</c:v>
                </c:pt>
                <c:pt idx="4">
                  <c:v>47629</c:v>
                </c:pt>
              </c:numCache>
            </c:numRef>
          </c:val>
          <c:smooth val="0"/>
          <c:extLst>
            <c:ext xmlns:c16="http://schemas.microsoft.com/office/drawing/2014/chart" uri="{C3380CC4-5D6E-409C-BE32-E72D297353CC}">
              <c16:uniqueId val="{00000001-5226-4557-A14C-B0C3EC3DB7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2.72</c:v>
                </c:pt>
                <c:pt idx="1">
                  <c:v>2.81</c:v>
                </c:pt>
                <c:pt idx="2">
                  <c:v>3.65</c:v>
                </c:pt>
                <c:pt idx="3">
                  <c:v>4.08</c:v>
                </c:pt>
                <c:pt idx="4">
                  <c:v>3.21</c:v>
                </c:pt>
              </c:numCache>
            </c:numRef>
          </c:val>
          <c:extLst>
            <c:ext xmlns:c16="http://schemas.microsoft.com/office/drawing/2014/chart" uri="{C3380CC4-5D6E-409C-BE32-E72D297353CC}">
              <c16:uniqueId val="{00000000-1C9B-473C-9A82-454395689D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9.23</c:v>
                </c:pt>
                <c:pt idx="1">
                  <c:v>9.31</c:v>
                </c:pt>
                <c:pt idx="2">
                  <c:v>8.89</c:v>
                </c:pt>
                <c:pt idx="3">
                  <c:v>10.71</c:v>
                </c:pt>
                <c:pt idx="4">
                  <c:v>11.52</c:v>
                </c:pt>
              </c:numCache>
            </c:numRef>
          </c:val>
          <c:extLst>
            <c:ext xmlns:c16="http://schemas.microsoft.com/office/drawing/2014/chart" uri="{C3380CC4-5D6E-409C-BE32-E72D297353CC}">
              <c16:uniqueId val="{00000001-1C9B-473C-9A82-454395689D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-0.08</c:v>
                </c:pt>
                <c:pt idx="2">
                  <c:v>0.97</c:v>
                </c:pt>
                <c:pt idx="3">
                  <c:v>1.82</c:v>
                </c:pt>
                <c:pt idx="4">
                  <c:v>-0.03</c:v>
                </c:pt>
              </c:numCache>
            </c:numRef>
          </c:val>
          <c:smooth val="0"/>
          <c:extLst>
            <c:ext xmlns:c16="http://schemas.microsoft.com/office/drawing/2014/chart" uri="{C3380CC4-5D6E-409C-BE32-E72D297353CC}">
              <c16:uniqueId val="{00000002-1C9B-473C-9A82-454395689D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EC-43FB-9E36-6AFCEBD5C7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EC-43FB-9E36-6AFCEBD5C7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EC-43FB-9E36-6AFCEBD5C73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0.01</c:v>
                </c:pt>
                <c:pt idx="8">
                  <c:v>#N/A</c:v>
                </c:pt>
                <c:pt idx="9">
                  <c:v>0</c:v>
                </c:pt>
              </c:numCache>
            </c:numRef>
          </c:val>
          <c:extLst>
            <c:ext xmlns:c16="http://schemas.microsoft.com/office/drawing/2014/chart" uri="{C3380CC4-5D6E-409C-BE32-E72D297353CC}">
              <c16:uniqueId val="{00000003-92EC-43FB-9E36-6AFCEBD5C73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4-92EC-43FB-9E36-6AFCEBD5C736}"/>
            </c:ext>
          </c:extLst>
        </c:ser>
        <c:ser>
          <c:idx val="5"/>
          <c:order val="5"/>
          <c:tx>
            <c:strRef>
              <c:f>データシート!$A$32</c:f>
              <c:strCache>
                <c:ptCount val="1"/>
                <c:pt idx="0">
                  <c:v>当別町下水道事業特別会計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0.17</c:v>
                </c:pt>
                <c:pt idx="4">
                  <c:v>#N/A</c:v>
                </c:pt>
                <c:pt idx="5">
                  <c:v>0.14000000000000001</c:v>
                </c:pt>
                <c:pt idx="6">
                  <c:v>#N/A</c:v>
                </c:pt>
                <c:pt idx="7">
                  <c:v>0.18</c:v>
                </c:pt>
                <c:pt idx="8">
                  <c:v>#N/A</c:v>
                </c:pt>
                <c:pt idx="9">
                  <c:v>0.15</c:v>
                </c:pt>
              </c:numCache>
            </c:numRef>
          </c:val>
          <c:extLst>
            <c:ext xmlns:c16="http://schemas.microsoft.com/office/drawing/2014/chart" uri="{C3380CC4-5D6E-409C-BE32-E72D297353CC}">
              <c16:uniqueId val="{00000005-92EC-43FB-9E36-6AFCEBD5C73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0.56000000000000005</c:v>
                </c:pt>
                <c:pt idx="4">
                  <c:v>#N/A</c:v>
                </c:pt>
                <c:pt idx="5">
                  <c:v>0.49</c:v>
                </c:pt>
                <c:pt idx="6">
                  <c:v>#N/A</c:v>
                </c:pt>
                <c:pt idx="7">
                  <c:v>0.82</c:v>
                </c:pt>
                <c:pt idx="8">
                  <c:v>#N/A</c:v>
                </c:pt>
                <c:pt idx="9">
                  <c:v>0.5</c:v>
                </c:pt>
              </c:numCache>
            </c:numRef>
          </c:val>
          <c:extLst>
            <c:ext xmlns:c16="http://schemas.microsoft.com/office/drawing/2014/chart" uri="{C3380CC4-5D6E-409C-BE32-E72D297353CC}">
              <c16:uniqueId val="{00000006-92EC-43FB-9E36-6AFCEBD5C73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1.83</c:v>
                </c:pt>
                <c:pt idx="1">
                  <c:v>#N/A</c:v>
                </c:pt>
                <c:pt idx="2">
                  <c:v>2.38</c:v>
                </c:pt>
                <c:pt idx="3">
                  <c:v>#N/A</c:v>
                </c:pt>
                <c:pt idx="4">
                  <c:v>1.8</c:v>
                </c:pt>
                <c:pt idx="5">
                  <c:v>#N/A</c:v>
                </c:pt>
                <c:pt idx="6">
                  <c:v>0.78</c:v>
                </c:pt>
                <c:pt idx="7">
                  <c:v>#N/A</c:v>
                </c:pt>
                <c:pt idx="8">
                  <c:v>#N/A</c:v>
                </c:pt>
                <c:pt idx="9">
                  <c:v>0.68</c:v>
                </c:pt>
              </c:numCache>
            </c:numRef>
          </c:val>
          <c:extLst>
            <c:ext xmlns:c16="http://schemas.microsoft.com/office/drawing/2014/chart" uri="{C3380CC4-5D6E-409C-BE32-E72D297353CC}">
              <c16:uniqueId val="{00000007-92EC-43FB-9E36-6AFCEBD5C7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2.71</c:v>
                </c:pt>
                <c:pt idx="2">
                  <c:v>#N/A</c:v>
                </c:pt>
                <c:pt idx="3">
                  <c:v>2.81</c:v>
                </c:pt>
                <c:pt idx="4">
                  <c:v>#N/A</c:v>
                </c:pt>
                <c:pt idx="5">
                  <c:v>3.64</c:v>
                </c:pt>
                <c:pt idx="6">
                  <c:v>#N/A</c:v>
                </c:pt>
                <c:pt idx="7">
                  <c:v>4.08</c:v>
                </c:pt>
                <c:pt idx="8">
                  <c:v>#N/A</c:v>
                </c:pt>
                <c:pt idx="9">
                  <c:v>3.2</c:v>
                </c:pt>
              </c:numCache>
            </c:numRef>
          </c:val>
          <c:extLst>
            <c:ext xmlns:c16="http://schemas.microsoft.com/office/drawing/2014/chart" uri="{C3380CC4-5D6E-409C-BE32-E72D297353CC}">
              <c16:uniqueId val="{00000008-92EC-43FB-9E36-6AFCEBD5C736}"/>
            </c:ext>
          </c:extLst>
        </c:ser>
        <c:ser>
          <c:idx val="9"/>
          <c:order val="9"/>
          <c:tx>
            <c:strRef>
              <c:f>データシート!$A$36</c:f>
              <c:strCache>
                <c:ptCount val="1"/>
                <c:pt idx="0">
                  <c:v>当別町水道事業会計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4.33</c:v>
                </c:pt>
                <c:pt idx="2">
                  <c:v>#N/A</c:v>
                </c:pt>
                <c:pt idx="3">
                  <c:v>2.09</c:v>
                </c:pt>
                <c:pt idx="4">
                  <c:v>#N/A</c:v>
                </c:pt>
                <c:pt idx="5">
                  <c:v>2.56</c:v>
                </c:pt>
                <c:pt idx="6">
                  <c:v>#N/A</c:v>
                </c:pt>
                <c:pt idx="7">
                  <c:v>3.53</c:v>
                </c:pt>
                <c:pt idx="8">
                  <c:v>#N/A</c:v>
                </c:pt>
                <c:pt idx="9">
                  <c:v>4.07</c:v>
                </c:pt>
              </c:numCache>
            </c:numRef>
          </c:val>
          <c:extLst>
            <c:ext xmlns:c16="http://schemas.microsoft.com/office/drawing/2014/chart" uri="{C3380CC4-5D6E-409C-BE32-E72D297353CC}">
              <c16:uniqueId val="{00000009-92EC-43FB-9E36-6AFCEBD5C7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1168</c:v>
                </c:pt>
                <c:pt idx="5">
                  <c:v>1181</c:v>
                </c:pt>
                <c:pt idx="8">
                  <c:v>1195</c:v>
                </c:pt>
                <c:pt idx="11">
                  <c:v>1127</c:v>
                </c:pt>
                <c:pt idx="14">
                  <c:v>1123</c:v>
                </c:pt>
              </c:numCache>
            </c:numRef>
          </c:val>
          <c:extLst>
            <c:ext xmlns:c16="http://schemas.microsoft.com/office/drawing/2014/chart" uri="{C3380CC4-5D6E-409C-BE32-E72D297353CC}">
              <c16:uniqueId val="{00000000-B964-4870-952D-1A5C8933B2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B964-4870-952D-1A5C8933B2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12</c:v>
                </c:pt>
                <c:pt idx="6">
                  <c:v>12</c:v>
                </c:pt>
                <c:pt idx="9">
                  <c:v>12</c:v>
                </c:pt>
                <c:pt idx="12">
                  <c:v>12</c:v>
                </c:pt>
              </c:numCache>
            </c:numRef>
          </c:val>
          <c:extLst>
            <c:ext xmlns:c16="http://schemas.microsoft.com/office/drawing/2014/chart" uri="{C3380CC4-5D6E-409C-BE32-E72D297353CC}">
              <c16:uniqueId val="{00000002-B964-4870-952D-1A5C8933B2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26</c:v>
                </c:pt>
                <c:pt idx="6">
                  <c:v>27</c:v>
                </c:pt>
                <c:pt idx="9">
                  <c:v>31</c:v>
                </c:pt>
                <c:pt idx="12">
                  <c:v>43</c:v>
                </c:pt>
              </c:numCache>
            </c:numRef>
          </c:val>
          <c:extLst>
            <c:ext xmlns:c16="http://schemas.microsoft.com/office/drawing/2014/chart" uri="{C3380CC4-5D6E-409C-BE32-E72D297353CC}">
              <c16:uniqueId val="{00000003-B964-4870-952D-1A5C8933B2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249</c:v>
                </c:pt>
                <c:pt idx="3">
                  <c:v>273</c:v>
                </c:pt>
                <c:pt idx="6">
                  <c:v>375</c:v>
                </c:pt>
                <c:pt idx="9">
                  <c:v>377</c:v>
                </c:pt>
                <c:pt idx="12">
                  <c:v>398</c:v>
                </c:pt>
              </c:numCache>
            </c:numRef>
          </c:val>
          <c:extLst>
            <c:ext xmlns:c16="http://schemas.microsoft.com/office/drawing/2014/chart" uri="{C3380CC4-5D6E-409C-BE32-E72D297353CC}">
              <c16:uniqueId val="{00000004-B964-4870-952D-1A5C8933B2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64-4870-952D-1A5C8933B2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64-4870-952D-1A5C8933B2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1668</c:v>
                </c:pt>
                <c:pt idx="3">
                  <c:v>1631</c:v>
                </c:pt>
                <c:pt idx="6">
                  <c:v>1533</c:v>
                </c:pt>
                <c:pt idx="9">
                  <c:v>1367</c:v>
                </c:pt>
                <c:pt idx="12">
                  <c:v>1215</c:v>
                </c:pt>
              </c:numCache>
            </c:numRef>
          </c:val>
          <c:extLst>
            <c:ext xmlns:c16="http://schemas.microsoft.com/office/drawing/2014/chart" uri="{C3380CC4-5D6E-409C-BE32-E72D297353CC}">
              <c16:uniqueId val="{00000007-B964-4870-952D-1A5C8933B2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788</c:v>
                </c:pt>
                <c:pt idx="2">
                  <c:v>#N/A</c:v>
                </c:pt>
                <c:pt idx="3">
                  <c:v>#N/A</c:v>
                </c:pt>
                <c:pt idx="4">
                  <c:v>762</c:v>
                </c:pt>
                <c:pt idx="5">
                  <c:v>#N/A</c:v>
                </c:pt>
                <c:pt idx="6">
                  <c:v>#N/A</c:v>
                </c:pt>
                <c:pt idx="7">
                  <c:v>753</c:v>
                </c:pt>
                <c:pt idx="8">
                  <c:v>#N/A</c:v>
                </c:pt>
                <c:pt idx="9">
                  <c:v>#N/A</c:v>
                </c:pt>
                <c:pt idx="10">
                  <c:v>660</c:v>
                </c:pt>
                <c:pt idx="11">
                  <c:v>#N/A</c:v>
                </c:pt>
                <c:pt idx="12">
                  <c:v>#N/A</c:v>
                </c:pt>
                <c:pt idx="13">
                  <c:v>545</c:v>
                </c:pt>
                <c:pt idx="14">
                  <c:v>#N/A</c:v>
                </c:pt>
              </c:numCache>
            </c:numRef>
          </c:val>
          <c:smooth val="0"/>
          <c:extLst>
            <c:ext xmlns:c16="http://schemas.microsoft.com/office/drawing/2014/chart" uri="{C3380CC4-5D6E-409C-BE32-E72D297353CC}">
              <c16:uniqueId val="{00000008-B964-4870-952D-1A5C8933B2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10640</c:v>
                </c:pt>
                <c:pt idx="5">
                  <c:v>10297</c:v>
                </c:pt>
                <c:pt idx="8">
                  <c:v>10100</c:v>
                </c:pt>
                <c:pt idx="11">
                  <c:v>9757</c:v>
                </c:pt>
                <c:pt idx="14">
                  <c:v>9375</c:v>
                </c:pt>
              </c:numCache>
            </c:numRef>
          </c:val>
          <c:extLst>
            <c:ext xmlns:c16="http://schemas.microsoft.com/office/drawing/2014/chart" uri="{C3380CC4-5D6E-409C-BE32-E72D297353CC}">
              <c16:uniqueId val="{00000000-921D-4C03-ACD2-1B4A74C57F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1390</c:v>
                </c:pt>
                <c:pt idx="5">
                  <c:v>1221</c:v>
                </c:pt>
                <c:pt idx="8">
                  <c:v>1054</c:v>
                </c:pt>
                <c:pt idx="11">
                  <c:v>960</c:v>
                </c:pt>
                <c:pt idx="14">
                  <c:v>888</c:v>
                </c:pt>
              </c:numCache>
            </c:numRef>
          </c:val>
          <c:extLst>
            <c:ext xmlns:c16="http://schemas.microsoft.com/office/drawing/2014/chart" uri="{C3380CC4-5D6E-409C-BE32-E72D297353CC}">
              <c16:uniqueId val="{00000001-921D-4C03-ACD2-1B4A74C57F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1863</c:v>
                </c:pt>
                <c:pt idx="5">
                  <c:v>1964</c:v>
                </c:pt>
                <c:pt idx="8">
                  <c:v>2327</c:v>
                </c:pt>
                <c:pt idx="11">
                  <c:v>2616</c:v>
                </c:pt>
                <c:pt idx="14">
                  <c:v>2756</c:v>
                </c:pt>
              </c:numCache>
            </c:numRef>
          </c:val>
          <c:extLst>
            <c:ext xmlns:c16="http://schemas.microsoft.com/office/drawing/2014/chart" uri="{C3380CC4-5D6E-409C-BE32-E72D297353CC}">
              <c16:uniqueId val="{00000002-921D-4C03-ACD2-1B4A74C57F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1D-4C03-ACD2-1B4A74C57F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1D-4C03-ACD2-1B4A74C57F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1D-4C03-ACD2-1B4A74C57F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1646</c:v>
                </c:pt>
                <c:pt idx="3">
                  <c:v>1552</c:v>
                </c:pt>
                <c:pt idx="6">
                  <c:v>1526</c:v>
                </c:pt>
                <c:pt idx="9">
                  <c:v>1477</c:v>
                </c:pt>
                <c:pt idx="12">
                  <c:v>1435</c:v>
                </c:pt>
              </c:numCache>
            </c:numRef>
          </c:val>
          <c:extLst>
            <c:ext xmlns:c16="http://schemas.microsoft.com/office/drawing/2014/chart" uri="{C3380CC4-5D6E-409C-BE32-E72D297353CC}">
              <c16:uniqueId val="{00000006-921D-4C03-ACD2-1B4A74C57F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380</c:v>
                </c:pt>
                <c:pt idx="3">
                  <c:v>417</c:v>
                </c:pt>
                <c:pt idx="6">
                  <c:v>395</c:v>
                </c:pt>
                <c:pt idx="9">
                  <c:v>394</c:v>
                </c:pt>
                <c:pt idx="12">
                  <c:v>361</c:v>
                </c:pt>
              </c:numCache>
            </c:numRef>
          </c:val>
          <c:extLst>
            <c:ext xmlns:c16="http://schemas.microsoft.com/office/drawing/2014/chart" uri="{C3380CC4-5D6E-409C-BE32-E72D297353CC}">
              <c16:uniqueId val="{00000007-921D-4C03-ACD2-1B4A74C57F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5085</c:v>
                </c:pt>
                <c:pt idx="3">
                  <c:v>5126</c:v>
                </c:pt>
                <c:pt idx="6">
                  <c:v>5085</c:v>
                </c:pt>
                <c:pt idx="9">
                  <c:v>5089</c:v>
                </c:pt>
                <c:pt idx="12">
                  <c:v>4990</c:v>
                </c:pt>
              </c:numCache>
            </c:numRef>
          </c:val>
          <c:extLst>
            <c:ext xmlns:c16="http://schemas.microsoft.com/office/drawing/2014/chart" uri="{C3380CC4-5D6E-409C-BE32-E72D297353CC}">
              <c16:uniqueId val="{00000008-921D-4C03-ACD2-1B4A74C57F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849</c:v>
                </c:pt>
                <c:pt idx="3">
                  <c:v>860</c:v>
                </c:pt>
                <c:pt idx="6">
                  <c:v>734</c:v>
                </c:pt>
                <c:pt idx="9">
                  <c:v>769</c:v>
                </c:pt>
                <c:pt idx="12">
                  <c:v>647</c:v>
                </c:pt>
              </c:numCache>
            </c:numRef>
          </c:val>
          <c:extLst>
            <c:ext xmlns:c16="http://schemas.microsoft.com/office/drawing/2014/chart" uri="{C3380CC4-5D6E-409C-BE32-E72D297353CC}">
              <c16:uniqueId val="{00000009-921D-4C03-ACD2-1B4A74C57F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12467</c:v>
                </c:pt>
                <c:pt idx="3">
                  <c:v>11549</c:v>
                </c:pt>
                <c:pt idx="6">
                  <c:v>11465</c:v>
                </c:pt>
                <c:pt idx="9">
                  <c:v>10925</c:v>
                </c:pt>
                <c:pt idx="12">
                  <c:v>10485</c:v>
                </c:pt>
              </c:numCache>
            </c:numRef>
          </c:val>
          <c:extLst>
            <c:ext xmlns:c16="http://schemas.microsoft.com/office/drawing/2014/chart" uri="{C3380CC4-5D6E-409C-BE32-E72D297353CC}">
              <c16:uniqueId val="{0000000A-921D-4C03-ACD2-1B4A74C57F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6534</c:v>
                </c:pt>
                <c:pt idx="2">
                  <c:v>#N/A</c:v>
                </c:pt>
                <c:pt idx="3">
                  <c:v>#N/A</c:v>
                </c:pt>
                <c:pt idx="4">
                  <c:v>6023</c:v>
                </c:pt>
                <c:pt idx="5">
                  <c:v>#N/A</c:v>
                </c:pt>
                <c:pt idx="6">
                  <c:v>#N/A</c:v>
                </c:pt>
                <c:pt idx="7">
                  <c:v>5724</c:v>
                </c:pt>
                <c:pt idx="8">
                  <c:v>#N/A</c:v>
                </c:pt>
                <c:pt idx="9">
                  <c:v>#N/A</c:v>
                </c:pt>
                <c:pt idx="10">
                  <c:v>5322</c:v>
                </c:pt>
                <c:pt idx="11">
                  <c:v>#N/A</c:v>
                </c:pt>
                <c:pt idx="12">
                  <c:v>#N/A</c:v>
                </c:pt>
                <c:pt idx="13">
                  <c:v>4900</c:v>
                </c:pt>
                <c:pt idx="14">
                  <c:v>#N/A</c:v>
                </c:pt>
              </c:numCache>
            </c:numRef>
          </c:val>
          <c:smooth val="0"/>
          <c:extLst>
            <c:ext xmlns:c16="http://schemas.microsoft.com/office/drawing/2014/chart" uri="{C3380CC4-5D6E-409C-BE32-E72D297353CC}">
              <c16:uniqueId val="{0000000B-921D-4C03-ACD2-1B4A74C57F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569</c:v>
                </c:pt>
                <c:pt idx="1">
                  <c:v>662</c:v>
                </c:pt>
                <c:pt idx="2">
                  <c:v>714</c:v>
                </c:pt>
              </c:numCache>
            </c:numRef>
          </c:val>
          <c:extLst>
            <c:ext xmlns:c16="http://schemas.microsoft.com/office/drawing/2014/chart" uri="{C3380CC4-5D6E-409C-BE32-E72D297353CC}">
              <c16:uniqueId val="{00000000-CC44-4728-8DFB-DE4AFE7A1B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1115</c:v>
                </c:pt>
                <c:pt idx="1">
                  <c:v>1169</c:v>
                </c:pt>
                <c:pt idx="2">
                  <c:v>1204</c:v>
                </c:pt>
              </c:numCache>
            </c:numRef>
          </c:val>
          <c:extLst>
            <c:ext xmlns:c16="http://schemas.microsoft.com/office/drawing/2014/chart" uri="{C3380CC4-5D6E-409C-BE32-E72D297353CC}">
              <c16:uniqueId val="{00000001-CC44-4728-8DFB-DE4AFE7A1B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720</c:v>
                </c:pt>
                <c:pt idx="1">
                  <c:v>804</c:v>
                </c:pt>
                <c:pt idx="2">
                  <c:v>814</c:v>
                </c:pt>
              </c:numCache>
            </c:numRef>
          </c:val>
          <c:extLst>
            <c:ext xmlns:c16="http://schemas.microsoft.com/office/drawing/2014/chart" uri="{C3380CC4-5D6E-409C-BE32-E72D297353CC}">
              <c16:uniqueId val="{00000002-CC44-4728-8DFB-DE4AFE7A1B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{B5B2E126-0940-482E-9075-58A54B141D85}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C93-460F-B1D3-4E68DC4B30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{0150EC06-5477-4036-86A8-D18A61F17FA3}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93-460F-B1D3-4E68DC4B30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{9E625809-859F-4B61-ABF2-E8D9290574D3}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93-460F-B1D3-4E68DC4B30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{33977758-3478-4EA3-B72D-C6A0506E2799}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93-460F-B1D3-4E68DC4B30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{0235D173-F1EF-405B-B40E-726FAD7319AE}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93-460F-B1D3-4E68DC4B30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{5FD547E4-3C64-496B-923A-36B7C8286E42}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C93-460F-B1D3-4E68DC4B30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{B348077A-9F7E-4A31-809F-E9DE51F13CDB}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C93-460F-B1D3-4E68DC4B307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{81225E95-C6B5-4BE9-A5A7-80FE0D4BBE46}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C93-460F-B1D3-4E68DC4B30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{7C92F426-F12C-4C87-A53D-D5198EAD592C}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C93-460F-B1D3-4E68DC4B30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71.8</c:v>
                </c:pt>
              </c:numCache>
            </c:numRef>
          </c:xVal>
          <c:yVal>
            <c:numRef>
              <c:f>公会計指標分析・財政指標組合せ分析表!$BP$51:$DC$51</c:f>
              <c:numCache>
                <c:formatCode>#,##0.0;"▲ "#,##0.0</c:formatCode>
                <c:ptCount val="40"/>
                <c:pt idx="24">
                  <c:v>103</c:v>
                </c:pt>
              </c:numCache>
            </c:numRef>
          </c:yVal>
          <c:smooth val="0"/>
          <c:extLst>
            <c:ext xmlns:c16="http://schemas.microsoft.com/office/drawing/2014/chart" uri="{C3380CC4-5D6E-409C-BE32-E72D297353CC}">
              <c16:uniqueId val="{00000009-4C93-460F-B1D3-4E68DC4B30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{2B535EA2-1BDE-48BA-AB59-E95B2447017E}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C93-460F-B1D3-4E68DC4B30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{93E87B49-F0CA-4CB3-A293-A26EB53A659A}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93-460F-B1D3-4E68DC4B30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{B4693CED-E830-48B1-B248-41544F987B6C}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93-460F-B1D3-4E68DC4B30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{1026C972-4A34-4F20-B505-4A88EF9E2CA7}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93-460F-B1D3-4E68DC4B30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{6F2B278F-942A-4961-A475-DD33F37F0CA4}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93-460F-B1D3-4E68DC4B30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{AB2433A4-8DEC-40D0-9876-F3558AC9034D}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C93-460F-B1D3-4E68DC4B30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{F73E5053-43DE-4709-A8F5-054C5FEEC843}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C93-460F-B1D3-4E68DC4B307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{E2560AE8-D75E-4711-94DA-073E2FF23055}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C93-460F-B1D3-4E68DC4B30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{F995EAF4-DCB6-4A3E-BE9D-80EE12D8A3D9}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C93-460F-B1D3-4E68DC4B30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extLst>
            <c:ext xmlns:c16="http://schemas.microsoft.com/office/drawing/2014/chart" uri="{C3380CC4-5D6E-409C-BE32-E72D297353CC}">
              <c16:uniqueId val="{00000013-4C93-460F-B1D3-4E68DC4B307C}"/>
            </c:ext>
          </c:extLst>
        </c:ser>
        <c:dLbls>
          <c:showLegendKey val="0"/>
          <c:showVal val="1"/>
          <c:showCatName val="0"/>
          <c:showSerName val="0"/>
          <c:showPercent val="0"/>
          <c:showBubbleSize val="0"/>
        </c:dLbls>
        <c:axId val="46179840"/>
        <c:axId val="46181760"/>
      </c:scatterChart>
      <c:valAx>
        <c:axId val="46179840"/>
        <c:scaling>
          <c:orientation val="minMax"/>
          <c:max val="7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{DE89D28A-C190-4564-9137-20579A0D7323}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681-4B70-9CDD-7548E4094E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{AB4AFA50-E88E-4892-9504-A8B2255C467C}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81-4B70-9CDD-7548E4094E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{AE8EAD8A-E34B-4EF6-B77A-C05641DDBEE6}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81-4B70-9CDD-7548E4094E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{7AA4C005-BA89-4994-BC2A-397DFB624A92}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81-4B70-9CDD-7548E4094E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{6820FD61-35D6-4D11-9265-98C202D81A92}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81-4B70-9CDD-7548E4094E0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{ACAA32FE-65C4-49D7-8388-8BC43B39ABF2}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681-4B70-9CDD-7548E4094E0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{A9404EE0-7CB5-455F-9A06-7AF51A3CBEDE}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681-4B70-9CDD-7548E4094E0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{4BF2C17D-5EA5-4659-89C1-B691728C66DC}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681-4B70-9CDD-7548E4094E0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{1FB91BEB-D29C-499E-B0EF-8BCF6D02406A}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681-4B70-9CDD-7548E4094E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15.4</c:v>
                </c:pt>
                <c:pt idx="16">
                  <c:v>14.7</c:v>
                </c:pt>
                <c:pt idx="24">
                  <c:v>13.9</c:v>
                </c:pt>
                <c:pt idx="32">
                  <c:v>12.4</c:v>
                </c:pt>
              </c:numCache>
            </c:numRef>
          </c:xVal>
          <c:yVal>
            <c:numRef>
              <c:f>公会計指標分析・財政指標組合せ分析表!$BP$73:$DC$73</c:f>
              <c:numCache>
                <c:formatCode>#,##0.0;"▲ "#,##0.0</c:formatCode>
                <c:ptCount val="40"/>
                <c:pt idx="0">
                  <c:v>125.5</c:v>
                </c:pt>
                <c:pt idx="8">
                  <c:v>119.1</c:v>
                </c:pt>
                <c:pt idx="16">
                  <c:v>107.4</c:v>
                </c:pt>
                <c:pt idx="24">
                  <c:v>103</c:v>
                </c:pt>
                <c:pt idx="32">
                  <c:v>94.5</c:v>
                </c:pt>
              </c:numCache>
            </c:numRef>
          </c:yVal>
          <c:smooth val="0"/>
          <c:extLst>
            <c:ext xmlns:c16="http://schemas.microsoft.com/office/drawing/2014/chart" uri="{C3380CC4-5D6E-409C-BE32-E72D297353CC}">
              <c16:uniqueId val="{00000009-1681-4B70-9CDD-7548E4094E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{B1992DB2-6669-4FC1-8C99-498C88643CA1}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681-4B70-9CDD-7548E4094E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{23D64852-CD58-42C2-B0F2-09F8F47E9BE6}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81-4B70-9CDD-7548E4094E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{A4F44805-6028-40C4-985C-B9F0DA8D0EEF}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81-4B70-9CDD-7548E4094E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{55D9B6F1-F6A8-45E7-8158-89C01F18234A}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81-4B70-9CDD-7548E4094E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{E924BD7A-F377-484C-A21A-B576534B12F6}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81-4B70-9CDD-7548E4094E0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{4F736383-D3CC-4DE3-BBBE-C93E7C14418F}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681-4B70-9CDD-7548E4094E0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{F60596FA-3C9C-4387-A32D-E393A2411283}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681-4B70-9CDD-7548E4094E06}"/>
                </c:ext>
              </c:extLst>
            </c:dLbl>
            <c:dLbl>
              <c:idx val="24"/>
              <c:layout>
                <c:manualLayout>
                  <c:x val="-2.734888323730231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{EAD42677-65D8-4946-993D-87C3125BF020}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681-4B70-9CDD-7548E4094E06}"/>
                </c:ext>
              </c:extLst>
            </c:dLbl>
            <c:dLbl>
              <c:idx val="32"/>
              <c:layout>
                <c:manualLayout>
                  <c:x val="-3.604710000091895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{60A9BF2F-2D33-487D-BFF9-9CC9654D3CD6}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681-4B70-9CDD-7548E4094E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1681-4B70-9CDD-7548E4094E06}"/>
            </c:ext>
          </c:extLst>
        </c:ser>
        <c:dLbls>
          <c:showLegendKey val="0"/>
          <c:showVal val="1"/>
          <c:showCatName val="0"/>
          <c:showSerName val="0"/>
          <c:showPercent val="0"/>
          <c:showBubbleSize val="0"/>
        </c:dLbls>
        <c:axId val="84219776"/>
        <c:axId val="84234240"/>
      </c:scatterChart>
      <c:valAx>
        <c:axId val="84219776"/>
        <c:scaling>
          <c:orientation val="minMax"/>
          <c:max val="16.8"/>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人口1人当たりの決算額で類似団体平均額よりも高くなっているが、財政運営計画に基づき、新規発行地方債を抑制し、着実に償還を進めている。引き続き更なる比率の低下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急増時に実施した社会資本整備事業に伴う地方債の発行により、地方債残高が増加しているが平成15年度末の197億円をピークに着実に減少しており、今後も新規発行地方債を抑制するとともに充当可能基金の増額を図るなど、比率の低下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将来の財政負担に備えて、様々な基金への積立を行っており、それぞれの目的に応じた計画的な積み立てと活用に努める。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まちづくり基金：まちづくりのための費用に充てる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人材育成基金：まちづくり人材育成のための費用に充てる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引き続きふるさと納税を確保するとともに、計画的な活用に努める。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財政運営計画に基づき、適正な積み立てを行った。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年度間の財源の調整を図り、財政運営計画（平成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億円超）に基づき、計画的な積み立てに努める。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今後の大型の償還に備え、適正な積み立てを行った。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地方債の円滑な償還のため、計画的な積み立てに努める。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16,365
16,281
422.86
9,913,531
9,714,794
198,737
6,195,869
10,485,268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有形固定資産減価償却率は、類似団体平均値を上回り、全国平均、北海道平均と比較しても高い数値となっている。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今後も公共施設等総合管理計画に基づき公共施設等の適切な維持管理に努める。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164147</xdr:rowOff>
    </xdr:from>
    <xdr:to>
      <xdr:col>19</xdr:col>
      <xdr:colOff>187325</xdr:colOff>
      <xdr:row>27</xdr:row>
      <xdr:rowOff>94297</xdr:rowOff>
    </xdr:to>
    <xdr:sp macro="" textlink="">
      <xdr:nvSpPr>
        <xdr:cNvPr id="82" name="楕円 81"/>
        <xdr:cNvSpPr/>
      </xdr:nvSpPr>
      <xdr:spPr>
        <a:xfrm>
          <a:off x="4000500" y="53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141940</xdr:rowOff>
    </xdr:from>
    <xdr:ext cx="405111" cy="259045"/>
    <xdr:sp macro="" textlink="">
      <xdr:nvSpPr>
        <xdr:cNvPr id="83"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4"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110824</xdr:rowOff>
    </xdr:from>
    <xdr:ext cx="405111" cy="259045"/>
    <xdr:sp macro="" textlink="">
      <xdr:nvSpPr>
        <xdr:cNvPr id="85" name="n_1mainValue有形固定資産減価償却率"/>
        <xdr:cNvSpPr txBox="1"/>
      </xdr:nvSpPr>
      <xdr:spPr>
        <a:xfrm>
          <a:off x="3836044" y="5168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財政運営計画に基づき、新規発行地方債を抑制し、着実に償還を進めてきた。債務償還可能年数については、類似団体平均値、全国平均、北海道平均と比較しても高い数値となっている。今後も適切な地方債管理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6" name="直線コネクタ 115"/>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19"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0" name="直線コネクタ 119"/>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1"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2" name="フローチャート: 判断 121"/>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118080</xdr:rowOff>
    </xdr:from>
    <xdr:to>
      <xdr:col>76</xdr:col>
      <xdr:colOff>73025</xdr:colOff>
      <xdr:row>31</xdr:row>
      <xdr:rowOff>48230</xdr:rowOff>
    </xdr:to>
    <xdr:sp macro="" textlink="">
      <xdr:nvSpPr>
        <xdr:cNvPr id="128" name="楕円 127"/>
        <xdr:cNvSpPr/>
      </xdr:nvSpPr>
      <xdr:spPr>
        <a:xfrm>
          <a:off x="14744700" y="6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140957</xdr:rowOff>
    </xdr:from>
    <xdr:ext cx="340478" cy="259045"/>
    <xdr:sp macro="" textlink="">
      <xdr:nvSpPr>
        <xdr:cNvPr id="129" name="債務償還可能年数該当値テキスト"/>
        <xdr:cNvSpPr txBox="1"/>
      </xdr:nvSpPr>
      <xdr:spPr>
        <a:xfrm>
          <a:off x="14846300" y="588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16,365
16,281
422.86
9,913,531
9,714,794
198,737
6,195,869
10,485,268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0" name="楕円 69"/>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19067</xdr:rowOff>
    </xdr:from>
    <xdr:ext cx="405111" cy="259045"/>
    <xdr:sp macro="" textlink="">
      <xdr:nvSpPr>
        <xdr:cNvPr id="71"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2"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3"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5" name="フローチャート: 判断 104"/>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16999</xdr:rowOff>
    </xdr:from>
    <xdr:to>
      <xdr:col>50</xdr:col>
      <xdr:colOff>165100</xdr:colOff>
      <xdr:row>41</xdr:row>
      <xdr:rowOff>118599</xdr:rowOff>
    </xdr:to>
    <xdr:sp macro="" textlink="">
      <xdr:nvSpPr>
        <xdr:cNvPr id="111" name="楕円 110"/>
        <xdr:cNvSpPr/>
      </xdr:nvSpPr>
      <xdr:spPr>
        <a:xfrm>
          <a:off x="9588500" y="7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42</xdr:row>
      <xdr:rowOff>11085</xdr:rowOff>
    </xdr:from>
    <xdr:ext cx="534377" cy="259045"/>
    <xdr:sp macro="" textlink="">
      <xdr:nvSpPr>
        <xdr:cNvPr id="112"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3"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135126</xdr:rowOff>
    </xdr:from>
    <xdr:ext cx="534377" cy="259045"/>
    <xdr:sp macro="" textlink="">
      <xdr:nvSpPr>
        <xdr:cNvPr id="114" name="n_1mainValue【道路】&#10;一人当たり延長"/>
        <xdr:cNvSpPr txBox="1"/>
      </xdr:nvSpPr>
      <xdr:spPr>
        <a:xfrm>
          <a:off x="9359411" y="68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48" name="フローチャート: 判断 147"/>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166370</xdr:rowOff>
    </xdr:from>
    <xdr:to>
      <xdr:col>20</xdr:col>
      <xdr:colOff>38100</xdr:colOff>
      <xdr:row>55</xdr:row>
      <xdr:rowOff>96520</xdr:rowOff>
    </xdr:to>
    <xdr:sp macro="" textlink="">
      <xdr:nvSpPr>
        <xdr:cNvPr id="154" name="楕円 153"/>
        <xdr:cNvSpPr/>
      </xdr:nvSpPr>
      <xdr:spPr>
        <a:xfrm>
          <a:off x="3746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146430</xdr:rowOff>
    </xdr:from>
    <xdr:ext cx="405111" cy="259045"/>
    <xdr:sp macro="" textlink="">
      <xdr:nvSpPr>
        <xdr:cNvPr id="155"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56"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113047</xdr:rowOff>
    </xdr:from>
    <xdr:ext cx="405111" cy="259045"/>
    <xdr:sp macro="" textlink="">
      <xdr:nvSpPr>
        <xdr:cNvPr id="157" name="n_1mainValue【橋りょう・トンネル】&#10;有形固定資産減価償却率"/>
        <xdr:cNvSpPr txBox="1"/>
      </xdr:nvSpPr>
      <xdr:spPr>
        <a:xfrm>
          <a:off x="358204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191" name="フローチャート: 判断 190"/>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74233</xdr:rowOff>
    </xdr:from>
    <xdr:to>
      <xdr:col>50</xdr:col>
      <xdr:colOff>165100</xdr:colOff>
      <xdr:row>63</xdr:row>
      <xdr:rowOff>4383</xdr:rowOff>
    </xdr:to>
    <xdr:sp macro="" textlink="">
      <xdr:nvSpPr>
        <xdr:cNvPr id="197" name="楕円 196"/>
        <xdr:cNvSpPr/>
      </xdr:nvSpPr>
      <xdr:spPr>
        <a:xfrm>
          <a:off x="9588500" y="107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64</xdr:row>
      <xdr:rowOff>46397</xdr:rowOff>
    </xdr:from>
    <xdr:ext cx="599010" cy="259045"/>
    <xdr:sp macro="" textlink="">
      <xdr:nvSpPr>
        <xdr:cNvPr id="198" name="n_1aveValue【橋りょう・トンネル】&#10;一人当たり有形固定資産（償却資産）額"/>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199"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20910</xdr:rowOff>
    </xdr:from>
    <xdr:ext cx="690189" cy="259045"/>
    <xdr:sp macro="" textlink="">
      <xdr:nvSpPr>
        <xdr:cNvPr id="200" name="n_1mainValue【橋りょう・トンネル】&#10;一人当たり有形固定資産（償却資産）額"/>
        <xdr:cNvSpPr txBox="1"/>
      </xdr:nvSpPr>
      <xdr:spPr>
        <a:xfrm>
          <a:off x="9281505" y="10479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26"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28"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0"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2" name="フローチャート: 判断 231"/>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33" name="フローチャート: 判断 232"/>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239" name="楕円 238"/>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137813</xdr:rowOff>
    </xdr:from>
    <xdr:ext cx="405111" cy="259045"/>
    <xdr:sp macro="" textlink="">
      <xdr:nvSpPr>
        <xdr:cNvPr id="240"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41"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242" name="n_1mainValue【公営住宅】&#10;有形固定資産減価償却率"/>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66" name="直線コネクタ 26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6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70" name="直線コネクタ 26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7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72" name="フローチャート: 判断 27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73" name="フローチャート: 判断 27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74" name="フローチャート: 判断 27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109220</xdr:rowOff>
    </xdr:from>
    <xdr:to>
      <xdr:col>50</xdr:col>
      <xdr:colOff>165100</xdr:colOff>
      <xdr:row>85</xdr:row>
      <xdr:rowOff>39370</xdr:rowOff>
    </xdr:to>
    <xdr:sp macro="" textlink="">
      <xdr:nvSpPr>
        <xdr:cNvPr id="280" name="楕円 279"/>
        <xdr:cNvSpPr/>
      </xdr:nvSpPr>
      <xdr:spPr>
        <a:xfrm>
          <a:off x="958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72217</xdr:rowOff>
    </xdr:from>
    <xdr:ext cx="469744" cy="259045"/>
    <xdr:sp macro="" textlink="">
      <xdr:nvSpPr>
        <xdr:cNvPr id="281" name="n_1aveValue【公営住宅】&#10;一人当たり面積"/>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82"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55897</xdr:rowOff>
    </xdr:from>
    <xdr:ext cx="469744" cy="259045"/>
    <xdr:sp macro="" textlink="">
      <xdr:nvSpPr>
        <xdr:cNvPr id="283" name="n_1mainValue【公営住宅】&#10;一人当たり面積"/>
        <xdr:cNvSpPr txBox="1"/>
      </xdr:nvSpPr>
      <xdr:spPr>
        <a:xfrm>
          <a:off x="9391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24" name="直線コネクタ 323"/>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25"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26" name="直線コネクタ 325"/>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29"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30" name="フローチャート: 判断 32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31" name="フローチャート: 判断 33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2" name="フローチャート: 判断 33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338" name="楕円 337"/>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339"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40"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34942</xdr:rowOff>
    </xdr:from>
    <xdr:ext cx="405111" cy="259045"/>
    <xdr:sp macro="" textlink="">
      <xdr:nvSpPr>
        <xdr:cNvPr id="341" name="n_1main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3" name="テキスト ボックス 3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5" name="テキスト ボックス 3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7" name="テキスト ボックス 3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9" name="テキスト ボックス 3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1" name="テキスト ボックス 3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3" name="テキスト ボックス 3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67" name="直線コネクタ 366"/>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8"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9" name="直線コネクタ 368"/>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7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71" name="直線コネクタ 37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72"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73" name="フローチャート: 判断 372"/>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74" name="フローチャート: 判断 373"/>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75" name="フローチャート: 判断 374"/>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12337</xdr:rowOff>
    </xdr:from>
    <xdr:to>
      <xdr:col>112</xdr:col>
      <xdr:colOff>38100</xdr:colOff>
      <xdr:row>40</xdr:row>
      <xdr:rowOff>113937</xdr:rowOff>
    </xdr:to>
    <xdr:sp macro="" textlink="">
      <xdr:nvSpPr>
        <xdr:cNvPr id="381" name="楕円 380"/>
        <xdr:cNvSpPr/>
      </xdr:nvSpPr>
      <xdr:spPr>
        <a:xfrm>
          <a:off x="2127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14531</xdr:rowOff>
    </xdr:from>
    <xdr:ext cx="469744" cy="259045"/>
    <xdr:sp macro="" textlink="">
      <xdr:nvSpPr>
        <xdr:cNvPr id="382"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83"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105064</xdr:rowOff>
    </xdr:from>
    <xdr:ext cx="469744" cy="259045"/>
    <xdr:sp macro="" textlink="">
      <xdr:nvSpPr>
        <xdr:cNvPr id="384" name="n_1mainValue【認定こども園・幼稚園・保育所】&#10;一人当たり面積"/>
        <xdr:cNvSpPr txBox="1"/>
      </xdr:nvSpPr>
      <xdr:spPr>
        <a:xfrm>
          <a:off x="21075727" y="69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5" name="テキスト ボックス 3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6" name="直線コネクタ 3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7" name="テキスト ボックス 3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8" name="直線コネクタ 3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9" name="テキスト ボックス 3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0" name="直線コネクタ 3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1" name="テキスト ボックス 4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2" name="直線コネクタ 4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3" name="テキスト ボックス 4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4" name="直線コネクタ 4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5" name="テキスト ボックス 40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55245</xdr:rowOff>
    </xdr:from>
    <xdr:to>
      <xdr:col>85</xdr:col>
      <xdr:colOff>126364</xdr:colOff>
      <xdr:row>63</xdr:row>
      <xdr:rowOff>66675</xdr:rowOff>
    </xdr:to>
    <xdr:cxnSp macro="">
      <xdr:nvCxnSpPr>
        <xdr:cNvPr id="409" name="直線コネクタ 408"/>
        <xdr:cNvCxnSpPr/>
      </xdr:nvCxnSpPr>
      <xdr:spPr>
        <a:xfrm flipV="1">
          <a:off x="16318864" y="9999345"/>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70502</xdr:rowOff>
    </xdr:from>
    <xdr:ext cx="405111" cy="259045"/>
    <xdr:sp macro="" textlink="">
      <xdr:nvSpPr>
        <xdr:cNvPr id="410" name="【学校施設】&#10;有形固定資産減価償却率最小値テキスト"/>
        <xdr:cNvSpPr txBox="1"/>
      </xdr:nvSpPr>
      <xdr:spPr>
        <a:xfrm>
          <a:off x="16357600"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66675</xdr:rowOff>
    </xdr:from>
    <xdr:to>
      <xdr:col>86</xdr:col>
      <xdr:colOff>25400</xdr:colOff>
      <xdr:row>63</xdr:row>
      <xdr:rowOff>66675</xdr:rowOff>
    </xdr:to>
    <xdr:cxnSp macro="">
      <xdr:nvCxnSpPr>
        <xdr:cNvPr id="411" name="直線コネクタ 410"/>
        <xdr:cNvCxnSpPr/>
      </xdr:nvCxnSpPr>
      <xdr:spPr>
        <a:xfrm>
          <a:off x="16230600" y="1086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1922</xdr:rowOff>
    </xdr:from>
    <xdr:ext cx="405111" cy="259045"/>
    <xdr:sp macro="" textlink="">
      <xdr:nvSpPr>
        <xdr:cNvPr id="412" name="【学校施設】&#10;有形固定資産減価償却率最大値テキスト"/>
        <xdr:cNvSpPr txBox="1"/>
      </xdr:nvSpPr>
      <xdr:spPr>
        <a:xfrm>
          <a:off x="16357600" y="977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55245</xdr:rowOff>
    </xdr:from>
    <xdr:to>
      <xdr:col>86</xdr:col>
      <xdr:colOff>25400</xdr:colOff>
      <xdr:row>58</xdr:row>
      <xdr:rowOff>55245</xdr:rowOff>
    </xdr:to>
    <xdr:cxnSp macro="">
      <xdr:nvCxnSpPr>
        <xdr:cNvPr id="413" name="直線コネクタ 412"/>
        <xdr:cNvCxnSpPr/>
      </xdr:nvCxnSpPr>
      <xdr:spPr>
        <a:xfrm>
          <a:off x="16230600" y="9999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414"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15" name="フローチャート: 判断 414"/>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93980</xdr:rowOff>
    </xdr:from>
    <xdr:to>
      <xdr:col>81</xdr:col>
      <xdr:colOff>101600</xdr:colOff>
      <xdr:row>60</xdr:row>
      <xdr:rowOff>24130</xdr:rowOff>
    </xdr:to>
    <xdr:sp macro="" textlink="">
      <xdr:nvSpPr>
        <xdr:cNvPr id="416" name="フローチャート: 判断 415"/>
        <xdr:cNvSpPr/>
      </xdr:nvSpPr>
      <xdr:spPr>
        <a:xfrm>
          <a:off x="15430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17" name="フローチャート: 判断 416"/>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423" name="楕円 422"/>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15257</xdr:rowOff>
    </xdr:from>
    <xdr:ext cx="405111" cy="259045"/>
    <xdr:sp macro="" textlink="">
      <xdr:nvSpPr>
        <xdr:cNvPr id="424" name="n_1aveValue【学校施設】&#10;有形固定資産減価償却率"/>
        <xdr:cNvSpPr txBox="1"/>
      </xdr:nvSpPr>
      <xdr:spPr>
        <a:xfrm>
          <a:off x="15266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25"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426" name="n_1mainValue【学校施設】&#10;有形固定資産減価償却率"/>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49" name="直線コネクタ 448"/>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50"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51" name="直線コネクタ 450"/>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52"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53" name="直線コネクタ 452"/>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54"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55" name="フローチャート: 判断 454"/>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56" name="フローチャート: 判断 455"/>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57" name="フローチャート: 判断 456"/>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113792</xdr:rowOff>
    </xdr:from>
    <xdr:to>
      <xdr:col>112</xdr:col>
      <xdr:colOff>38100</xdr:colOff>
      <xdr:row>62</xdr:row>
      <xdr:rowOff>43942</xdr:rowOff>
    </xdr:to>
    <xdr:sp macro="" textlink="">
      <xdr:nvSpPr>
        <xdr:cNvPr id="463" name="楕円 462"/>
        <xdr:cNvSpPr/>
      </xdr:nvSpPr>
      <xdr:spPr>
        <a:xfrm>
          <a:off x="21272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168368</xdr:rowOff>
    </xdr:from>
    <xdr:ext cx="469744" cy="259045"/>
    <xdr:sp macro="" textlink="">
      <xdr:nvSpPr>
        <xdr:cNvPr id="464"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65"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35069</xdr:rowOff>
    </xdr:from>
    <xdr:ext cx="469744" cy="259045"/>
    <xdr:sp macro="" textlink="">
      <xdr:nvSpPr>
        <xdr:cNvPr id="466" name="n_1mainValue【学校施設】&#10;一人当たり面積"/>
        <xdr:cNvSpPr txBox="1"/>
      </xdr:nvSpPr>
      <xdr:spPr>
        <a:xfrm>
          <a:off x="210757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3" name="テキスト ボックス 4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4" name="直線コネクタ 4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5" name="テキスト ボックス 4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6" name="直線コネクタ 4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7" name="テキスト ボックス 4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8" name="直線コネクタ 4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9" name="テキスト ボックス 4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0" name="直線コネクタ 4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01" name="テキスト ボックス 5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05" name="直線コネクタ 504"/>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06"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07" name="直線コネクタ 506"/>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08"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09" name="直線コネクタ 508"/>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10"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11" name="フローチャート: 判断 510"/>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12" name="フローチャート: 判断 511"/>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13" name="フローチャート: 判断 51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519" name="楕円 518"/>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124985</xdr:rowOff>
    </xdr:from>
    <xdr:ext cx="405111" cy="259045"/>
    <xdr:sp macro="" textlink="">
      <xdr:nvSpPr>
        <xdr:cNvPr id="520"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21"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522"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46" name="直線コネクタ 545"/>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47"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48" name="直線コネクタ 547"/>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49"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50" name="直線コネクタ 549"/>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551"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52" name="フローチャート: 判断 551"/>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53" name="フローチャート: 判断 552"/>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554" name="フローチャート: 判断 553"/>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560" name="楕円 559"/>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652</xdr:rowOff>
    </xdr:from>
    <xdr:ext cx="469744" cy="259045"/>
    <xdr:sp macro="" textlink="">
      <xdr:nvSpPr>
        <xdr:cNvPr id="561"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562"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563"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施設全体を見ると、北海道、類似団体を一部下回るものがあるが、大部分は平均を上回っている状況である。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16,365
16,281
422.86
9,913,531
9,714,794
198,737
6,195,869
10,485,268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79"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27305</xdr:rowOff>
    </xdr:from>
    <xdr:to>
      <xdr:col>20</xdr:col>
      <xdr:colOff>38100</xdr:colOff>
      <xdr:row>56</xdr:row>
      <xdr:rowOff>128905</xdr:rowOff>
    </xdr:to>
    <xdr:sp macro="" textlink="">
      <xdr:nvSpPr>
        <xdr:cNvPr id="87" name="楕円 86"/>
        <xdr:cNvSpPr/>
      </xdr:nvSpPr>
      <xdr:spPr>
        <a:xfrm>
          <a:off x="3746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145432</xdr:rowOff>
    </xdr:from>
    <xdr:ext cx="405111" cy="259045"/>
    <xdr:sp macro="" textlink="">
      <xdr:nvSpPr>
        <xdr:cNvPr id="88" name="n_1mainValue【体育館・プール】&#10;有形固定資産減価償却率"/>
        <xdr:cNvSpPr txBox="1"/>
      </xdr:nvSpPr>
      <xdr:spPr>
        <a:xfrm>
          <a:off x="3582044"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4" name="直線コネクタ 113"/>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5"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6" name="直線コネクタ 115"/>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17"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18" name="直線コネクタ 117"/>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19"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0" name="フローチャート: 判断 119"/>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1" name="フローチャート: 判断 120"/>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2"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3" name="フローチャート: 判断 122"/>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4"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21046</xdr:rowOff>
    </xdr:from>
    <xdr:to>
      <xdr:col>50</xdr:col>
      <xdr:colOff>165100</xdr:colOff>
      <xdr:row>58</xdr:row>
      <xdr:rowOff>122646</xdr:rowOff>
    </xdr:to>
    <xdr:sp macro="" textlink="">
      <xdr:nvSpPr>
        <xdr:cNvPr id="130" name="楕円 129"/>
        <xdr:cNvSpPr/>
      </xdr:nvSpPr>
      <xdr:spPr>
        <a:xfrm>
          <a:off x="9588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56</xdr:row>
      <xdr:rowOff>139173</xdr:rowOff>
    </xdr:from>
    <xdr:ext cx="469744" cy="259045"/>
    <xdr:sp macro="" textlink="">
      <xdr:nvSpPr>
        <xdr:cNvPr id="131" name="n_1mainValue【体育館・プール】&#10;一人当たり面積"/>
        <xdr:cNvSpPr txBox="1"/>
      </xdr:nvSpPr>
      <xdr:spPr>
        <a:xfrm>
          <a:off x="9391727" y="97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2" name="直線コネクタ 1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3" name="テキスト ボックス 1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4" name="直線コネクタ 1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5" name="テキスト ボックス 1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6" name="直線コネクタ 1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7" name="テキスト ボックス 1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8" name="直線コネクタ 1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49" name="テキスト ボックス 1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0" name="直線コネクタ 1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1" name="テキスト ボックス 1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2" name="直線コネクタ 1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3" name="テキスト ボックス 1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57" name="直線コネクタ 156"/>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58"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59" name="直線コネクタ 158"/>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1" name="直線コネクタ 16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62"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63" name="フローチャート: 判断 162"/>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64" name="フローチャート: 判断 163"/>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110326</xdr:rowOff>
    </xdr:from>
    <xdr:ext cx="405111" cy="259045"/>
    <xdr:sp macro="" textlink="">
      <xdr:nvSpPr>
        <xdr:cNvPr id="165"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66" name="フローチャート: 判断 165"/>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131553</xdr:rowOff>
    </xdr:from>
    <xdr:ext cx="405111" cy="259045"/>
    <xdr:sp macro="" textlink="">
      <xdr:nvSpPr>
        <xdr:cNvPr id="167"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173" name="楕円 172"/>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32675</xdr:rowOff>
    </xdr:from>
    <xdr:ext cx="405111" cy="259045"/>
    <xdr:sp macro="" textlink="">
      <xdr:nvSpPr>
        <xdr:cNvPr id="174" name="n_1mainValue【福祉施設】&#10;有形固定資産減価償却率"/>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5" name="直線コネクタ 1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6" name="テキスト ボックス 1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7" name="直線コネクタ 1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8" name="テキスト ボックス 18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89" name="直線コネクタ 1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0" name="テキスト ボックス 18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1" name="直線コネクタ 1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2" name="テキスト ボックス 19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196" name="直線コネクタ 195"/>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197"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198" name="直線コネクタ 19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199"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00" name="直線コネクタ 199"/>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01"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02" name="フローチャート: 判断 201"/>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03" name="フローチャート: 判断 202"/>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22877</xdr:rowOff>
    </xdr:from>
    <xdr:ext cx="469744" cy="259045"/>
    <xdr:sp macro="" textlink="">
      <xdr:nvSpPr>
        <xdr:cNvPr id="204"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05" name="フローチャート: 判断 204"/>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06"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85598</xdr:rowOff>
    </xdr:from>
    <xdr:to>
      <xdr:col>50</xdr:col>
      <xdr:colOff>165100</xdr:colOff>
      <xdr:row>84</xdr:row>
      <xdr:rowOff>15748</xdr:rowOff>
    </xdr:to>
    <xdr:sp macro="" textlink="">
      <xdr:nvSpPr>
        <xdr:cNvPr id="212" name="楕円 211"/>
        <xdr:cNvSpPr/>
      </xdr:nvSpPr>
      <xdr:spPr>
        <a:xfrm>
          <a:off x="9588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32275</xdr:rowOff>
    </xdr:from>
    <xdr:ext cx="469744" cy="259045"/>
    <xdr:sp macro="" textlink="">
      <xdr:nvSpPr>
        <xdr:cNvPr id="213" name="n_1mainValue【福祉施設】&#10;一人当たり面積"/>
        <xdr:cNvSpPr txBox="1"/>
      </xdr:nvSpPr>
      <xdr:spPr>
        <a:xfrm>
          <a:off x="9391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4" name="テキスト ボックス 2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5" name="直線コネクタ 2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6" name="テキスト ボックス 2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7" name="直線コネクタ 2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8" name="テキスト ボックス 2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9" name="直線コネクタ 2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0" name="テキスト ボックス 2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1" name="直線コネクタ 2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2" name="テキスト ボックス 2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3" name="直線コネクタ 2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4" name="テキスト ボックス 2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5" name="直線コネクタ 2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6" name="テキスト ボックス 2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38" name="直線コネクタ 237"/>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39"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40" name="直線コネクタ 239"/>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42" name="直線コネクタ 2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243"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44" name="フローチャート: 判断 243"/>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45" name="フローチャート: 判断 244"/>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246"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247" name="フローチャート: 判断 246"/>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248"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9" name="テキスト ボックス 2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0" name="テキスト ボックス 2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1" name="テキスト ボックス 2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2" name="テキスト ボックス 2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3" name="テキスト ボックス 2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97789</xdr:rowOff>
    </xdr:from>
    <xdr:to>
      <xdr:col>20</xdr:col>
      <xdr:colOff>38100</xdr:colOff>
      <xdr:row>101</xdr:row>
      <xdr:rowOff>27939</xdr:rowOff>
    </xdr:to>
    <xdr:sp macro="" textlink="">
      <xdr:nvSpPr>
        <xdr:cNvPr id="254" name="楕円 253"/>
        <xdr:cNvSpPr/>
      </xdr:nvSpPr>
      <xdr:spPr>
        <a:xfrm>
          <a:off x="3746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44466</xdr:rowOff>
    </xdr:from>
    <xdr:ext cx="405111" cy="259045"/>
    <xdr:sp macro="" textlink="">
      <xdr:nvSpPr>
        <xdr:cNvPr id="255" name="n_1mainValue【市民会館】&#10;有形固定資産減価償却率"/>
        <xdr:cNvSpPr txBox="1"/>
      </xdr:nvSpPr>
      <xdr:spPr>
        <a:xfrm>
          <a:off x="35820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4" name="テキスト ボックス 2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5" name="直線コネクタ 2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6" name="直線コネクタ 26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7" name="テキスト ボックス 26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8" name="直線コネクタ 26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9" name="テキスト ボックス 26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0" name="直線コネクタ 26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1" name="テキスト ボックス 27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2" name="直線コネクタ 27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3" name="テキスト ボックス 27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4" name="直線コネクタ 27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5" name="テキスト ボックス 27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6" name="直線コネクタ 27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7" name="テキスト ボックス 27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81" name="直線コネクタ 280"/>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82"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83" name="直線コネクタ 282"/>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84"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285" name="直線コネクタ 284"/>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286"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287" name="フローチャート: 判断 286"/>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288" name="フローチャート: 判断 287"/>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60977</xdr:rowOff>
    </xdr:from>
    <xdr:ext cx="469744" cy="259045"/>
    <xdr:sp macro="" textlink="">
      <xdr:nvSpPr>
        <xdr:cNvPr id="289"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290" name="フローチャート: 判断 289"/>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291"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89081</xdr:rowOff>
    </xdr:from>
    <xdr:to>
      <xdr:col>50</xdr:col>
      <xdr:colOff>165100</xdr:colOff>
      <xdr:row>104</xdr:row>
      <xdr:rowOff>19231</xdr:rowOff>
    </xdr:to>
    <xdr:sp macro="" textlink="">
      <xdr:nvSpPr>
        <xdr:cNvPr id="297" name="楕円 296"/>
        <xdr:cNvSpPr/>
      </xdr:nvSpPr>
      <xdr:spPr>
        <a:xfrm>
          <a:off x="958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35758</xdr:rowOff>
    </xdr:from>
    <xdr:ext cx="469744" cy="259045"/>
    <xdr:sp macro="" textlink="">
      <xdr:nvSpPr>
        <xdr:cNvPr id="298" name="n_1mainValue【市民会館】&#10;一人当たり面積"/>
        <xdr:cNvSpPr txBox="1"/>
      </xdr:nvSpPr>
      <xdr:spPr>
        <a:xfrm>
          <a:off x="93917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9" name="正方形/長方形 3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0" name="正方形/長方形 3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1" name="正方形/長方形 3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2" name="正方形/長方形 3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3" name="正方形/長方形 3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4" name="正方形/長方形 3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5" name="正方形/長方形 3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6" name="正方形/長方形 3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7" name="正方形/長方形 3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8" name="正方形/長方形 3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9" name="正方形/長方形 3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0" name="正方形/長方形 3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1" name="正方形/長方形 3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2" name="正方形/長方形 3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3" name="正方形/長方形 3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4" name="正方形/長方形 3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5" name="テキスト ボックス 3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6" name="直線コネクタ 3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57" name="直線コネクタ 3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58" name="テキスト ボックス 3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9" name="直線コネクタ 3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0" name="テキスト ボックス 3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1" name="直線コネクタ 3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2" name="テキスト ボックス 3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3" name="直線コネクタ 3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4" name="テキスト ボックス 3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5" name="直線コネクタ 3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6" name="テキスト ボックス 3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7" name="直線コネクタ 3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68" name="テキスト ボックス 3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9" name="直線コネクタ 3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70" name="テキスト ボックス 3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372" name="直線コネクタ 371"/>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373"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374" name="直線コネクタ 373"/>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7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76" name="直線コネクタ 37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377"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378" name="フローチャート: 判断 377"/>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379" name="フローチャート: 判断 37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380"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381" name="フローチャート: 判断 38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382"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83" name="テキスト ボックス 3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4" name="テキスト ボックス 3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5" name="テキスト ボックス 3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6" name="テキスト ボックス 3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7" name="テキスト ボックス 3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388" name="楕円 387"/>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4734</xdr:rowOff>
    </xdr:from>
    <xdr:ext cx="405111" cy="259045"/>
    <xdr:sp macro="" textlink="">
      <xdr:nvSpPr>
        <xdr:cNvPr id="389" name="n_1mainValue【庁舎】&#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0" name="正方形/長方形 3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1" name="正方形/長方形 3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2" name="正方形/長方形 3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3" name="正方形/長方形 3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4" name="正方形/長方形 3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5" name="正方形/長方形 3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6" name="正方形/長方形 3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7" name="正方形/長方形 3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8" name="テキスト ボックス 3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9" name="直線コネクタ 3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00" name="直線コネクタ 3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01" name="テキスト ボックス 4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02" name="直線コネクタ 4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03" name="テキスト ボックス 4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04" name="直線コネクタ 4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05" name="テキスト ボックス 4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06" name="直線コネクタ 4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07" name="テキスト ボックス 4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08" name="直線コネクタ 4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09" name="テキスト ボックス 4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0" name="直線コネクタ 4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11" name="テキスト ボックス 4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13" name="直線コネクタ 412"/>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14"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15" name="直線コネクタ 414"/>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16"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17" name="直線コネクタ 416"/>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418"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19" name="フローチャート: 判断 418"/>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20" name="フローチャート: 判断 419"/>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421"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422" name="フローチャート: 判断 421"/>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423"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4" name="テキスト ボックス 4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5" name="テキスト ボックス 4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6" name="テキスト ボックス 4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7" name="テキスト ボックス 4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8" name="テキスト ボックス 4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429" name="楕円 428"/>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121938</xdr:rowOff>
    </xdr:from>
    <xdr:ext cx="469744" cy="259045"/>
    <xdr:sp macro="" textlink="">
      <xdr:nvSpPr>
        <xdr:cNvPr id="430" name="n_1mainValue【庁舎】&#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1" name="正方形/長方形 4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2" name="正方形/長方形 4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3" name="テキスト ボックス 4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施設類型別ストック情報分析表①と同様施設全体を見ると、北海道、類似団体を一部下回るものがあるが、大部分は平均を上回っている状況である。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いずれも過去に建設された施設の老朽化が進んでいるのが主な要因であり、公共施設総合管理計画に基づき、計画的な除却や施設の建替えや統廃合等も含め適切に進めていく。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16,365
16,281
422.86
9,913,531
9,714,794
198,737
6,195,869
10,485,268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道内市町村平均より上回っているが、類似団体平均を下回る水準となっている。平成2</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月に策定した「第２期当別町財政運営計画（～H</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退職者不補充による人件費抑制や、事務事業の見直しにより歳出を削減する一方、収納体制の強化、使用料・手数料の見直しによる歳入確保に努めており、引き続き更なる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も上回っている。高比率の要因である公債費償還額については、平成19年度をピークに緩やかではあるが減少を続けており、引き続き第２期財政運営計画に基づき新規発行地方債の抑制により公債費の縮減を図り、比率の低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64</xdr:row>
      <xdr:rowOff>46265</xdr:rowOff>
    </xdr:to>
    <xdr:cxnSp macro="">
      <xdr:nvCxnSpPr>
        <xdr:cNvPr id="135" name="直線コネクタ 134"/>
        <xdr:cNvCxnSpPr/>
      </xdr:nvCxnSpPr>
      <xdr:spPr>
        <a:xfrm>
          <a:off x="4114800" y="10974251"/>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155666</xdr:rowOff>
    </xdr:from>
    <xdr:to>
      <xdr:col>19</xdr:col>
      <xdr:colOff>133350</xdr:colOff>
      <xdr:row>64</xdr:row>
      <xdr:rowOff>1451</xdr:rowOff>
    </xdr:to>
    <xdr:cxnSp macro="">
      <xdr:nvCxnSpPr>
        <xdr:cNvPr id="138" name="直線コネクタ 137"/>
        <xdr:cNvCxnSpPr/>
      </xdr:nvCxnSpPr>
      <xdr:spPr>
        <a:xfrm>
          <a:off x="3225800" y="109570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155666</xdr:rowOff>
    </xdr:from>
    <xdr:to>
      <xdr:col>15</xdr:col>
      <xdr:colOff>82550</xdr:colOff>
      <xdr:row>64</xdr:row>
      <xdr:rowOff>29028</xdr:rowOff>
    </xdr:to>
    <xdr:cxnSp macro="">
      <xdr:nvCxnSpPr>
        <xdr:cNvPr id="141" name="直線コネクタ 140"/>
        <xdr:cNvCxnSpPr/>
      </xdr:nvCxnSpPr>
      <xdr:spPr>
        <a:xfrm flipV="1">
          <a:off x="2336800" y="1095701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29028</xdr:rowOff>
    </xdr:from>
    <xdr:to>
      <xdr:col>11</xdr:col>
      <xdr:colOff>31750</xdr:colOff>
      <xdr:row>64</xdr:row>
      <xdr:rowOff>66947</xdr:rowOff>
    </xdr:to>
    <xdr:cxnSp macro="">
      <xdr:nvCxnSpPr>
        <xdr:cNvPr id="144" name="直線コネクタ 143"/>
        <xdr:cNvCxnSpPr/>
      </xdr:nvCxnSpPr>
      <xdr:spPr>
        <a:xfrm flipV="1">
          <a:off x="1447800" y="1100182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166915</xdr:rowOff>
    </xdr:from>
    <xdr:to>
      <xdr:col>23</xdr:col>
      <xdr:colOff>184150</xdr:colOff>
      <xdr:row>64</xdr:row>
      <xdr:rowOff>97065</xdr:rowOff>
    </xdr:to>
    <xdr:sp macro="" textlink="">
      <xdr:nvSpPr>
        <xdr:cNvPr id="154" name="楕円 153"/>
        <xdr:cNvSpPr/>
      </xdr:nvSpPr>
      <xdr:spPr>
        <a:xfrm>
          <a:off x="49022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138992</xdr:rowOff>
    </xdr:from>
    <xdr:ext cx="762000" cy="259045"/>
    <xdr:sp macro="" textlink="">
      <xdr:nvSpPr>
        <xdr:cNvPr id="155" name="財政構造の弾力性該当値テキスト"/>
        <xdr:cNvSpPr txBox="1"/>
      </xdr:nvSpPr>
      <xdr:spPr>
        <a:xfrm>
          <a:off x="5041900" y="1094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122101</xdr:rowOff>
    </xdr:from>
    <xdr:to>
      <xdr:col>19</xdr:col>
      <xdr:colOff>184150</xdr:colOff>
      <xdr:row>64</xdr:row>
      <xdr:rowOff>52251</xdr:rowOff>
    </xdr:to>
    <xdr:sp macro="" textlink="">
      <xdr:nvSpPr>
        <xdr:cNvPr id="156" name="楕円 155"/>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57" name="テキスト ボックス 156"/>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104866</xdr:rowOff>
    </xdr:from>
    <xdr:to>
      <xdr:col>15</xdr:col>
      <xdr:colOff>133350</xdr:colOff>
      <xdr:row>64</xdr:row>
      <xdr:rowOff>35016</xdr:rowOff>
    </xdr:to>
    <xdr:sp macro="" textlink="">
      <xdr:nvSpPr>
        <xdr:cNvPr id="158" name="楕円 157"/>
        <xdr:cNvSpPr/>
      </xdr:nvSpPr>
      <xdr:spPr>
        <a:xfrm>
          <a:off x="3175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19793</xdr:rowOff>
    </xdr:from>
    <xdr:ext cx="762000" cy="259045"/>
    <xdr:sp macro="" textlink="">
      <xdr:nvSpPr>
        <xdr:cNvPr id="159" name="テキスト ボックス 158"/>
        <xdr:cNvSpPr txBox="1"/>
      </xdr:nvSpPr>
      <xdr:spPr>
        <a:xfrm>
          <a:off x="2844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149678</xdr:rowOff>
    </xdr:from>
    <xdr:to>
      <xdr:col>11</xdr:col>
      <xdr:colOff>82550</xdr:colOff>
      <xdr:row>64</xdr:row>
      <xdr:rowOff>79828</xdr:rowOff>
    </xdr:to>
    <xdr:sp macro="" textlink="">
      <xdr:nvSpPr>
        <xdr:cNvPr id="160" name="楕円 159"/>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64605</xdr:rowOff>
    </xdr:from>
    <xdr:ext cx="762000" cy="259045"/>
    <xdr:sp macro="" textlink="">
      <xdr:nvSpPr>
        <xdr:cNvPr id="161" name="テキスト ボックス 160"/>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16147</xdr:rowOff>
    </xdr:from>
    <xdr:to>
      <xdr:col>7</xdr:col>
      <xdr:colOff>31750</xdr:colOff>
      <xdr:row>64</xdr:row>
      <xdr:rowOff>117747</xdr:rowOff>
    </xdr:to>
    <xdr:sp macro="" textlink="">
      <xdr:nvSpPr>
        <xdr:cNvPr id="162" name="楕円 161"/>
        <xdr:cNvSpPr/>
      </xdr:nvSpPr>
      <xdr:spPr>
        <a:xfrm>
          <a:off x="1397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102524</xdr:rowOff>
    </xdr:from>
    <xdr:ext cx="762000" cy="259045"/>
    <xdr:sp macro="" textlink="">
      <xdr:nvSpPr>
        <xdr:cNvPr id="163" name="テキスト ボックス 162"/>
        <xdr:cNvSpPr txBox="1"/>
      </xdr:nvSpPr>
      <xdr:spPr>
        <a:xfrm>
          <a:off x="1066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道内市町村及び類似団体平均よりも上回っている。主な要因は維持補修費であり、事務事業の見直し等による行政コストの削減に努める。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20141</xdr:rowOff>
    </xdr:from>
    <xdr:to>
      <xdr:col>23</xdr:col>
      <xdr:colOff>133350</xdr:colOff>
      <xdr:row>83</xdr:row>
      <xdr:rowOff>31995</xdr:rowOff>
    </xdr:to>
    <xdr:cxnSp macro="">
      <xdr:nvCxnSpPr>
        <xdr:cNvPr id="196" name="直線コネクタ 195"/>
        <xdr:cNvCxnSpPr/>
      </xdr:nvCxnSpPr>
      <xdr:spPr>
        <a:xfrm>
          <a:off x="4114800" y="14250491"/>
          <a:ext cx="8382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152978</xdr:rowOff>
    </xdr:from>
    <xdr:to>
      <xdr:col>19</xdr:col>
      <xdr:colOff>133350</xdr:colOff>
      <xdr:row>83</xdr:row>
      <xdr:rowOff>20141</xdr:rowOff>
    </xdr:to>
    <xdr:cxnSp macro="">
      <xdr:nvCxnSpPr>
        <xdr:cNvPr id="199" name="直線コネクタ 198"/>
        <xdr:cNvCxnSpPr/>
      </xdr:nvCxnSpPr>
      <xdr:spPr>
        <a:xfrm>
          <a:off x="3225800" y="14211878"/>
          <a:ext cx="889000" cy="3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141581</xdr:rowOff>
    </xdr:from>
    <xdr:to>
      <xdr:col>15</xdr:col>
      <xdr:colOff>82550</xdr:colOff>
      <xdr:row>82</xdr:row>
      <xdr:rowOff>152978</xdr:rowOff>
    </xdr:to>
    <xdr:cxnSp macro="">
      <xdr:nvCxnSpPr>
        <xdr:cNvPr id="202" name="直線コネクタ 201"/>
        <xdr:cNvCxnSpPr/>
      </xdr:nvCxnSpPr>
      <xdr:spPr>
        <a:xfrm>
          <a:off x="2336800" y="14200481"/>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97070</xdr:rowOff>
    </xdr:from>
    <xdr:to>
      <xdr:col>11</xdr:col>
      <xdr:colOff>31750</xdr:colOff>
      <xdr:row>82</xdr:row>
      <xdr:rowOff>141581</xdr:rowOff>
    </xdr:to>
    <xdr:cxnSp macro="">
      <xdr:nvCxnSpPr>
        <xdr:cNvPr id="205" name="直線コネクタ 204"/>
        <xdr:cNvCxnSpPr/>
      </xdr:nvCxnSpPr>
      <xdr:spPr>
        <a:xfrm>
          <a:off x="1447800" y="14155970"/>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152645</xdr:rowOff>
    </xdr:from>
    <xdr:to>
      <xdr:col>23</xdr:col>
      <xdr:colOff>184150</xdr:colOff>
      <xdr:row>83</xdr:row>
      <xdr:rowOff>82795</xdr:rowOff>
    </xdr:to>
    <xdr:sp macro="" textlink="">
      <xdr:nvSpPr>
        <xdr:cNvPr id="215" name="楕円 214"/>
        <xdr:cNvSpPr/>
      </xdr:nvSpPr>
      <xdr:spPr>
        <a:xfrm>
          <a:off x="4902200" y="142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124722</xdr:rowOff>
    </xdr:from>
    <xdr:ext cx="762000" cy="259045"/>
    <xdr:sp macro="" textlink="">
      <xdr:nvSpPr>
        <xdr:cNvPr id="216" name="人件費・物件費等の状況該当値テキスト"/>
        <xdr:cNvSpPr txBox="1"/>
      </xdr:nvSpPr>
      <xdr:spPr>
        <a:xfrm>
          <a:off x="5041900" y="1418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140791</xdr:rowOff>
    </xdr:from>
    <xdr:to>
      <xdr:col>19</xdr:col>
      <xdr:colOff>184150</xdr:colOff>
      <xdr:row>83</xdr:row>
      <xdr:rowOff>70941</xdr:rowOff>
    </xdr:to>
    <xdr:sp macro="" textlink="">
      <xdr:nvSpPr>
        <xdr:cNvPr id="217" name="楕円 216"/>
        <xdr:cNvSpPr/>
      </xdr:nvSpPr>
      <xdr:spPr>
        <a:xfrm>
          <a:off x="4064000" y="141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218" name="テキスト ボックス 217"/>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102178</xdr:rowOff>
    </xdr:from>
    <xdr:to>
      <xdr:col>15</xdr:col>
      <xdr:colOff>133350</xdr:colOff>
      <xdr:row>83</xdr:row>
      <xdr:rowOff>32328</xdr:rowOff>
    </xdr:to>
    <xdr:sp macro="" textlink="">
      <xdr:nvSpPr>
        <xdr:cNvPr id="219" name="楕円 218"/>
        <xdr:cNvSpPr/>
      </xdr:nvSpPr>
      <xdr:spPr>
        <a:xfrm>
          <a:off x="3175000" y="141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17105</xdr:rowOff>
    </xdr:from>
    <xdr:ext cx="762000" cy="259045"/>
    <xdr:sp macro="" textlink="">
      <xdr:nvSpPr>
        <xdr:cNvPr id="220" name="テキスト ボックス 219"/>
        <xdr:cNvSpPr txBox="1"/>
      </xdr:nvSpPr>
      <xdr:spPr>
        <a:xfrm>
          <a:off x="2844800" y="1424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90781</xdr:rowOff>
    </xdr:from>
    <xdr:to>
      <xdr:col>11</xdr:col>
      <xdr:colOff>82550</xdr:colOff>
      <xdr:row>83</xdr:row>
      <xdr:rowOff>20931</xdr:rowOff>
    </xdr:to>
    <xdr:sp macro="" textlink="">
      <xdr:nvSpPr>
        <xdr:cNvPr id="221" name="楕円 220"/>
        <xdr:cNvSpPr/>
      </xdr:nvSpPr>
      <xdr:spPr>
        <a:xfrm>
          <a:off x="2286000" y="141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5708</xdr:rowOff>
    </xdr:from>
    <xdr:ext cx="762000" cy="259045"/>
    <xdr:sp macro="" textlink="">
      <xdr:nvSpPr>
        <xdr:cNvPr id="222" name="テキスト ボックス 221"/>
        <xdr:cNvSpPr txBox="1"/>
      </xdr:nvSpPr>
      <xdr:spPr>
        <a:xfrm>
          <a:off x="1955800" y="142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46270</xdr:rowOff>
    </xdr:from>
    <xdr:to>
      <xdr:col>7</xdr:col>
      <xdr:colOff>31750</xdr:colOff>
      <xdr:row>82</xdr:row>
      <xdr:rowOff>147870</xdr:rowOff>
    </xdr:to>
    <xdr:sp macro="" textlink="">
      <xdr:nvSpPr>
        <xdr:cNvPr id="223" name="楕円 222"/>
        <xdr:cNvSpPr/>
      </xdr:nvSpPr>
      <xdr:spPr>
        <a:xfrm>
          <a:off x="1397000" y="141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132647</xdr:rowOff>
    </xdr:from>
    <xdr:ext cx="762000" cy="259045"/>
    <xdr:sp macro="" textlink="">
      <xdr:nvSpPr>
        <xdr:cNvPr id="224" name="テキスト ボックス 223"/>
        <xdr:cNvSpPr txBox="1"/>
      </xdr:nvSpPr>
      <xdr:spPr>
        <a:xfrm>
          <a:off x="1066800" y="141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財政運営計画に基づき退職者不補充等により定員管理の適正化に努めているが、平成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年度は類似団体平均と同数値である。引き続き、総人件費の適正化に努める。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0" name="直線コネクタ 259"/>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87</xdr:row>
      <xdr:rowOff>10584</xdr:rowOff>
    </xdr:to>
    <xdr:cxnSp macro="">
      <xdr:nvCxnSpPr>
        <xdr:cNvPr id="263" name="直線コネクタ 262"/>
        <xdr:cNvCxnSpPr/>
      </xdr:nvCxnSpPr>
      <xdr:spPr>
        <a:xfrm>
          <a:off x="15290800" y="1473139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85</xdr:row>
      <xdr:rowOff>169636</xdr:rowOff>
    </xdr:to>
    <xdr:cxnSp macro="">
      <xdr:nvCxnSpPr>
        <xdr:cNvPr id="266" name="直線コネクタ 265"/>
        <xdr:cNvCxnSpPr/>
      </xdr:nvCxnSpPr>
      <xdr:spPr>
        <a:xfrm flipV="1">
          <a:off x="14401800" y="147313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85</xdr:row>
      <xdr:rowOff>169636</xdr:rowOff>
    </xdr:to>
    <xdr:cxnSp macro="">
      <xdr:nvCxnSpPr>
        <xdr:cNvPr id="269" name="直線コネクタ 268"/>
        <xdr:cNvCxnSpPr/>
      </xdr:nvCxnSpPr>
      <xdr:spPr>
        <a:xfrm>
          <a:off x="13512800" y="147199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9" name="楕円 278"/>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0"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1" name="楕円 280"/>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2" name="テキスト ボックス 281"/>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3" name="楕円 282"/>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4" name="テキスト ボックス 283"/>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5" name="楕円 284"/>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6" name="テキスト ボックス 28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7" name="楕円 286"/>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36182</xdr:rowOff>
    </xdr:from>
    <xdr:ext cx="762000" cy="259045"/>
    <xdr:sp macro="" textlink="">
      <xdr:nvSpPr>
        <xdr:cNvPr id="288" name="テキスト ボックス 287"/>
        <xdr:cNvSpPr txBox="1"/>
      </xdr:nvSpPr>
      <xdr:spPr>
        <a:xfrm>
          <a:off x="13131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類似団体平均より上回っているが、道内市町村平均を下回る水準となっている。引き続き第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期財政運営計画に基づき、定員管理の適正化に努める。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52494</xdr:rowOff>
    </xdr:from>
    <xdr:to>
      <xdr:col>81</xdr:col>
      <xdr:colOff>44450</xdr:colOff>
      <xdr:row>62</xdr:row>
      <xdr:rowOff>67431</xdr:rowOff>
    </xdr:to>
    <xdr:cxnSp macro="">
      <xdr:nvCxnSpPr>
        <xdr:cNvPr id="325" name="直線コネクタ 324"/>
        <xdr:cNvCxnSpPr/>
      </xdr:nvCxnSpPr>
      <xdr:spPr>
        <a:xfrm>
          <a:off x="16179800" y="1068239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52494</xdr:rowOff>
    </xdr:from>
    <xdr:to>
      <xdr:col>77</xdr:col>
      <xdr:colOff>44450</xdr:colOff>
      <xdr:row>62</xdr:row>
      <xdr:rowOff>72027</xdr:rowOff>
    </xdr:to>
    <xdr:cxnSp macro="">
      <xdr:nvCxnSpPr>
        <xdr:cNvPr id="328" name="直線コネクタ 327"/>
        <xdr:cNvCxnSpPr/>
      </xdr:nvCxnSpPr>
      <xdr:spPr>
        <a:xfrm flipV="1">
          <a:off x="15290800" y="1068239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72027</xdr:rowOff>
    </xdr:from>
    <xdr:to>
      <xdr:col>72</xdr:col>
      <xdr:colOff>203200</xdr:colOff>
      <xdr:row>62</xdr:row>
      <xdr:rowOff>84667</xdr:rowOff>
    </xdr:to>
    <xdr:cxnSp macro="">
      <xdr:nvCxnSpPr>
        <xdr:cNvPr id="331" name="直線コネクタ 330"/>
        <xdr:cNvCxnSpPr/>
      </xdr:nvCxnSpPr>
      <xdr:spPr>
        <a:xfrm flipV="1">
          <a:off x="14401800" y="1070192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84667</xdr:rowOff>
    </xdr:from>
    <xdr:to>
      <xdr:col>68</xdr:col>
      <xdr:colOff>152400</xdr:colOff>
      <xdr:row>62</xdr:row>
      <xdr:rowOff>88114</xdr:rowOff>
    </xdr:to>
    <xdr:cxnSp macro="">
      <xdr:nvCxnSpPr>
        <xdr:cNvPr id="334" name="直線コネクタ 333"/>
        <xdr:cNvCxnSpPr/>
      </xdr:nvCxnSpPr>
      <xdr:spPr>
        <a:xfrm flipV="1">
          <a:off x="13512800" y="1071456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16631</xdr:rowOff>
    </xdr:from>
    <xdr:to>
      <xdr:col>81</xdr:col>
      <xdr:colOff>95250</xdr:colOff>
      <xdr:row>62</xdr:row>
      <xdr:rowOff>118231</xdr:rowOff>
    </xdr:to>
    <xdr:sp macro="" textlink="">
      <xdr:nvSpPr>
        <xdr:cNvPr id="344" name="楕円 343"/>
        <xdr:cNvSpPr/>
      </xdr:nvSpPr>
      <xdr:spPr>
        <a:xfrm>
          <a:off x="169672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160158</xdr:rowOff>
    </xdr:from>
    <xdr:ext cx="762000" cy="259045"/>
    <xdr:sp macro="" textlink="">
      <xdr:nvSpPr>
        <xdr:cNvPr id="345" name="定員管理の状況該当値テキスト"/>
        <xdr:cNvSpPr txBox="1"/>
      </xdr:nvSpPr>
      <xdr:spPr>
        <a:xfrm>
          <a:off x="17106900" y="106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xdr:rowOff>
    </xdr:from>
    <xdr:to>
      <xdr:col>77</xdr:col>
      <xdr:colOff>95250</xdr:colOff>
      <xdr:row>62</xdr:row>
      <xdr:rowOff>103294</xdr:rowOff>
    </xdr:to>
    <xdr:sp macro="" textlink="">
      <xdr:nvSpPr>
        <xdr:cNvPr id="346" name="楕円 345"/>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88071</xdr:rowOff>
    </xdr:from>
    <xdr:ext cx="736600" cy="259045"/>
    <xdr:sp macro="" textlink="">
      <xdr:nvSpPr>
        <xdr:cNvPr id="347" name="テキスト ボックス 346"/>
        <xdr:cNvSpPr txBox="1"/>
      </xdr:nvSpPr>
      <xdr:spPr>
        <a:xfrm>
          <a:off x="15798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21227</xdr:rowOff>
    </xdr:from>
    <xdr:to>
      <xdr:col>73</xdr:col>
      <xdr:colOff>44450</xdr:colOff>
      <xdr:row>62</xdr:row>
      <xdr:rowOff>122827</xdr:rowOff>
    </xdr:to>
    <xdr:sp macro="" textlink="">
      <xdr:nvSpPr>
        <xdr:cNvPr id="348" name="楕円 347"/>
        <xdr:cNvSpPr/>
      </xdr:nvSpPr>
      <xdr:spPr>
        <a:xfrm>
          <a:off x="15240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107604</xdr:rowOff>
    </xdr:from>
    <xdr:ext cx="762000" cy="259045"/>
    <xdr:sp macro="" textlink="">
      <xdr:nvSpPr>
        <xdr:cNvPr id="349" name="テキスト ボックス 348"/>
        <xdr:cNvSpPr txBox="1"/>
      </xdr:nvSpPr>
      <xdr:spPr>
        <a:xfrm>
          <a:off x="14909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33867</xdr:rowOff>
    </xdr:from>
    <xdr:to>
      <xdr:col>68</xdr:col>
      <xdr:colOff>203200</xdr:colOff>
      <xdr:row>62</xdr:row>
      <xdr:rowOff>135467</xdr:rowOff>
    </xdr:to>
    <xdr:sp macro="" textlink="">
      <xdr:nvSpPr>
        <xdr:cNvPr id="350" name="楕円 349"/>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120244</xdr:rowOff>
    </xdr:from>
    <xdr:ext cx="762000" cy="259045"/>
    <xdr:sp macro="" textlink="">
      <xdr:nvSpPr>
        <xdr:cNvPr id="351" name="テキスト ボックス 350"/>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37314</xdr:rowOff>
    </xdr:from>
    <xdr:to>
      <xdr:col>64</xdr:col>
      <xdr:colOff>152400</xdr:colOff>
      <xdr:row>62</xdr:row>
      <xdr:rowOff>138914</xdr:rowOff>
    </xdr:to>
    <xdr:sp macro="" textlink="">
      <xdr:nvSpPr>
        <xdr:cNvPr id="352" name="楕円 351"/>
        <xdr:cNvSpPr/>
      </xdr:nvSpPr>
      <xdr:spPr>
        <a:xfrm>
          <a:off x="13462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123691</xdr:rowOff>
    </xdr:from>
    <xdr:ext cx="762000" cy="259045"/>
    <xdr:sp macro="" textlink="">
      <xdr:nvSpPr>
        <xdr:cNvPr id="353" name="テキスト ボックス 352"/>
        <xdr:cNvSpPr txBox="1"/>
      </xdr:nvSpPr>
      <xdr:spPr>
        <a:xfrm>
          <a:off x="13131800" y="107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と同様に、人口急増時の社会資本整備による地方債償還額が増加したため道内市町村平均を大きく上回っており、類似団体の中でも高い比率となっている。しかし、償還額については平成19年度をピークとして緩やかではあるが減少を続けており、引き続き比率の低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19368</xdr:rowOff>
    </xdr:to>
    <xdr:cxnSp macro="">
      <xdr:nvCxnSpPr>
        <xdr:cNvPr id="383" name="直線コネクタ 382"/>
        <xdr:cNvCxnSpPr/>
      </xdr:nvCxnSpPr>
      <xdr:spPr>
        <a:xfrm flipV="1">
          <a:off x="16179800" y="712978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19368</xdr:rowOff>
    </xdr:from>
    <xdr:to>
      <xdr:col>77</xdr:col>
      <xdr:colOff>44450</xdr:colOff>
      <xdr:row>42</xdr:row>
      <xdr:rowOff>67628</xdr:rowOff>
    </xdr:to>
    <xdr:cxnSp macro="">
      <xdr:nvCxnSpPr>
        <xdr:cNvPr id="386" name="直線コネクタ 385"/>
        <xdr:cNvCxnSpPr/>
      </xdr:nvCxnSpPr>
      <xdr:spPr>
        <a:xfrm flipV="1">
          <a:off x="15290800" y="7220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67628</xdr:rowOff>
    </xdr:from>
    <xdr:to>
      <xdr:col>72</xdr:col>
      <xdr:colOff>203200</xdr:colOff>
      <xdr:row>42</xdr:row>
      <xdr:rowOff>109855</xdr:rowOff>
    </xdr:to>
    <xdr:cxnSp macro="">
      <xdr:nvCxnSpPr>
        <xdr:cNvPr id="389" name="直線コネクタ 388"/>
        <xdr:cNvCxnSpPr/>
      </xdr:nvCxnSpPr>
      <xdr:spPr>
        <a:xfrm flipV="1">
          <a:off x="14401800" y="726852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109855</xdr:rowOff>
    </xdr:from>
    <xdr:to>
      <xdr:col>68</xdr:col>
      <xdr:colOff>152400</xdr:colOff>
      <xdr:row>42</xdr:row>
      <xdr:rowOff>152082</xdr:rowOff>
    </xdr:to>
    <xdr:cxnSp macro="">
      <xdr:nvCxnSpPr>
        <xdr:cNvPr id="392" name="直線コネクタ 391"/>
        <xdr:cNvCxnSpPr/>
      </xdr:nvCxnSpPr>
      <xdr:spPr>
        <a:xfrm flipV="1">
          <a:off x="13512800" y="73107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2" name="楕円 40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3"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140018</xdr:rowOff>
    </xdr:from>
    <xdr:to>
      <xdr:col>77</xdr:col>
      <xdr:colOff>95250</xdr:colOff>
      <xdr:row>42</xdr:row>
      <xdr:rowOff>70168</xdr:rowOff>
    </xdr:to>
    <xdr:sp macro="" textlink="">
      <xdr:nvSpPr>
        <xdr:cNvPr id="404" name="楕円 403"/>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54945</xdr:rowOff>
    </xdr:from>
    <xdr:ext cx="736600" cy="259045"/>
    <xdr:sp macro="" textlink="">
      <xdr:nvSpPr>
        <xdr:cNvPr id="405" name="テキスト ボックス 404"/>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16828</xdr:rowOff>
    </xdr:from>
    <xdr:to>
      <xdr:col>73</xdr:col>
      <xdr:colOff>44450</xdr:colOff>
      <xdr:row>42</xdr:row>
      <xdr:rowOff>118428</xdr:rowOff>
    </xdr:to>
    <xdr:sp macro="" textlink="">
      <xdr:nvSpPr>
        <xdr:cNvPr id="406" name="楕円 405"/>
        <xdr:cNvSpPr/>
      </xdr:nvSpPr>
      <xdr:spPr>
        <a:xfrm>
          <a:off x="15240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103205</xdr:rowOff>
    </xdr:from>
    <xdr:ext cx="762000" cy="259045"/>
    <xdr:sp macro="" textlink="">
      <xdr:nvSpPr>
        <xdr:cNvPr id="407" name="テキスト ボックス 406"/>
        <xdr:cNvSpPr txBox="1"/>
      </xdr:nvSpPr>
      <xdr:spPr>
        <a:xfrm>
          <a:off x="14909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59055</xdr:rowOff>
    </xdr:from>
    <xdr:to>
      <xdr:col>68</xdr:col>
      <xdr:colOff>203200</xdr:colOff>
      <xdr:row>42</xdr:row>
      <xdr:rowOff>160655</xdr:rowOff>
    </xdr:to>
    <xdr:sp macro="" textlink="">
      <xdr:nvSpPr>
        <xdr:cNvPr id="408" name="楕円 407"/>
        <xdr:cNvSpPr/>
      </xdr:nvSpPr>
      <xdr:spPr>
        <a:xfrm>
          <a:off x="14351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145432</xdr:rowOff>
    </xdr:from>
    <xdr:ext cx="762000" cy="259045"/>
    <xdr:sp macro="" textlink="">
      <xdr:nvSpPr>
        <xdr:cNvPr id="409" name="テキスト ボックス 408"/>
        <xdr:cNvSpPr txBox="1"/>
      </xdr:nvSpPr>
      <xdr:spPr>
        <a:xfrm>
          <a:off x="14020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101282</xdr:rowOff>
    </xdr:from>
    <xdr:to>
      <xdr:col>64</xdr:col>
      <xdr:colOff>152400</xdr:colOff>
      <xdr:row>43</xdr:row>
      <xdr:rowOff>31432</xdr:rowOff>
    </xdr:to>
    <xdr:sp macro="" textlink="">
      <xdr:nvSpPr>
        <xdr:cNvPr id="410" name="楕円 409"/>
        <xdr:cNvSpPr/>
      </xdr:nvSpPr>
      <xdr:spPr>
        <a:xfrm>
          <a:off x="13462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16209</xdr:rowOff>
    </xdr:from>
    <xdr:ext cx="762000" cy="259045"/>
    <xdr:sp macro="" textlink="">
      <xdr:nvSpPr>
        <xdr:cNvPr id="411" name="テキスト ボックス 410"/>
        <xdr:cNvSpPr txBox="1"/>
      </xdr:nvSpPr>
      <xdr:spPr>
        <a:xfrm>
          <a:off x="13131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急増時における社会資本整備のために発行した地方債や公営企業等への繰入等により、道内市町村及び類似団体平均を大幅に上回る比率となっている。地方債残高については、平成15年度末の197億円をピークに減少しており、今後も新規発行地方債を抑制するとともに充当可能基金の増額を図るなど、比率の低下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55721</xdr:rowOff>
    </xdr:from>
    <xdr:to>
      <xdr:col>81</xdr:col>
      <xdr:colOff>44450</xdr:colOff>
      <xdr:row>18</xdr:row>
      <xdr:rowOff>106998</xdr:rowOff>
    </xdr:to>
    <xdr:cxnSp macro="">
      <xdr:nvCxnSpPr>
        <xdr:cNvPr id="441" name="直線コネクタ 440"/>
        <xdr:cNvCxnSpPr/>
      </xdr:nvCxnSpPr>
      <xdr:spPr>
        <a:xfrm flipV="1">
          <a:off x="16179800" y="3141821"/>
          <a:ext cx="8382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106998</xdr:rowOff>
    </xdr:from>
    <xdr:to>
      <xdr:col>77</xdr:col>
      <xdr:colOff>44450</xdr:colOff>
      <xdr:row>18</xdr:row>
      <xdr:rowOff>133540</xdr:rowOff>
    </xdr:to>
    <xdr:cxnSp macro="">
      <xdr:nvCxnSpPr>
        <xdr:cNvPr id="444" name="直線コネクタ 443"/>
        <xdr:cNvCxnSpPr/>
      </xdr:nvCxnSpPr>
      <xdr:spPr>
        <a:xfrm flipV="1">
          <a:off x="15290800" y="3193098"/>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133540</xdr:rowOff>
    </xdr:from>
    <xdr:to>
      <xdr:col>72</xdr:col>
      <xdr:colOff>203200</xdr:colOff>
      <xdr:row>19</xdr:row>
      <xdr:rowOff>32671</xdr:rowOff>
    </xdr:to>
    <xdr:cxnSp macro="">
      <xdr:nvCxnSpPr>
        <xdr:cNvPr id="447" name="直線コネクタ 446"/>
        <xdr:cNvCxnSpPr/>
      </xdr:nvCxnSpPr>
      <xdr:spPr>
        <a:xfrm flipV="1">
          <a:off x="14401800" y="3219640"/>
          <a:ext cx="889000" cy="7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32671</xdr:rowOff>
    </xdr:from>
    <xdr:to>
      <xdr:col>68</xdr:col>
      <xdr:colOff>152400</xdr:colOff>
      <xdr:row>19</xdr:row>
      <xdr:rowOff>71279</xdr:rowOff>
    </xdr:to>
    <xdr:cxnSp macro="">
      <xdr:nvCxnSpPr>
        <xdr:cNvPr id="450" name="直線コネクタ 449"/>
        <xdr:cNvCxnSpPr/>
      </xdr:nvCxnSpPr>
      <xdr:spPr>
        <a:xfrm flipV="1">
          <a:off x="13512800" y="329022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4921</xdr:rowOff>
    </xdr:from>
    <xdr:to>
      <xdr:col>81</xdr:col>
      <xdr:colOff>95250</xdr:colOff>
      <xdr:row>18</xdr:row>
      <xdr:rowOff>106521</xdr:rowOff>
    </xdr:to>
    <xdr:sp macro="" textlink="">
      <xdr:nvSpPr>
        <xdr:cNvPr id="460" name="楕円 459"/>
        <xdr:cNvSpPr/>
      </xdr:nvSpPr>
      <xdr:spPr>
        <a:xfrm>
          <a:off x="16967200" y="30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148448</xdr:rowOff>
    </xdr:from>
    <xdr:ext cx="762000" cy="259045"/>
    <xdr:sp macro="" textlink="">
      <xdr:nvSpPr>
        <xdr:cNvPr id="461" name="将来負担の状況該当値テキスト"/>
        <xdr:cNvSpPr txBox="1"/>
      </xdr:nvSpPr>
      <xdr:spPr>
        <a:xfrm>
          <a:off x="17106900" y="306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56198</xdr:rowOff>
    </xdr:from>
    <xdr:to>
      <xdr:col>77</xdr:col>
      <xdr:colOff>95250</xdr:colOff>
      <xdr:row>18</xdr:row>
      <xdr:rowOff>157798</xdr:rowOff>
    </xdr:to>
    <xdr:sp macro="" textlink="">
      <xdr:nvSpPr>
        <xdr:cNvPr id="462" name="楕円 461"/>
        <xdr:cNvSpPr/>
      </xdr:nvSpPr>
      <xdr:spPr>
        <a:xfrm>
          <a:off x="161290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142574</xdr:rowOff>
    </xdr:from>
    <xdr:ext cx="736600" cy="259045"/>
    <xdr:sp macro="" textlink="">
      <xdr:nvSpPr>
        <xdr:cNvPr id="463" name="テキスト ボックス 462"/>
        <xdr:cNvSpPr txBox="1"/>
      </xdr:nvSpPr>
      <xdr:spPr>
        <a:xfrm>
          <a:off x="15798800" y="322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82740</xdr:rowOff>
    </xdr:from>
    <xdr:to>
      <xdr:col>73</xdr:col>
      <xdr:colOff>44450</xdr:colOff>
      <xdr:row>19</xdr:row>
      <xdr:rowOff>12891</xdr:rowOff>
    </xdr:to>
    <xdr:sp macro="" textlink="">
      <xdr:nvSpPr>
        <xdr:cNvPr id="464" name="楕円 463"/>
        <xdr:cNvSpPr/>
      </xdr:nvSpPr>
      <xdr:spPr>
        <a:xfrm>
          <a:off x="15240000" y="3168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169118</xdr:rowOff>
    </xdr:from>
    <xdr:ext cx="762000" cy="259045"/>
    <xdr:sp macro="" textlink="">
      <xdr:nvSpPr>
        <xdr:cNvPr id="465" name="テキスト ボックス 464"/>
        <xdr:cNvSpPr txBox="1"/>
      </xdr:nvSpPr>
      <xdr:spPr>
        <a:xfrm>
          <a:off x="14909800" y="32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153321</xdr:rowOff>
    </xdr:from>
    <xdr:to>
      <xdr:col>68</xdr:col>
      <xdr:colOff>203200</xdr:colOff>
      <xdr:row>19</xdr:row>
      <xdr:rowOff>83471</xdr:rowOff>
    </xdr:to>
    <xdr:sp macro="" textlink="">
      <xdr:nvSpPr>
        <xdr:cNvPr id="466" name="楕円 465"/>
        <xdr:cNvSpPr/>
      </xdr:nvSpPr>
      <xdr:spPr>
        <a:xfrm>
          <a:off x="14351000" y="32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68248</xdr:rowOff>
    </xdr:from>
    <xdr:ext cx="762000" cy="259045"/>
    <xdr:sp macro="" textlink="">
      <xdr:nvSpPr>
        <xdr:cNvPr id="467" name="テキスト ボックス 466"/>
        <xdr:cNvSpPr txBox="1"/>
      </xdr:nvSpPr>
      <xdr:spPr>
        <a:xfrm>
          <a:off x="14020800" y="332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20479</xdr:rowOff>
    </xdr:from>
    <xdr:to>
      <xdr:col>64</xdr:col>
      <xdr:colOff>152400</xdr:colOff>
      <xdr:row>19</xdr:row>
      <xdr:rowOff>122079</xdr:rowOff>
    </xdr:to>
    <xdr:sp macro="" textlink="">
      <xdr:nvSpPr>
        <xdr:cNvPr id="468" name="楕円 467"/>
        <xdr:cNvSpPr/>
      </xdr:nvSpPr>
      <xdr:spPr>
        <a:xfrm>
          <a:off x="13462000" y="3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106856</xdr:rowOff>
    </xdr:from>
    <xdr:ext cx="762000" cy="259045"/>
    <xdr:sp macro="" textlink="">
      <xdr:nvSpPr>
        <xdr:cNvPr id="469" name="テキスト ボックス 468"/>
        <xdr:cNvSpPr txBox="1"/>
      </xdr:nvSpPr>
      <xdr:spPr>
        <a:xfrm>
          <a:off x="13131800" y="336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16,365
16,281
422.86
9,913,531
9,714,794
198,737
6,195,869
10,485,268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年度は、道内市町村及び類似団体平均より低い水準となっており、引き続き第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期財政運営計画により、人件費の抑制と定員管理の適正化に努める。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88900</xdr:rowOff>
    </xdr:to>
    <xdr:cxnSp macro="">
      <xdr:nvCxnSpPr>
        <xdr:cNvPr id="66" name="直線コネクタ 65"/>
        <xdr:cNvCxnSpPr/>
      </xdr:nvCxnSpPr>
      <xdr:spPr>
        <a:xfrm flipV="1">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88900</xdr:rowOff>
    </xdr:to>
    <xdr:cxnSp macro="">
      <xdr:nvCxnSpPr>
        <xdr:cNvPr id="69" name="直線コネクタ 68"/>
        <xdr:cNvCxnSpPr/>
      </xdr:nvCxnSpPr>
      <xdr:spPr>
        <a:xfrm>
          <a:off x="3098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39370</xdr:rowOff>
    </xdr:to>
    <xdr:cxnSp macro="">
      <xdr:nvCxnSpPr>
        <xdr:cNvPr id="72" name="直線コネクタ 71"/>
        <xdr:cNvCxnSpPr/>
      </xdr:nvCxnSpPr>
      <xdr:spPr>
        <a:xfrm flipV="1">
          <a:off x="2209800" y="6253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39370</xdr:rowOff>
    </xdr:to>
    <xdr:cxnSp macro="">
      <xdr:nvCxnSpPr>
        <xdr:cNvPr id="75" name="直線コネクタ 74"/>
        <xdr:cNvCxnSpPr/>
      </xdr:nvCxnSpPr>
      <xdr:spPr>
        <a:xfrm>
          <a:off x="1320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道内市町村及び類似団体平均より低い水準となっている。今後も引き続き行政コストの削減に努める。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77470</xdr:rowOff>
    </xdr:to>
    <xdr:cxnSp macro="">
      <xdr:nvCxnSpPr>
        <xdr:cNvPr id="127" name="直線コネクタ 126"/>
        <xdr:cNvCxnSpPr/>
      </xdr:nvCxnSpPr>
      <xdr:spPr>
        <a:xfrm>
          <a:off x="15671800" y="258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15</xdr:row>
      <xdr:rowOff>16510</xdr:rowOff>
    </xdr:to>
    <xdr:cxnSp macro="">
      <xdr:nvCxnSpPr>
        <xdr:cNvPr id="130" name="直線コネクタ 129"/>
        <xdr:cNvCxnSpPr/>
      </xdr:nvCxnSpPr>
      <xdr:spPr>
        <a:xfrm>
          <a:off x="14782800" y="251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111760</xdr:rowOff>
    </xdr:from>
    <xdr:to>
      <xdr:col>73</xdr:col>
      <xdr:colOff>180975</xdr:colOff>
      <xdr:row>14</xdr:row>
      <xdr:rowOff>119380</xdr:rowOff>
    </xdr:to>
    <xdr:cxnSp macro="">
      <xdr:nvCxnSpPr>
        <xdr:cNvPr id="133" name="直線コネクタ 132"/>
        <xdr:cNvCxnSpPr/>
      </xdr:nvCxnSpPr>
      <xdr:spPr>
        <a:xfrm flipV="1">
          <a:off x="13893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119380</xdr:rowOff>
    </xdr:to>
    <xdr:cxnSp macro="">
      <xdr:nvCxnSpPr>
        <xdr:cNvPr id="136" name="直線コネクタ 135"/>
        <xdr:cNvCxnSpPr/>
      </xdr:nvCxnSpPr>
      <xdr:spPr>
        <a:xfrm>
          <a:off x="13004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6" name="楕円 145"/>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7"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8" name="楕円 147"/>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9" name="テキスト ボックス 148"/>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60960</xdr:rowOff>
    </xdr:from>
    <xdr:to>
      <xdr:col>74</xdr:col>
      <xdr:colOff>31750</xdr:colOff>
      <xdr:row>14</xdr:row>
      <xdr:rowOff>162560</xdr:rowOff>
    </xdr:to>
    <xdr:sp macro="" textlink="">
      <xdr:nvSpPr>
        <xdr:cNvPr id="150" name="楕円 149"/>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1287</xdr:rowOff>
    </xdr:from>
    <xdr:ext cx="762000" cy="259045"/>
    <xdr:sp macro="" textlink="">
      <xdr:nvSpPr>
        <xdr:cNvPr id="151" name="テキスト ボックス 150"/>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68580</xdr:rowOff>
    </xdr:from>
    <xdr:to>
      <xdr:col>69</xdr:col>
      <xdr:colOff>142875</xdr:colOff>
      <xdr:row>14</xdr:row>
      <xdr:rowOff>170180</xdr:rowOff>
    </xdr:to>
    <xdr:sp macro="" textlink="">
      <xdr:nvSpPr>
        <xdr:cNvPr id="152" name="楕円 151"/>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8907</xdr:rowOff>
    </xdr:from>
    <xdr:ext cx="762000" cy="259045"/>
    <xdr:sp macro="" textlink="">
      <xdr:nvSpPr>
        <xdr:cNvPr id="153" name="テキスト ボックス 152"/>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道内市町村及び類似団体平均より低い水準となっており、今後も引き続き維持するよう努める。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127000</xdr:rowOff>
    </xdr:to>
    <xdr:cxnSp macro="">
      <xdr:nvCxnSpPr>
        <xdr:cNvPr id="192" name="直線コネクタ 191"/>
        <xdr:cNvCxnSpPr/>
      </xdr:nvCxnSpPr>
      <xdr:spPr>
        <a:xfrm>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26988</xdr:rowOff>
    </xdr:from>
    <xdr:to>
      <xdr:col>19</xdr:col>
      <xdr:colOff>187325</xdr:colOff>
      <xdr:row>54</xdr:row>
      <xdr:rowOff>69850</xdr:rowOff>
    </xdr:to>
    <xdr:cxnSp macro="">
      <xdr:nvCxnSpPr>
        <xdr:cNvPr id="195" name="直線コネクタ 194"/>
        <xdr:cNvCxnSpPr/>
      </xdr:nvCxnSpPr>
      <xdr:spPr>
        <a:xfrm>
          <a:off x="3098800" y="92852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26988</xdr:rowOff>
    </xdr:from>
    <xdr:to>
      <xdr:col>15</xdr:col>
      <xdr:colOff>98425</xdr:colOff>
      <xdr:row>54</xdr:row>
      <xdr:rowOff>98425</xdr:rowOff>
    </xdr:to>
    <xdr:cxnSp macro="">
      <xdr:nvCxnSpPr>
        <xdr:cNvPr id="198" name="直線コネクタ 197"/>
        <xdr:cNvCxnSpPr/>
      </xdr:nvCxnSpPr>
      <xdr:spPr>
        <a:xfrm flipV="1">
          <a:off x="2209800" y="92852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26988</xdr:rowOff>
    </xdr:from>
    <xdr:to>
      <xdr:col>11</xdr:col>
      <xdr:colOff>9525</xdr:colOff>
      <xdr:row>54</xdr:row>
      <xdr:rowOff>98425</xdr:rowOff>
    </xdr:to>
    <xdr:cxnSp macro="">
      <xdr:nvCxnSpPr>
        <xdr:cNvPr id="201" name="直線コネクタ 200"/>
        <xdr:cNvCxnSpPr/>
      </xdr:nvCxnSpPr>
      <xdr:spPr>
        <a:xfrm>
          <a:off x="1320800" y="92852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13" name="楕円 212"/>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4" name="テキスト ボックス 213"/>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147638</xdr:rowOff>
    </xdr:from>
    <xdr:to>
      <xdr:col>15</xdr:col>
      <xdr:colOff>149225</xdr:colOff>
      <xdr:row>54</xdr:row>
      <xdr:rowOff>77788</xdr:rowOff>
    </xdr:to>
    <xdr:sp macro="" textlink="">
      <xdr:nvSpPr>
        <xdr:cNvPr id="215" name="楕円 214"/>
        <xdr:cNvSpPr/>
      </xdr:nvSpPr>
      <xdr:spPr>
        <a:xfrm>
          <a:off x="3048000" y="9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87965</xdr:rowOff>
    </xdr:from>
    <xdr:ext cx="762000" cy="259045"/>
    <xdr:sp macro="" textlink="">
      <xdr:nvSpPr>
        <xdr:cNvPr id="216" name="テキスト ボックス 215"/>
        <xdr:cNvSpPr txBox="1"/>
      </xdr:nvSpPr>
      <xdr:spPr>
        <a:xfrm>
          <a:off x="2717800" y="9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47625</xdr:rowOff>
    </xdr:from>
    <xdr:to>
      <xdr:col>11</xdr:col>
      <xdr:colOff>60325</xdr:colOff>
      <xdr:row>54</xdr:row>
      <xdr:rowOff>149225</xdr:rowOff>
    </xdr:to>
    <xdr:sp macro="" textlink="">
      <xdr:nvSpPr>
        <xdr:cNvPr id="217" name="楕円 216"/>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159402</xdr:rowOff>
    </xdr:from>
    <xdr:ext cx="762000" cy="259045"/>
    <xdr:sp macro="" textlink="">
      <xdr:nvSpPr>
        <xdr:cNvPr id="218" name="テキスト ボックス 217"/>
        <xdr:cNvSpPr txBox="1"/>
      </xdr:nvSpPr>
      <xdr:spPr>
        <a:xfrm>
          <a:off x="1828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147638</xdr:rowOff>
    </xdr:from>
    <xdr:to>
      <xdr:col>6</xdr:col>
      <xdr:colOff>171450</xdr:colOff>
      <xdr:row>54</xdr:row>
      <xdr:rowOff>77788</xdr:rowOff>
    </xdr:to>
    <xdr:sp macro="" textlink="">
      <xdr:nvSpPr>
        <xdr:cNvPr id="219" name="楕円 218"/>
        <xdr:cNvSpPr/>
      </xdr:nvSpPr>
      <xdr:spPr>
        <a:xfrm>
          <a:off x="1270000" y="9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87965</xdr:rowOff>
    </xdr:from>
    <xdr:ext cx="762000" cy="259045"/>
    <xdr:sp macro="" textlink="">
      <xdr:nvSpPr>
        <xdr:cNvPr id="220" name="テキスト ボックス 219"/>
        <xdr:cNvSpPr txBox="1"/>
      </xdr:nvSpPr>
      <xdr:spPr>
        <a:xfrm>
          <a:off x="939800" y="9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その他のうち繰出金については、人口1人当たりの決算額で道内市町村及び類似団体平均を上回っている。各特別会計の事業内容を注視し、過大になることがないよう適正化に努める。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165862</xdr:rowOff>
    </xdr:from>
    <xdr:to>
      <xdr:col>82</xdr:col>
      <xdr:colOff>107950</xdr:colOff>
      <xdr:row>58</xdr:row>
      <xdr:rowOff>40132</xdr:rowOff>
    </xdr:to>
    <xdr:cxnSp macro="">
      <xdr:nvCxnSpPr>
        <xdr:cNvPr id="250" name="直線コネクタ 249"/>
        <xdr:cNvCxnSpPr/>
      </xdr:nvCxnSpPr>
      <xdr:spPr>
        <a:xfrm>
          <a:off x="15671800" y="9938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165862</xdr:rowOff>
    </xdr:to>
    <xdr:cxnSp macro="">
      <xdr:nvCxnSpPr>
        <xdr:cNvPr id="253" name="直線コネクタ 252"/>
        <xdr:cNvCxnSpPr/>
      </xdr:nvCxnSpPr>
      <xdr:spPr>
        <a:xfrm>
          <a:off x="14782800" y="9888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56" name="直線コネクタ 255"/>
        <xdr:cNvCxnSpPr/>
      </xdr:nvCxnSpPr>
      <xdr:spPr>
        <a:xfrm flipV="1">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30988</xdr:rowOff>
    </xdr:to>
    <xdr:cxnSp macro="">
      <xdr:nvCxnSpPr>
        <xdr:cNvPr id="259" name="直線コネクタ 258"/>
        <xdr:cNvCxnSpPr/>
      </xdr:nvCxnSpPr>
      <xdr:spPr>
        <a:xfrm flipV="1">
          <a:off x="13004800" y="9933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9" name="楕円 268"/>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70"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115062</xdr:rowOff>
    </xdr:from>
    <xdr:to>
      <xdr:col>78</xdr:col>
      <xdr:colOff>120650</xdr:colOff>
      <xdr:row>58</xdr:row>
      <xdr:rowOff>45212</xdr:rowOff>
    </xdr:to>
    <xdr:sp macro="" textlink="">
      <xdr:nvSpPr>
        <xdr:cNvPr id="271" name="楕円 270"/>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29989</xdr:rowOff>
    </xdr:from>
    <xdr:ext cx="736600" cy="259045"/>
    <xdr:sp macro="" textlink="">
      <xdr:nvSpPr>
        <xdr:cNvPr id="272" name="テキスト ボックス 271"/>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3" name="楕円 272"/>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4" name="テキスト ボックス 273"/>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5" name="楕円 274"/>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6" name="テキスト ボックス 275"/>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151638</xdr:rowOff>
    </xdr:from>
    <xdr:to>
      <xdr:col>65</xdr:col>
      <xdr:colOff>53975</xdr:colOff>
      <xdr:row>58</xdr:row>
      <xdr:rowOff>81788</xdr:rowOff>
    </xdr:to>
    <xdr:sp macro="" textlink="">
      <xdr:nvSpPr>
        <xdr:cNvPr id="277" name="楕円 276"/>
        <xdr:cNvSpPr/>
      </xdr:nvSpPr>
      <xdr:spPr>
        <a:xfrm>
          <a:off x="12954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66565</xdr:rowOff>
    </xdr:from>
    <xdr:ext cx="762000" cy="259045"/>
    <xdr:sp macro="" textlink="">
      <xdr:nvSpPr>
        <xdr:cNvPr id="278" name="テキスト ボックス 277"/>
        <xdr:cNvSpPr txBox="1"/>
      </xdr:nvSpPr>
      <xdr:spPr>
        <a:xfrm>
          <a:off x="12623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水道事業に対する高料金対策繰出金等により、道内市町村及び類似団体平均を上回っている。引き続き事業内容を注視し、適正化に努める。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133858</xdr:rowOff>
    </xdr:to>
    <xdr:cxnSp macro="">
      <xdr:nvCxnSpPr>
        <xdr:cNvPr id="308" name="直線コネクタ 307"/>
        <xdr:cNvCxnSpPr/>
      </xdr:nvCxnSpPr>
      <xdr:spPr>
        <a:xfrm>
          <a:off x="15671800" y="6422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78994</xdr:rowOff>
    </xdr:to>
    <xdr:cxnSp macro="">
      <xdr:nvCxnSpPr>
        <xdr:cNvPr id="311" name="直線コネクタ 310"/>
        <xdr:cNvCxnSpPr/>
      </xdr:nvCxnSpPr>
      <xdr:spPr>
        <a:xfrm>
          <a:off x="14782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37</xdr:row>
      <xdr:rowOff>78994</xdr:rowOff>
    </xdr:to>
    <xdr:cxnSp macro="">
      <xdr:nvCxnSpPr>
        <xdr:cNvPr id="314" name="直線コネクタ 313"/>
        <xdr:cNvCxnSpPr/>
      </xdr:nvCxnSpPr>
      <xdr:spPr>
        <a:xfrm>
          <a:off x="13893800" y="62169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94996</xdr:rowOff>
    </xdr:to>
    <xdr:cxnSp macro="">
      <xdr:nvCxnSpPr>
        <xdr:cNvPr id="317" name="直線コネクタ 316"/>
        <xdr:cNvCxnSpPr/>
      </xdr:nvCxnSpPr>
      <xdr:spPr>
        <a:xfrm flipV="1">
          <a:off x="13004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7" name="楕円 32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9" name="楕円 328"/>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0" name="テキスト ボックス 329"/>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1" name="楕円 330"/>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2" name="テキスト ボックス 331"/>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3" name="楕円 332"/>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4" name="テキスト ボックス 33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5" name="楕円 334"/>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6" name="テキスト ボックス 33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平成3年度から平成10年度の人口急増時に実施した社会資本整備事業に伴う地方債の発行により地方債残高が増加した影響で、地方債の元利償還金は類似団体平均額を大幅に上回っている。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償還額については平成19年度をピークに緩やかではあるが減少を続けており、引き続き第２期財政運営計画により新規発行地方債を抑制し、公債費の縮減に努める。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159004</xdr:rowOff>
    </xdr:to>
    <xdr:cxnSp macro="">
      <xdr:nvCxnSpPr>
        <xdr:cNvPr id="366" name="直線コネクタ 365"/>
        <xdr:cNvCxnSpPr/>
      </xdr:nvCxnSpPr>
      <xdr:spPr>
        <a:xfrm flipV="1">
          <a:off x="3987800" y="134406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78994</xdr:rowOff>
    </xdr:to>
    <xdr:cxnSp macro="">
      <xdr:nvCxnSpPr>
        <xdr:cNvPr id="369" name="直線コネクタ 368"/>
        <xdr:cNvCxnSpPr/>
      </xdr:nvCxnSpPr>
      <xdr:spPr>
        <a:xfrm flipV="1">
          <a:off x="3098800" y="13532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78994</xdr:rowOff>
    </xdr:from>
    <xdr:to>
      <xdr:col>15</xdr:col>
      <xdr:colOff>98425</xdr:colOff>
      <xdr:row>80</xdr:row>
      <xdr:rowOff>21844</xdr:rowOff>
    </xdr:to>
    <xdr:cxnSp macro="">
      <xdr:nvCxnSpPr>
        <xdr:cNvPr id="372" name="直線コネクタ 371"/>
        <xdr:cNvCxnSpPr/>
      </xdr:nvCxnSpPr>
      <xdr:spPr>
        <a:xfrm flipV="1">
          <a:off x="2209800" y="136235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21844</xdr:rowOff>
    </xdr:from>
    <xdr:to>
      <xdr:col>11</xdr:col>
      <xdr:colOff>9525</xdr:colOff>
      <xdr:row>80</xdr:row>
      <xdr:rowOff>40132</xdr:rowOff>
    </xdr:to>
    <xdr:cxnSp macro="">
      <xdr:nvCxnSpPr>
        <xdr:cNvPr id="375" name="直線コネクタ 374"/>
        <xdr:cNvCxnSpPr/>
      </xdr:nvCxnSpPr>
      <xdr:spPr>
        <a:xfrm flipV="1">
          <a:off x="1320800" y="13737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85" name="楕円 384"/>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86"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108204</xdr:rowOff>
    </xdr:from>
    <xdr:to>
      <xdr:col>20</xdr:col>
      <xdr:colOff>38100</xdr:colOff>
      <xdr:row>79</xdr:row>
      <xdr:rowOff>38354</xdr:rowOff>
    </xdr:to>
    <xdr:sp macro="" textlink="">
      <xdr:nvSpPr>
        <xdr:cNvPr id="387" name="楕円 386"/>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23131</xdr:rowOff>
    </xdr:from>
    <xdr:ext cx="736600" cy="259045"/>
    <xdr:sp macro="" textlink="">
      <xdr:nvSpPr>
        <xdr:cNvPr id="388" name="テキスト ボックス 387"/>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28194</xdr:rowOff>
    </xdr:from>
    <xdr:to>
      <xdr:col>15</xdr:col>
      <xdr:colOff>149225</xdr:colOff>
      <xdr:row>79</xdr:row>
      <xdr:rowOff>129794</xdr:rowOff>
    </xdr:to>
    <xdr:sp macro="" textlink="">
      <xdr:nvSpPr>
        <xdr:cNvPr id="389" name="楕円 388"/>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114571</xdr:rowOff>
    </xdr:from>
    <xdr:ext cx="762000" cy="259045"/>
    <xdr:sp macro="" textlink="">
      <xdr:nvSpPr>
        <xdr:cNvPr id="390" name="テキスト ボックス 389"/>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142494</xdr:rowOff>
    </xdr:from>
    <xdr:to>
      <xdr:col>11</xdr:col>
      <xdr:colOff>60325</xdr:colOff>
      <xdr:row>80</xdr:row>
      <xdr:rowOff>72644</xdr:rowOff>
    </xdr:to>
    <xdr:sp macro="" textlink="">
      <xdr:nvSpPr>
        <xdr:cNvPr id="391" name="楕円 390"/>
        <xdr:cNvSpPr/>
      </xdr:nvSpPr>
      <xdr:spPr>
        <a:xfrm>
          <a:off x="2159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57421</xdr:rowOff>
    </xdr:from>
    <xdr:ext cx="762000" cy="259045"/>
    <xdr:sp macro="" textlink="">
      <xdr:nvSpPr>
        <xdr:cNvPr id="392" name="テキスト ボックス 391"/>
        <xdr:cNvSpPr txBox="1"/>
      </xdr:nvSpPr>
      <xdr:spPr>
        <a:xfrm>
          <a:off x="1828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160782</xdr:rowOff>
    </xdr:from>
    <xdr:to>
      <xdr:col>6</xdr:col>
      <xdr:colOff>171450</xdr:colOff>
      <xdr:row>80</xdr:row>
      <xdr:rowOff>90932</xdr:rowOff>
    </xdr:to>
    <xdr:sp macro="" textlink="">
      <xdr:nvSpPr>
        <xdr:cNvPr id="393" name="楕円 392"/>
        <xdr:cNvSpPr/>
      </xdr:nvSpPr>
      <xdr:spPr>
        <a:xfrm>
          <a:off x="1270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75709</xdr:rowOff>
    </xdr:from>
    <xdr:ext cx="762000" cy="259045"/>
    <xdr:sp macro="" textlink="">
      <xdr:nvSpPr>
        <xdr:cNvPr id="394" name="テキスト ボックス 393"/>
        <xdr:cNvSpPr txBox="1"/>
      </xdr:nvSpPr>
      <xdr:spPr>
        <a:xfrm>
          <a:off x="939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公債費以外に係る比率は道内市町村及び類似団体平均より低い水準となっている。今後も引き続き維持するよう努める。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xdr:rowOff>
    </xdr:from>
    <xdr:to>
      <xdr:col>82</xdr:col>
      <xdr:colOff>107950</xdr:colOff>
      <xdr:row>75</xdr:row>
      <xdr:rowOff>138430</xdr:rowOff>
    </xdr:to>
    <xdr:cxnSp macro="">
      <xdr:nvCxnSpPr>
        <xdr:cNvPr id="427" name="直線コネクタ 426"/>
        <xdr:cNvCxnSpPr/>
      </xdr:nvCxnSpPr>
      <xdr:spPr>
        <a:xfrm>
          <a:off x="15671800" y="128714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75</xdr:row>
      <xdr:rowOff>12700</xdr:rowOff>
    </xdr:to>
    <xdr:cxnSp macro="">
      <xdr:nvCxnSpPr>
        <xdr:cNvPr id="430" name="直線コネクタ 429"/>
        <xdr:cNvCxnSpPr/>
      </xdr:nvCxnSpPr>
      <xdr:spPr>
        <a:xfrm>
          <a:off x="14782800" y="12776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43180</xdr:rowOff>
    </xdr:from>
    <xdr:to>
      <xdr:col>73</xdr:col>
      <xdr:colOff>180975</xdr:colOff>
      <xdr:row>74</xdr:row>
      <xdr:rowOff>88900</xdr:rowOff>
    </xdr:to>
    <xdr:cxnSp macro="">
      <xdr:nvCxnSpPr>
        <xdr:cNvPr id="433" name="直線コネクタ 432"/>
        <xdr:cNvCxnSpPr/>
      </xdr:nvCxnSpPr>
      <xdr:spPr>
        <a:xfrm>
          <a:off x="13893800" y="12730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74</xdr:row>
      <xdr:rowOff>69850</xdr:rowOff>
    </xdr:to>
    <xdr:cxnSp macro="">
      <xdr:nvCxnSpPr>
        <xdr:cNvPr id="436" name="直線コネクタ 435"/>
        <xdr:cNvCxnSpPr/>
      </xdr:nvCxnSpPr>
      <xdr:spPr>
        <a:xfrm flipV="1">
          <a:off x="13004800" y="12730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6" name="楕円 445"/>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7"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133350</xdr:rowOff>
    </xdr:from>
    <xdr:to>
      <xdr:col>78</xdr:col>
      <xdr:colOff>120650</xdr:colOff>
      <xdr:row>75</xdr:row>
      <xdr:rowOff>63500</xdr:rowOff>
    </xdr:to>
    <xdr:sp macro="" textlink="">
      <xdr:nvSpPr>
        <xdr:cNvPr id="448" name="楕円 447"/>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73677</xdr:rowOff>
    </xdr:from>
    <xdr:ext cx="736600" cy="259045"/>
    <xdr:sp macro="" textlink="">
      <xdr:nvSpPr>
        <xdr:cNvPr id="449" name="テキスト ボックス 448"/>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0" name="楕円 449"/>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51" name="テキスト ボックス 450"/>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163830</xdr:rowOff>
    </xdr:from>
    <xdr:to>
      <xdr:col>69</xdr:col>
      <xdr:colOff>142875</xdr:colOff>
      <xdr:row>74</xdr:row>
      <xdr:rowOff>93980</xdr:rowOff>
    </xdr:to>
    <xdr:sp macro="" textlink="">
      <xdr:nvSpPr>
        <xdr:cNvPr id="452" name="楕円 451"/>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104157</xdr:rowOff>
    </xdr:from>
    <xdr:ext cx="762000" cy="259045"/>
    <xdr:sp macro="" textlink="">
      <xdr:nvSpPr>
        <xdr:cNvPr id="453" name="テキスト ボックス 452"/>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19050</xdr:rowOff>
    </xdr:from>
    <xdr:to>
      <xdr:col>65</xdr:col>
      <xdr:colOff>53975</xdr:colOff>
      <xdr:row>74</xdr:row>
      <xdr:rowOff>120650</xdr:rowOff>
    </xdr:to>
    <xdr:sp macro="" textlink="">
      <xdr:nvSpPr>
        <xdr:cNvPr id="454" name="楕円 453"/>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130827</xdr:rowOff>
    </xdr:from>
    <xdr:ext cx="762000" cy="259045"/>
    <xdr:sp macro="" textlink="">
      <xdr:nvSpPr>
        <xdr:cNvPr id="455" name="テキスト ボックス 454"/>
        <xdr:cNvSpPr txBox="1"/>
      </xdr:nvSpPr>
      <xdr:spPr>
        <a:xfrm>
          <a:off x="12623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56308</xdr:rowOff>
    </xdr:from>
    <xdr:to>
      <xdr:col>29</xdr:col>
      <xdr:colOff>127000</xdr:colOff>
      <xdr:row>15</xdr:row>
      <xdr:rowOff>121753</xdr:rowOff>
    </xdr:to>
    <xdr:cxnSp macro="">
      <xdr:nvCxnSpPr>
        <xdr:cNvPr id="52" name="直線コネクタ 51"/>
        <xdr:cNvCxnSpPr/>
      </xdr:nvCxnSpPr>
      <xdr:spPr bwMode="auto">
        <a:xfrm flipV="1">
          <a:off x="5003800" y="2675683"/>
          <a:ext cx="647700" cy="6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121753</xdr:rowOff>
    </xdr:from>
    <xdr:to>
      <xdr:col>26</xdr:col>
      <xdr:colOff>50800</xdr:colOff>
      <xdr:row>15</xdr:row>
      <xdr:rowOff>133167</xdr:rowOff>
    </xdr:to>
    <xdr:cxnSp macro="">
      <xdr:nvCxnSpPr>
        <xdr:cNvPr id="55" name="直線コネクタ 54"/>
        <xdr:cNvCxnSpPr/>
      </xdr:nvCxnSpPr>
      <xdr:spPr bwMode="auto">
        <a:xfrm flipV="1">
          <a:off x="4305300" y="2741128"/>
          <a:ext cx="698500" cy="1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133167</xdr:rowOff>
    </xdr:from>
    <xdr:to>
      <xdr:col>22</xdr:col>
      <xdr:colOff>114300</xdr:colOff>
      <xdr:row>15</xdr:row>
      <xdr:rowOff>145576</xdr:rowOff>
    </xdr:to>
    <xdr:cxnSp macro="">
      <xdr:nvCxnSpPr>
        <xdr:cNvPr id="58" name="直線コネクタ 57"/>
        <xdr:cNvCxnSpPr/>
      </xdr:nvCxnSpPr>
      <xdr:spPr bwMode="auto">
        <a:xfrm flipV="1">
          <a:off x="3606800" y="2752542"/>
          <a:ext cx="6985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145576</xdr:rowOff>
    </xdr:from>
    <xdr:to>
      <xdr:col>18</xdr:col>
      <xdr:colOff>177800</xdr:colOff>
      <xdr:row>16</xdr:row>
      <xdr:rowOff>47491</xdr:rowOff>
    </xdr:to>
    <xdr:cxnSp macro="">
      <xdr:nvCxnSpPr>
        <xdr:cNvPr id="61" name="直線コネクタ 60"/>
        <xdr:cNvCxnSpPr/>
      </xdr:nvCxnSpPr>
      <xdr:spPr bwMode="auto">
        <a:xfrm flipV="1">
          <a:off x="2908300" y="2764951"/>
          <a:ext cx="698500" cy="7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5508</xdr:rowOff>
    </xdr:from>
    <xdr:to>
      <xdr:col>29</xdr:col>
      <xdr:colOff>177800</xdr:colOff>
      <xdr:row>15</xdr:row>
      <xdr:rowOff>107108</xdr:rowOff>
    </xdr:to>
    <xdr:sp macro="" textlink="">
      <xdr:nvSpPr>
        <xdr:cNvPr id="71" name="楕円 70"/>
        <xdr:cNvSpPr/>
      </xdr:nvSpPr>
      <xdr:spPr bwMode="auto">
        <a:xfrm>
          <a:off x="5600700" y="26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22035</xdr:rowOff>
    </xdr:from>
    <xdr:ext cx="762000" cy="259045"/>
    <xdr:sp macro="" textlink="">
      <xdr:nvSpPr>
        <xdr:cNvPr id="72" name="人口1人当たり決算額の推移該当値テキスト130"/>
        <xdr:cNvSpPr txBox="1"/>
      </xdr:nvSpPr>
      <xdr:spPr>
        <a:xfrm>
          <a:off x="5740400" y="246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70953</xdr:rowOff>
    </xdr:from>
    <xdr:to>
      <xdr:col>26</xdr:col>
      <xdr:colOff>101600</xdr:colOff>
      <xdr:row>16</xdr:row>
      <xdr:rowOff>1103</xdr:rowOff>
    </xdr:to>
    <xdr:sp macro="" textlink="">
      <xdr:nvSpPr>
        <xdr:cNvPr id="73" name="楕円 72"/>
        <xdr:cNvSpPr/>
      </xdr:nvSpPr>
      <xdr:spPr bwMode="auto">
        <a:xfrm>
          <a:off x="4953000" y="269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11280</xdr:rowOff>
    </xdr:from>
    <xdr:ext cx="736600" cy="259045"/>
    <xdr:sp macro="" textlink="">
      <xdr:nvSpPr>
        <xdr:cNvPr id="74" name="テキスト ボックス 73"/>
        <xdr:cNvSpPr txBox="1"/>
      </xdr:nvSpPr>
      <xdr:spPr>
        <a:xfrm>
          <a:off x="4622800" y="24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82367</xdr:rowOff>
    </xdr:from>
    <xdr:to>
      <xdr:col>22</xdr:col>
      <xdr:colOff>165100</xdr:colOff>
      <xdr:row>16</xdr:row>
      <xdr:rowOff>12517</xdr:rowOff>
    </xdr:to>
    <xdr:sp macro="" textlink="">
      <xdr:nvSpPr>
        <xdr:cNvPr id="75" name="楕円 74"/>
        <xdr:cNvSpPr/>
      </xdr:nvSpPr>
      <xdr:spPr bwMode="auto">
        <a:xfrm>
          <a:off x="4254500" y="270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22694</xdr:rowOff>
    </xdr:from>
    <xdr:ext cx="762000" cy="259045"/>
    <xdr:sp macro="" textlink="">
      <xdr:nvSpPr>
        <xdr:cNvPr id="76" name="テキスト ボックス 75"/>
        <xdr:cNvSpPr txBox="1"/>
      </xdr:nvSpPr>
      <xdr:spPr>
        <a:xfrm>
          <a:off x="3924300" y="247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94776</xdr:rowOff>
    </xdr:from>
    <xdr:to>
      <xdr:col>19</xdr:col>
      <xdr:colOff>38100</xdr:colOff>
      <xdr:row>16</xdr:row>
      <xdr:rowOff>24926</xdr:rowOff>
    </xdr:to>
    <xdr:sp macro="" textlink="">
      <xdr:nvSpPr>
        <xdr:cNvPr id="77" name="楕円 76"/>
        <xdr:cNvSpPr/>
      </xdr:nvSpPr>
      <xdr:spPr bwMode="auto">
        <a:xfrm>
          <a:off x="3556000" y="271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35103</xdr:rowOff>
    </xdr:from>
    <xdr:ext cx="762000" cy="259045"/>
    <xdr:sp macro="" textlink="">
      <xdr:nvSpPr>
        <xdr:cNvPr id="78" name="テキスト ボックス 77"/>
        <xdr:cNvSpPr txBox="1"/>
      </xdr:nvSpPr>
      <xdr:spPr>
        <a:xfrm>
          <a:off x="3225800" y="248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168141</xdr:rowOff>
    </xdr:from>
    <xdr:to>
      <xdr:col>15</xdr:col>
      <xdr:colOff>101600</xdr:colOff>
      <xdr:row>16</xdr:row>
      <xdr:rowOff>98291</xdr:rowOff>
    </xdr:to>
    <xdr:sp macro="" textlink="">
      <xdr:nvSpPr>
        <xdr:cNvPr id="79" name="楕円 78"/>
        <xdr:cNvSpPr/>
      </xdr:nvSpPr>
      <xdr:spPr bwMode="auto">
        <a:xfrm>
          <a:off x="2857500" y="278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108468</xdr:rowOff>
    </xdr:from>
    <xdr:ext cx="762000" cy="259045"/>
    <xdr:sp macro="" textlink="">
      <xdr:nvSpPr>
        <xdr:cNvPr id="80" name="テキスト ボックス 79"/>
        <xdr:cNvSpPr txBox="1"/>
      </xdr:nvSpPr>
      <xdr:spPr>
        <a:xfrm>
          <a:off x="2527300" y="25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150051</xdr:rowOff>
    </xdr:from>
    <xdr:to>
      <xdr:col>29</xdr:col>
      <xdr:colOff>127000</xdr:colOff>
      <xdr:row>34</xdr:row>
      <xdr:rowOff>272085</xdr:rowOff>
    </xdr:to>
    <xdr:cxnSp macro="">
      <xdr:nvCxnSpPr>
        <xdr:cNvPr id="113" name="直線コネクタ 112"/>
        <xdr:cNvCxnSpPr/>
      </xdr:nvCxnSpPr>
      <xdr:spPr bwMode="auto">
        <a:xfrm>
          <a:off x="5003800" y="6417501"/>
          <a:ext cx="647700" cy="12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61506</xdr:rowOff>
    </xdr:from>
    <xdr:to>
      <xdr:col>26</xdr:col>
      <xdr:colOff>50800</xdr:colOff>
      <xdr:row>34</xdr:row>
      <xdr:rowOff>150051</xdr:rowOff>
    </xdr:to>
    <xdr:cxnSp macro="">
      <xdr:nvCxnSpPr>
        <xdr:cNvPr id="116" name="直線コネクタ 115"/>
        <xdr:cNvCxnSpPr/>
      </xdr:nvCxnSpPr>
      <xdr:spPr bwMode="auto">
        <a:xfrm>
          <a:off x="4305300" y="6328956"/>
          <a:ext cx="698500" cy="88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61506</xdr:rowOff>
    </xdr:from>
    <xdr:to>
      <xdr:col>22</xdr:col>
      <xdr:colOff>114300</xdr:colOff>
      <xdr:row>34</xdr:row>
      <xdr:rowOff>66783</xdr:rowOff>
    </xdr:to>
    <xdr:cxnSp macro="">
      <xdr:nvCxnSpPr>
        <xdr:cNvPr id="119" name="直線コネクタ 118"/>
        <xdr:cNvCxnSpPr/>
      </xdr:nvCxnSpPr>
      <xdr:spPr bwMode="auto">
        <a:xfrm flipV="1">
          <a:off x="3606800" y="6328956"/>
          <a:ext cx="698500" cy="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55715</xdr:rowOff>
    </xdr:from>
    <xdr:to>
      <xdr:col>18</xdr:col>
      <xdr:colOff>177800</xdr:colOff>
      <xdr:row>34</xdr:row>
      <xdr:rowOff>66783</xdr:rowOff>
    </xdr:to>
    <xdr:cxnSp macro="">
      <xdr:nvCxnSpPr>
        <xdr:cNvPr id="122" name="直線コネクタ 121"/>
        <xdr:cNvCxnSpPr/>
      </xdr:nvCxnSpPr>
      <xdr:spPr bwMode="auto">
        <a:xfrm>
          <a:off x="2908300" y="6323165"/>
          <a:ext cx="698500" cy="1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221285</xdr:rowOff>
    </xdr:from>
    <xdr:to>
      <xdr:col>29</xdr:col>
      <xdr:colOff>177800</xdr:colOff>
      <xdr:row>34</xdr:row>
      <xdr:rowOff>322885</xdr:rowOff>
    </xdr:to>
    <xdr:sp macro="" textlink="">
      <xdr:nvSpPr>
        <xdr:cNvPr id="132" name="楕円 131"/>
        <xdr:cNvSpPr/>
      </xdr:nvSpPr>
      <xdr:spPr bwMode="auto">
        <a:xfrm>
          <a:off x="5600700" y="648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66362</xdr:rowOff>
    </xdr:from>
    <xdr:ext cx="762000" cy="259045"/>
    <xdr:sp macro="" textlink="">
      <xdr:nvSpPr>
        <xdr:cNvPr id="133" name="人口1人当たり決算額の推移該当値テキスト445"/>
        <xdr:cNvSpPr txBox="1"/>
      </xdr:nvSpPr>
      <xdr:spPr>
        <a:xfrm>
          <a:off x="5740400" y="633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99251</xdr:rowOff>
    </xdr:from>
    <xdr:to>
      <xdr:col>26</xdr:col>
      <xdr:colOff>101600</xdr:colOff>
      <xdr:row>34</xdr:row>
      <xdr:rowOff>200851</xdr:rowOff>
    </xdr:to>
    <xdr:sp macro="" textlink="">
      <xdr:nvSpPr>
        <xdr:cNvPr id="134" name="楕円 133"/>
        <xdr:cNvSpPr/>
      </xdr:nvSpPr>
      <xdr:spPr bwMode="auto">
        <a:xfrm>
          <a:off x="4953000" y="636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211028</xdr:rowOff>
    </xdr:from>
    <xdr:ext cx="736600" cy="259045"/>
    <xdr:sp macro="" textlink="">
      <xdr:nvSpPr>
        <xdr:cNvPr id="135" name="テキスト ボックス 134"/>
        <xdr:cNvSpPr txBox="1"/>
      </xdr:nvSpPr>
      <xdr:spPr>
        <a:xfrm>
          <a:off x="4622800" y="613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10706</xdr:rowOff>
    </xdr:from>
    <xdr:to>
      <xdr:col>22</xdr:col>
      <xdr:colOff>165100</xdr:colOff>
      <xdr:row>34</xdr:row>
      <xdr:rowOff>112306</xdr:rowOff>
    </xdr:to>
    <xdr:sp macro="" textlink="">
      <xdr:nvSpPr>
        <xdr:cNvPr id="136" name="楕円 135"/>
        <xdr:cNvSpPr/>
      </xdr:nvSpPr>
      <xdr:spPr bwMode="auto">
        <a:xfrm>
          <a:off x="4254500" y="627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122483</xdr:rowOff>
    </xdr:from>
    <xdr:ext cx="762000" cy="259045"/>
    <xdr:sp macro="" textlink="">
      <xdr:nvSpPr>
        <xdr:cNvPr id="137" name="テキスト ボックス 136"/>
        <xdr:cNvSpPr txBox="1"/>
      </xdr:nvSpPr>
      <xdr:spPr>
        <a:xfrm>
          <a:off x="3924300" y="604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15983</xdr:rowOff>
    </xdr:from>
    <xdr:to>
      <xdr:col>19</xdr:col>
      <xdr:colOff>38100</xdr:colOff>
      <xdr:row>34</xdr:row>
      <xdr:rowOff>117583</xdr:rowOff>
    </xdr:to>
    <xdr:sp macro="" textlink="">
      <xdr:nvSpPr>
        <xdr:cNvPr id="138" name="楕円 137"/>
        <xdr:cNvSpPr/>
      </xdr:nvSpPr>
      <xdr:spPr bwMode="auto">
        <a:xfrm>
          <a:off x="3556000" y="62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127760</xdr:rowOff>
    </xdr:from>
    <xdr:ext cx="762000" cy="259045"/>
    <xdr:sp macro="" textlink="">
      <xdr:nvSpPr>
        <xdr:cNvPr id="139" name="テキスト ボックス 138"/>
        <xdr:cNvSpPr txBox="1"/>
      </xdr:nvSpPr>
      <xdr:spPr>
        <a:xfrm>
          <a:off x="3225800" y="60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4915</xdr:rowOff>
    </xdr:from>
    <xdr:to>
      <xdr:col>15</xdr:col>
      <xdr:colOff>101600</xdr:colOff>
      <xdr:row>34</xdr:row>
      <xdr:rowOff>106515</xdr:rowOff>
    </xdr:to>
    <xdr:sp macro="" textlink="">
      <xdr:nvSpPr>
        <xdr:cNvPr id="140" name="楕円 139"/>
        <xdr:cNvSpPr/>
      </xdr:nvSpPr>
      <xdr:spPr bwMode="auto">
        <a:xfrm>
          <a:off x="2857500" y="627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116692</xdr:rowOff>
    </xdr:from>
    <xdr:ext cx="762000" cy="259045"/>
    <xdr:sp macro="" textlink="">
      <xdr:nvSpPr>
        <xdr:cNvPr id="141" name="テキスト ボックス 140"/>
        <xdr:cNvSpPr txBox="1"/>
      </xdr:nvSpPr>
      <xdr:spPr>
        <a:xfrm>
          <a:off x="2527300" y="604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16,365
16,281
422.86
9,913,531
9,714,794
198,737
6,195,869
10,485,268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77407</xdr:rowOff>
    </xdr:from>
    <xdr:to>
      <xdr:col>24</xdr:col>
      <xdr:colOff>63500</xdr:colOff>
      <xdr:row>34</xdr:row>
      <xdr:rowOff>85357</xdr:rowOff>
    </xdr:to>
    <xdr:cxnSp macro="">
      <xdr:nvCxnSpPr>
        <xdr:cNvPr id="61" name="直線コネクタ 60"/>
        <xdr:cNvCxnSpPr/>
      </xdr:nvCxnSpPr>
      <xdr:spPr>
        <a:xfrm>
          <a:off x="3797300" y="5906707"/>
          <a:ext cx="8382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77407</xdr:rowOff>
    </xdr:from>
    <xdr:to>
      <xdr:col>19</xdr:col>
      <xdr:colOff>177800</xdr:colOff>
      <xdr:row>34</xdr:row>
      <xdr:rowOff>79413</xdr:rowOff>
    </xdr:to>
    <xdr:cxnSp macro="">
      <xdr:nvCxnSpPr>
        <xdr:cNvPr id="64" name="直線コネクタ 63"/>
        <xdr:cNvCxnSpPr/>
      </xdr:nvCxnSpPr>
      <xdr:spPr>
        <a:xfrm flipV="1">
          <a:off x="2908300" y="5906707"/>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79349</xdr:rowOff>
    </xdr:from>
    <xdr:to>
      <xdr:col>15</xdr:col>
      <xdr:colOff>50800</xdr:colOff>
      <xdr:row>34</xdr:row>
      <xdr:rowOff>79413</xdr:rowOff>
    </xdr:to>
    <xdr:cxnSp macro="">
      <xdr:nvCxnSpPr>
        <xdr:cNvPr id="67" name="直線コネクタ 66"/>
        <xdr:cNvCxnSpPr/>
      </xdr:nvCxnSpPr>
      <xdr:spPr>
        <a:xfrm>
          <a:off x="2019300" y="590864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79349</xdr:rowOff>
    </xdr:from>
    <xdr:to>
      <xdr:col>10</xdr:col>
      <xdr:colOff>114300</xdr:colOff>
      <xdr:row>34</xdr:row>
      <xdr:rowOff>103606</xdr:rowOff>
    </xdr:to>
    <xdr:cxnSp macro="">
      <xdr:nvCxnSpPr>
        <xdr:cNvPr id="70" name="直線コネクタ 69"/>
        <xdr:cNvCxnSpPr/>
      </xdr:nvCxnSpPr>
      <xdr:spPr>
        <a:xfrm flipV="1">
          <a:off x="1130300" y="5908649"/>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34557</xdr:rowOff>
    </xdr:from>
    <xdr:to>
      <xdr:col>24</xdr:col>
      <xdr:colOff>114300</xdr:colOff>
      <xdr:row>34</xdr:row>
      <xdr:rowOff>136157</xdr:rowOff>
    </xdr:to>
    <xdr:sp macro="" textlink="">
      <xdr:nvSpPr>
        <xdr:cNvPr id="80" name="楕円 79"/>
        <xdr:cNvSpPr/>
      </xdr:nvSpPr>
      <xdr:spPr>
        <a:xfrm>
          <a:off x="4584700" y="58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57434</xdr:rowOff>
    </xdr:from>
    <xdr:ext cx="534377" cy="259045"/>
    <xdr:sp macro="" textlink="">
      <xdr:nvSpPr>
        <xdr:cNvPr id="81" name="人件費該当値テキスト"/>
        <xdr:cNvSpPr txBox="1"/>
      </xdr:nvSpPr>
      <xdr:spPr>
        <a:xfrm>
          <a:off x="4686300" y="57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26607</xdr:rowOff>
    </xdr:from>
    <xdr:to>
      <xdr:col>20</xdr:col>
      <xdr:colOff>38100</xdr:colOff>
      <xdr:row>34</xdr:row>
      <xdr:rowOff>128207</xdr:rowOff>
    </xdr:to>
    <xdr:sp macro="" textlink="">
      <xdr:nvSpPr>
        <xdr:cNvPr id="82" name="楕円 81"/>
        <xdr:cNvSpPr/>
      </xdr:nvSpPr>
      <xdr:spPr>
        <a:xfrm>
          <a:off x="3746500" y="58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144734</xdr:rowOff>
    </xdr:from>
    <xdr:ext cx="534377" cy="259045"/>
    <xdr:sp macro="" textlink="">
      <xdr:nvSpPr>
        <xdr:cNvPr id="83" name="テキスト ボックス 82"/>
        <xdr:cNvSpPr txBox="1"/>
      </xdr:nvSpPr>
      <xdr:spPr>
        <a:xfrm>
          <a:off x="3530111" y="563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28613</xdr:rowOff>
    </xdr:from>
    <xdr:to>
      <xdr:col>15</xdr:col>
      <xdr:colOff>101600</xdr:colOff>
      <xdr:row>34</xdr:row>
      <xdr:rowOff>130213</xdr:rowOff>
    </xdr:to>
    <xdr:sp macro="" textlink="">
      <xdr:nvSpPr>
        <xdr:cNvPr id="84" name="楕円 83"/>
        <xdr:cNvSpPr/>
      </xdr:nvSpPr>
      <xdr:spPr>
        <a:xfrm>
          <a:off x="2857500" y="58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146740</xdr:rowOff>
    </xdr:from>
    <xdr:ext cx="534377" cy="259045"/>
    <xdr:sp macro="" textlink="">
      <xdr:nvSpPr>
        <xdr:cNvPr id="85" name="テキスト ボックス 84"/>
        <xdr:cNvSpPr txBox="1"/>
      </xdr:nvSpPr>
      <xdr:spPr>
        <a:xfrm>
          <a:off x="2641111" y="56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28549</xdr:rowOff>
    </xdr:from>
    <xdr:to>
      <xdr:col>10</xdr:col>
      <xdr:colOff>165100</xdr:colOff>
      <xdr:row>34</xdr:row>
      <xdr:rowOff>130149</xdr:rowOff>
    </xdr:to>
    <xdr:sp macro="" textlink="">
      <xdr:nvSpPr>
        <xdr:cNvPr id="86" name="楕円 85"/>
        <xdr:cNvSpPr/>
      </xdr:nvSpPr>
      <xdr:spPr>
        <a:xfrm>
          <a:off x="1968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146676</xdr:rowOff>
    </xdr:from>
    <xdr:ext cx="534377" cy="259045"/>
    <xdr:sp macro="" textlink="">
      <xdr:nvSpPr>
        <xdr:cNvPr id="87" name="テキスト ボックス 86"/>
        <xdr:cNvSpPr txBox="1"/>
      </xdr:nvSpPr>
      <xdr:spPr>
        <a:xfrm>
          <a:off x="1752111" y="56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52806</xdr:rowOff>
    </xdr:from>
    <xdr:to>
      <xdr:col>6</xdr:col>
      <xdr:colOff>38100</xdr:colOff>
      <xdr:row>34</xdr:row>
      <xdr:rowOff>154406</xdr:rowOff>
    </xdr:to>
    <xdr:sp macro="" textlink="">
      <xdr:nvSpPr>
        <xdr:cNvPr id="88" name="楕円 87"/>
        <xdr:cNvSpPr/>
      </xdr:nvSpPr>
      <xdr:spPr>
        <a:xfrm>
          <a:off x="1079500" y="58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170933</xdr:rowOff>
    </xdr:from>
    <xdr:ext cx="534377" cy="259045"/>
    <xdr:sp macro="" textlink="">
      <xdr:nvSpPr>
        <xdr:cNvPr id="89" name="テキスト ボックス 88"/>
        <xdr:cNvSpPr txBox="1"/>
      </xdr:nvSpPr>
      <xdr:spPr>
        <a:xfrm>
          <a:off x="863111" y="56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5466</xdr:rowOff>
    </xdr:from>
    <xdr:to>
      <xdr:col>24</xdr:col>
      <xdr:colOff>63500</xdr:colOff>
      <xdr:row>57</xdr:row>
      <xdr:rowOff>10327</xdr:rowOff>
    </xdr:to>
    <xdr:cxnSp macro="">
      <xdr:nvCxnSpPr>
        <xdr:cNvPr id="116" name="直線コネクタ 115"/>
        <xdr:cNvCxnSpPr/>
      </xdr:nvCxnSpPr>
      <xdr:spPr>
        <a:xfrm>
          <a:off x="3797300" y="9778116"/>
          <a:ext cx="8382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5466</xdr:rowOff>
    </xdr:from>
    <xdr:to>
      <xdr:col>19</xdr:col>
      <xdr:colOff>177800</xdr:colOff>
      <xdr:row>57</xdr:row>
      <xdr:rowOff>31417</xdr:rowOff>
    </xdr:to>
    <xdr:cxnSp macro="">
      <xdr:nvCxnSpPr>
        <xdr:cNvPr id="119" name="直線コネクタ 118"/>
        <xdr:cNvCxnSpPr/>
      </xdr:nvCxnSpPr>
      <xdr:spPr>
        <a:xfrm flipV="1">
          <a:off x="2908300" y="9778116"/>
          <a:ext cx="889000" cy="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31417</xdr:rowOff>
    </xdr:from>
    <xdr:to>
      <xdr:col>15</xdr:col>
      <xdr:colOff>50800</xdr:colOff>
      <xdr:row>57</xdr:row>
      <xdr:rowOff>58496</xdr:rowOff>
    </xdr:to>
    <xdr:cxnSp macro="">
      <xdr:nvCxnSpPr>
        <xdr:cNvPr id="122" name="直線コネクタ 121"/>
        <xdr:cNvCxnSpPr/>
      </xdr:nvCxnSpPr>
      <xdr:spPr>
        <a:xfrm flipV="1">
          <a:off x="2019300" y="9804067"/>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58496</xdr:rowOff>
    </xdr:from>
    <xdr:to>
      <xdr:col>10</xdr:col>
      <xdr:colOff>114300</xdr:colOff>
      <xdr:row>57</xdr:row>
      <xdr:rowOff>77548</xdr:rowOff>
    </xdr:to>
    <xdr:cxnSp macro="">
      <xdr:nvCxnSpPr>
        <xdr:cNvPr id="125" name="直線コネクタ 124"/>
        <xdr:cNvCxnSpPr/>
      </xdr:nvCxnSpPr>
      <xdr:spPr>
        <a:xfrm flipV="1">
          <a:off x="1130300" y="9831146"/>
          <a:ext cx="889000" cy="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130977</xdr:rowOff>
    </xdr:from>
    <xdr:to>
      <xdr:col>24</xdr:col>
      <xdr:colOff>114300</xdr:colOff>
      <xdr:row>57</xdr:row>
      <xdr:rowOff>61127</xdr:rowOff>
    </xdr:to>
    <xdr:sp macro="" textlink="">
      <xdr:nvSpPr>
        <xdr:cNvPr id="135" name="楕円 134"/>
        <xdr:cNvSpPr/>
      </xdr:nvSpPr>
      <xdr:spPr>
        <a:xfrm>
          <a:off x="4584700" y="97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66144</xdr:rowOff>
    </xdr:from>
    <xdr:ext cx="534377" cy="259045"/>
    <xdr:sp macro="" textlink="">
      <xdr:nvSpPr>
        <xdr:cNvPr id="136" name="物件費該当値テキスト"/>
        <xdr:cNvSpPr txBox="1"/>
      </xdr:nvSpPr>
      <xdr:spPr>
        <a:xfrm>
          <a:off x="4686300" y="966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126116</xdr:rowOff>
    </xdr:from>
    <xdr:to>
      <xdr:col>20</xdr:col>
      <xdr:colOff>38100</xdr:colOff>
      <xdr:row>57</xdr:row>
      <xdr:rowOff>56266</xdr:rowOff>
    </xdr:to>
    <xdr:sp macro="" textlink="">
      <xdr:nvSpPr>
        <xdr:cNvPr id="137" name="楕円 136"/>
        <xdr:cNvSpPr/>
      </xdr:nvSpPr>
      <xdr:spPr>
        <a:xfrm>
          <a:off x="3746500" y="97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47393</xdr:rowOff>
    </xdr:from>
    <xdr:ext cx="534377" cy="259045"/>
    <xdr:sp macro="" textlink="">
      <xdr:nvSpPr>
        <xdr:cNvPr id="138" name="テキスト ボックス 137"/>
        <xdr:cNvSpPr txBox="1"/>
      </xdr:nvSpPr>
      <xdr:spPr>
        <a:xfrm>
          <a:off x="3530111" y="982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152067</xdr:rowOff>
    </xdr:from>
    <xdr:to>
      <xdr:col>15</xdr:col>
      <xdr:colOff>101600</xdr:colOff>
      <xdr:row>57</xdr:row>
      <xdr:rowOff>82217</xdr:rowOff>
    </xdr:to>
    <xdr:sp macro="" textlink="">
      <xdr:nvSpPr>
        <xdr:cNvPr id="139" name="楕円 138"/>
        <xdr:cNvSpPr/>
      </xdr:nvSpPr>
      <xdr:spPr>
        <a:xfrm>
          <a:off x="2857500" y="97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73344</xdr:rowOff>
    </xdr:from>
    <xdr:ext cx="534377" cy="259045"/>
    <xdr:sp macro="" textlink="">
      <xdr:nvSpPr>
        <xdr:cNvPr id="140" name="テキスト ボックス 139"/>
        <xdr:cNvSpPr txBox="1"/>
      </xdr:nvSpPr>
      <xdr:spPr>
        <a:xfrm>
          <a:off x="2641111" y="98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7696</xdr:rowOff>
    </xdr:from>
    <xdr:to>
      <xdr:col>10</xdr:col>
      <xdr:colOff>165100</xdr:colOff>
      <xdr:row>57</xdr:row>
      <xdr:rowOff>109296</xdr:rowOff>
    </xdr:to>
    <xdr:sp macro="" textlink="">
      <xdr:nvSpPr>
        <xdr:cNvPr id="141" name="楕円 140"/>
        <xdr:cNvSpPr/>
      </xdr:nvSpPr>
      <xdr:spPr>
        <a:xfrm>
          <a:off x="1968500" y="97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100423</xdr:rowOff>
    </xdr:from>
    <xdr:ext cx="534377" cy="259045"/>
    <xdr:sp macro="" textlink="">
      <xdr:nvSpPr>
        <xdr:cNvPr id="142" name="テキスト ボックス 141"/>
        <xdr:cNvSpPr txBox="1"/>
      </xdr:nvSpPr>
      <xdr:spPr>
        <a:xfrm>
          <a:off x="1752111" y="98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26748</xdr:rowOff>
    </xdr:from>
    <xdr:to>
      <xdr:col>6</xdr:col>
      <xdr:colOff>38100</xdr:colOff>
      <xdr:row>57</xdr:row>
      <xdr:rowOff>128348</xdr:rowOff>
    </xdr:to>
    <xdr:sp macro="" textlink="">
      <xdr:nvSpPr>
        <xdr:cNvPr id="143" name="楕円 142"/>
        <xdr:cNvSpPr/>
      </xdr:nvSpPr>
      <xdr:spPr>
        <a:xfrm>
          <a:off x="1079500" y="97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119475</xdr:rowOff>
    </xdr:from>
    <xdr:ext cx="534377" cy="259045"/>
    <xdr:sp macro="" textlink="">
      <xdr:nvSpPr>
        <xdr:cNvPr id="144" name="テキスト ボックス 143"/>
        <xdr:cNvSpPr txBox="1"/>
      </xdr:nvSpPr>
      <xdr:spPr>
        <a:xfrm>
          <a:off x="863111" y="98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100571</xdr:rowOff>
    </xdr:from>
    <xdr:to>
      <xdr:col>24</xdr:col>
      <xdr:colOff>63500</xdr:colOff>
      <xdr:row>74</xdr:row>
      <xdr:rowOff>22085</xdr:rowOff>
    </xdr:to>
    <xdr:cxnSp macro="">
      <xdr:nvCxnSpPr>
        <xdr:cNvPr id="173" name="直線コネクタ 172"/>
        <xdr:cNvCxnSpPr/>
      </xdr:nvCxnSpPr>
      <xdr:spPr>
        <a:xfrm flipV="1">
          <a:off x="3797300" y="12616421"/>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22085</xdr:rowOff>
    </xdr:from>
    <xdr:to>
      <xdr:col>19</xdr:col>
      <xdr:colOff>177800</xdr:colOff>
      <xdr:row>74</xdr:row>
      <xdr:rowOff>105981</xdr:rowOff>
    </xdr:to>
    <xdr:cxnSp macro="">
      <xdr:nvCxnSpPr>
        <xdr:cNvPr id="176" name="直線コネクタ 175"/>
        <xdr:cNvCxnSpPr/>
      </xdr:nvCxnSpPr>
      <xdr:spPr>
        <a:xfrm flipV="1">
          <a:off x="2908300" y="12709385"/>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117487</xdr:rowOff>
    </xdr:from>
    <xdr:to>
      <xdr:col>15</xdr:col>
      <xdr:colOff>50800</xdr:colOff>
      <xdr:row>74</xdr:row>
      <xdr:rowOff>105981</xdr:rowOff>
    </xdr:to>
    <xdr:cxnSp macro="">
      <xdr:nvCxnSpPr>
        <xdr:cNvPr id="179" name="直線コネクタ 178"/>
        <xdr:cNvCxnSpPr/>
      </xdr:nvCxnSpPr>
      <xdr:spPr>
        <a:xfrm>
          <a:off x="2019300" y="12633337"/>
          <a:ext cx="889000" cy="1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117487</xdr:rowOff>
    </xdr:from>
    <xdr:to>
      <xdr:col>10</xdr:col>
      <xdr:colOff>114300</xdr:colOff>
      <xdr:row>74</xdr:row>
      <xdr:rowOff>2083</xdr:rowOff>
    </xdr:to>
    <xdr:cxnSp macro="">
      <xdr:nvCxnSpPr>
        <xdr:cNvPr id="182" name="直線コネクタ 181"/>
        <xdr:cNvCxnSpPr/>
      </xdr:nvCxnSpPr>
      <xdr:spPr>
        <a:xfrm flipV="1">
          <a:off x="1130300" y="12633337"/>
          <a:ext cx="8890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49771</xdr:rowOff>
    </xdr:from>
    <xdr:to>
      <xdr:col>24</xdr:col>
      <xdr:colOff>114300</xdr:colOff>
      <xdr:row>73</xdr:row>
      <xdr:rowOff>151371</xdr:rowOff>
    </xdr:to>
    <xdr:sp macro="" textlink="">
      <xdr:nvSpPr>
        <xdr:cNvPr id="192" name="楕円 191"/>
        <xdr:cNvSpPr/>
      </xdr:nvSpPr>
      <xdr:spPr>
        <a:xfrm>
          <a:off x="4584700" y="125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72648</xdr:rowOff>
    </xdr:from>
    <xdr:ext cx="534377" cy="259045"/>
    <xdr:sp macro="" textlink="">
      <xdr:nvSpPr>
        <xdr:cNvPr id="193" name="維持補修費該当値テキスト"/>
        <xdr:cNvSpPr txBox="1"/>
      </xdr:nvSpPr>
      <xdr:spPr>
        <a:xfrm>
          <a:off x="4686300" y="124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142735</xdr:rowOff>
    </xdr:from>
    <xdr:to>
      <xdr:col>20</xdr:col>
      <xdr:colOff>38100</xdr:colOff>
      <xdr:row>74</xdr:row>
      <xdr:rowOff>72885</xdr:rowOff>
    </xdr:to>
    <xdr:sp macro="" textlink="">
      <xdr:nvSpPr>
        <xdr:cNvPr id="194" name="楕円 193"/>
        <xdr:cNvSpPr/>
      </xdr:nvSpPr>
      <xdr:spPr>
        <a:xfrm>
          <a:off x="3746500" y="126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89412</xdr:rowOff>
    </xdr:from>
    <xdr:ext cx="534377" cy="259045"/>
    <xdr:sp macro="" textlink="">
      <xdr:nvSpPr>
        <xdr:cNvPr id="195" name="テキスト ボックス 194"/>
        <xdr:cNvSpPr txBox="1"/>
      </xdr:nvSpPr>
      <xdr:spPr>
        <a:xfrm>
          <a:off x="3530111" y="124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55181</xdr:rowOff>
    </xdr:from>
    <xdr:to>
      <xdr:col>15</xdr:col>
      <xdr:colOff>101600</xdr:colOff>
      <xdr:row>74</xdr:row>
      <xdr:rowOff>156781</xdr:rowOff>
    </xdr:to>
    <xdr:sp macro="" textlink="">
      <xdr:nvSpPr>
        <xdr:cNvPr id="196" name="楕円 195"/>
        <xdr:cNvSpPr/>
      </xdr:nvSpPr>
      <xdr:spPr>
        <a:xfrm>
          <a:off x="2857500" y="127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1858</xdr:rowOff>
    </xdr:from>
    <xdr:ext cx="534377" cy="259045"/>
    <xdr:sp macro="" textlink="">
      <xdr:nvSpPr>
        <xdr:cNvPr id="197" name="テキスト ボックス 196"/>
        <xdr:cNvSpPr txBox="1"/>
      </xdr:nvSpPr>
      <xdr:spPr>
        <a:xfrm>
          <a:off x="2641111" y="125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66687</xdr:rowOff>
    </xdr:from>
    <xdr:to>
      <xdr:col>10</xdr:col>
      <xdr:colOff>165100</xdr:colOff>
      <xdr:row>73</xdr:row>
      <xdr:rowOff>168287</xdr:rowOff>
    </xdr:to>
    <xdr:sp macro="" textlink="">
      <xdr:nvSpPr>
        <xdr:cNvPr id="198" name="楕円 197"/>
        <xdr:cNvSpPr/>
      </xdr:nvSpPr>
      <xdr:spPr>
        <a:xfrm>
          <a:off x="1968500" y="12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13364</xdr:rowOff>
    </xdr:from>
    <xdr:ext cx="534377" cy="259045"/>
    <xdr:sp macro="" textlink="">
      <xdr:nvSpPr>
        <xdr:cNvPr id="199" name="テキスト ボックス 198"/>
        <xdr:cNvSpPr txBox="1"/>
      </xdr:nvSpPr>
      <xdr:spPr>
        <a:xfrm>
          <a:off x="1752111" y="12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122733</xdr:rowOff>
    </xdr:from>
    <xdr:to>
      <xdr:col>6</xdr:col>
      <xdr:colOff>38100</xdr:colOff>
      <xdr:row>74</xdr:row>
      <xdr:rowOff>52883</xdr:rowOff>
    </xdr:to>
    <xdr:sp macro="" textlink="">
      <xdr:nvSpPr>
        <xdr:cNvPr id="200" name="楕円 199"/>
        <xdr:cNvSpPr/>
      </xdr:nvSpPr>
      <xdr:spPr>
        <a:xfrm>
          <a:off x="1079500" y="12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69410</xdr:rowOff>
    </xdr:from>
    <xdr:ext cx="534377" cy="259045"/>
    <xdr:sp macro="" textlink="">
      <xdr:nvSpPr>
        <xdr:cNvPr id="201" name="テキスト ボックス 200"/>
        <xdr:cNvSpPr txBox="1"/>
      </xdr:nvSpPr>
      <xdr:spPr>
        <a:xfrm>
          <a:off x="863111" y="124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163376</xdr:rowOff>
    </xdr:from>
    <xdr:to>
      <xdr:col>24</xdr:col>
      <xdr:colOff>63500</xdr:colOff>
      <xdr:row>95</xdr:row>
      <xdr:rowOff>166266</xdr:rowOff>
    </xdr:to>
    <xdr:cxnSp macro="">
      <xdr:nvCxnSpPr>
        <xdr:cNvPr id="233" name="直線コネクタ 232"/>
        <xdr:cNvCxnSpPr/>
      </xdr:nvCxnSpPr>
      <xdr:spPr>
        <a:xfrm>
          <a:off x="3797300" y="16451126"/>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163376</xdr:rowOff>
    </xdr:from>
    <xdr:to>
      <xdr:col>19</xdr:col>
      <xdr:colOff>177800</xdr:colOff>
      <xdr:row>96</xdr:row>
      <xdr:rowOff>62106</xdr:rowOff>
    </xdr:to>
    <xdr:cxnSp macro="">
      <xdr:nvCxnSpPr>
        <xdr:cNvPr id="236" name="直線コネクタ 235"/>
        <xdr:cNvCxnSpPr/>
      </xdr:nvCxnSpPr>
      <xdr:spPr>
        <a:xfrm flipV="1">
          <a:off x="2908300" y="1645112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62106</xdr:rowOff>
    </xdr:from>
    <xdr:to>
      <xdr:col>15</xdr:col>
      <xdr:colOff>50800</xdr:colOff>
      <xdr:row>96</xdr:row>
      <xdr:rowOff>91286</xdr:rowOff>
    </xdr:to>
    <xdr:cxnSp macro="">
      <xdr:nvCxnSpPr>
        <xdr:cNvPr id="239" name="直線コネクタ 238"/>
        <xdr:cNvCxnSpPr/>
      </xdr:nvCxnSpPr>
      <xdr:spPr>
        <a:xfrm flipV="1">
          <a:off x="2019300" y="16521306"/>
          <a:ext cx="889000" cy="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91286</xdr:rowOff>
    </xdr:from>
    <xdr:to>
      <xdr:col>10</xdr:col>
      <xdr:colOff>114300</xdr:colOff>
      <xdr:row>97</xdr:row>
      <xdr:rowOff>13709</xdr:rowOff>
    </xdr:to>
    <xdr:cxnSp macro="">
      <xdr:nvCxnSpPr>
        <xdr:cNvPr id="242" name="直線コネクタ 241"/>
        <xdr:cNvCxnSpPr/>
      </xdr:nvCxnSpPr>
      <xdr:spPr>
        <a:xfrm flipV="1">
          <a:off x="1130300" y="16550486"/>
          <a:ext cx="889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115466</xdr:rowOff>
    </xdr:from>
    <xdr:to>
      <xdr:col>24</xdr:col>
      <xdr:colOff>114300</xdr:colOff>
      <xdr:row>96</xdr:row>
      <xdr:rowOff>45616</xdr:rowOff>
    </xdr:to>
    <xdr:sp macro="" textlink="">
      <xdr:nvSpPr>
        <xdr:cNvPr id="252" name="楕円 251"/>
        <xdr:cNvSpPr/>
      </xdr:nvSpPr>
      <xdr:spPr>
        <a:xfrm>
          <a:off x="4584700" y="164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93893</xdr:rowOff>
    </xdr:from>
    <xdr:ext cx="534377" cy="259045"/>
    <xdr:sp macro="" textlink="">
      <xdr:nvSpPr>
        <xdr:cNvPr id="253" name="扶助費該当値テキスト"/>
        <xdr:cNvSpPr txBox="1"/>
      </xdr:nvSpPr>
      <xdr:spPr>
        <a:xfrm>
          <a:off x="4686300" y="163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112576</xdr:rowOff>
    </xdr:from>
    <xdr:to>
      <xdr:col>20</xdr:col>
      <xdr:colOff>38100</xdr:colOff>
      <xdr:row>96</xdr:row>
      <xdr:rowOff>42726</xdr:rowOff>
    </xdr:to>
    <xdr:sp macro="" textlink="">
      <xdr:nvSpPr>
        <xdr:cNvPr id="254" name="楕円 253"/>
        <xdr:cNvSpPr/>
      </xdr:nvSpPr>
      <xdr:spPr>
        <a:xfrm>
          <a:off x="3746500" y="164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33853</xdr:rowOff>
    </xdr:from>
    <xdr:ext cx="534377" cy="259045"/>
    <xdr:sp macro="" textlink="">
      <xdr:nvSpPr>
        <xdr:cNvPr id="255" name="テキスト ボックス 254"/>
        <xdr:cNvSpPr txBox="1"/>
      </xdr:nvSpPr>
      <xdr:spPr>
        <a:xfrm>
          <a:off x="3530111" y="164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11306</xdr:rowOff>
    </xdr:from>
    <xdr:to>
      <xdr:col>15</xdr:col>
      <xdr:colOff>101600</xdr:colOff>
      <xdr:row>96</xdr:row>
      <xdr:rowOff>112906</xdr:rowOff>
    </xdr:to>
    <xdr:sp macro="" textlink="">
      <xdr:nvSpPr>
        <xdr:cNvPr id="256" name="楕円 255"/>
        <xdr:cNvSpPr/>
      </xdr:nvSpPr>
      <xdr:spPr>
        <a:xfrm>
          <a:off x="2857500" y="164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104033</xdr:rowOff>
    </xdr:from>
    <xdr:ext cx="534377" cy="259045"/>
    <xdr:sp macro="" textlink="">
      <xdr:nvSpPr>
        <xdr:cNvPr id="257" name="テキスト ボックス 256"/>
        <xdr:cNvSpPr txBox="1"/>
      </xdr:nvSpPr>
      <xdr:spPr>
        <a:xfrm>
          <a:off x="2641111" y="165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40486</xdr:rowOff>
    </xdr:from>
    <xdr:to>
      <xdr:col>10</xdr:col>
      <xdr:colOff>165100</xdr:colOff>
      <xdr:row>96</xdr:row>
      <xdr:rowOff>142086</xdr:rowOff>
    </xdr:to>
    <xdr:sp macro="" textlink="">
      <xdr:nvSpPr>
        <xdr:cNvPr id="258" name="楕円 257"/>
        <xdr:cNvSpPr/>
      </xdr:nvSpPr>
      <xdr:spPr>
        <a:xfrm>
          <a:off x="1968500" y="164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133213</xdr:rowOff>
    </xdr:from>
    <xdr:ext cx="534377" cy="259045"/>
    <xdr:sp macro="" textlink="">
      <xdr:nvSpPr>
        <xdr:cNvPr id="259" name="テキスト ボックス 258"/>
        <xdr:cNvSpPr txBox="1"/>
      </xdr:nvSpPr>
      <xdr:spPr>
        <a:xfrm>
          <a:off x="1752111" y="165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134359</xdr:rowOff>
    </xdr:from>
    <xdr:to>
      <xdr:col>6</xdr:col>
      <xdr:colOff>38100</xdr:colOff>
      <xdr:row>97</xdr:row>
      <xdr:rowOff>64509</xdr:rowOff>
    </xdr:to>
    <xdr:sp macro="" textlink="">
      <xdr:nvSpPr>
        <xdr:cNvPr id="260" name="楕円 259"/>
        <xdr:cNvSpPr/>
      </xdr:nvSpPr>
      <xdr:spPr>
        <a:xfrm>
          <a:off x="1079500" y="165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55636</xdr:rowOff>
    </xdr:from>
    <xdr:ext cx="534377" cy="259045"/>
    <xdr:sp macro="" textlink="">
      <xdr:nvSpPr>
        <xdr:cNvPr id="261" name="テキスト ボックス 260"/>
        <xdr:cNvSpPr txBox="1"/>
      </xdr:nvSpPr>
      <xdr:spPr>
        <a:xfrm>
          <a:off x="863111" y="166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105334</xdr:rowOff>
    </xdr:from>
    <xdr:to>
      <xdr:col>54</xdr:col>
      <xdr:colOff>189865</xdr:colOff>
      <xdr:row>39</xdr:row>
      <xdr:rowOff>6445</xdr:rowOff>
    </xdr:to>
    <xdr:cxnSp macro="">
      <xdr:nvCxnSpPr>
        <xdr:cNvPr id="289" name="直線コネクタ 288"/>
        <xdr:cNvCxnSpPr/>
      </xdr:nvCxnSpPr>
      <xdr:spPr>
        <a:xfrm flipV="1">
          <a:off x="10475595" y="5591734"/>
          <a:ext cx="1270" cy="1101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10272</xdr:rowOff>
    </xdr:from>
    <xdr:ext cx="534377" cy="259045"/>
    <xdr:sp macro="" textlink="">
      <xdr:nvSpPr>
        <xdr:cNvPr id="290" name="補助費等最小値テキスト"/>
        <xdr:cNvSpPr txBox="1"/>
      </xdr:nvSpPr>
      <xdr:spPr>
        <a:xfrm>
          <a:off x="10528300" y="66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6445</xdr:rowOff>
    </xdr:from>
    <xdr:to>
      <xdr:col>55</xdr:col>
      <xdr:colOff>88900</xdr:colOff>
      <xdr:row>39</xdr:row>
      <xdr:rowOff>6445</xdr:rowOff>
    </xdr:to>
    <xdr:cxnSp macro="">
      <xdr:nvCxnSpPr>
        <xdr:cNvPr id="291" name="直線コネクタ 290"/>
        <xdr:cNvCxnSpPr/>
      </xdr:nvCxnSpPr>
      <xdr:spPr>
        <a:xfrm>
          <a:off x="10388600" y="669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52011</xdr:rowOff>
    </xdr:from>
    <xdr:ext cx="599010" cy="259045"/>
    <xdr:sp macro="" textlink="">
      <xdr:nvSpPr>
        <xdr:cNvPr id="292" name="補助費等最大値テキスト"/>
        <xdr:cNvSpPr txBox="1"/>
      </xdr:nvSpPr>
      <xdr:spPr>
        <a:xfrm>
          <a:off x="10528300" y="536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105334</xdr:rowOff>
    </xdr:from>
    <xdr:to>
      <xdr:col>55</xdr:col>
      <xdr:colOff>88900</xdr:colOff>
      <xdr:row>32</xdr:row>
      <xdr:rowOff>105334</xdr:rowOff>
    </xdr:to>
    <xdr:cxnSp macro="">
      <xdr:nvCxnSpPr>
        <xdr:cNvPr id="293" name="直線コネクタ 292"/>
        <xdr:cNvCxnSpPr/>
      </xdr:nvCxnSpPr>
      <xdr:spPr>
        <a:xfrm>
          <a:off x="10388600" y="559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98361</xdr:rowOff>
    </xdr:from>
    <xdr:to>
      <xdr:col>55</xdr:col>
      <xdr:colOff>0</xdr:colOff>
      <xdr:row>33</xdr:row>
      <xdr:rowOff>142405</xdr:rowOff>
    </xdr:to>
    <xdr:cxnSp macro="">
      <xdr:nvCxnSpPr>
        <xdr:cNvPr id="294" name="直線コネクタ 293"/>
        <xdr:cNvCxnSpPr/>
      </xdr:nvCxnSpPr>
      <xdr:spPr>
        <a:xfrm flipV="1">
          <a:off x="9639300" y="5756211"/>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147909</xdr:rowOff>
    </xdr:from>
    <xdr:ext cx="534377" cy="259045"/>
    <xdr:sp macro="" textlink="">
      <xdr:nvSpPr>
        <xdr:cNvPr id="295" name="補助費等平均値テキスト"/>
        <xdr:cNvSpPr txBox="1"/>
      </xdr:nvSpPr>
      <xdr:spPr>
        <a:xfrm>
          <a:off x="10528300" y="614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169482</xdr:rowOff>
    </xdr:from>
    <xdr:to>
      <xdr:col>55</xdr:col>
      <xdr:colOff>50800</xdr:colOff>
      <xdr:row>36</xdr:row>
      <xdr:rowOff>99632</xdr:rowOff>
    </xdr:to>
    <xdr:sp macro="" textlink="">
      <xdr:nvSpPr>
        <xdr:cNvPr id="296" name="フローチャート: 判断 295"/>
        <xdr:cNvSpPr/>
      </xdr:nvSpPr>
      <xdr:spPr>
        <a:xfrm>
          <a:off x="10426700" y="617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139281</xdr:rowOff>
    </xdr:from>
    <xdr:to>
      <xdr:col>50</xdr:col>
      <xdr:colOff>114300</xdr:colOff>
      <xdr:row>33</xdr:row>
      <xdr:rowOff>142405</xdr:rowOff>
    </xdr:to>
    <xdr:cxnSp macro="">
      <xdr:nvCxnSpPr>
        <xdr:cNvPr id="297" name="直線コネクタ 296"/>
        <xdr:cNvCxnSpPr/>
      </xdr:nvCxnSpPr>
      <xdr:spPr>
        <a:xfrm>
          <a:off x="8750300" y="5282781"/>
          <a:ext cx="889000" cy="5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2642</xdr:rowOff>
    </xdr:from>
    <xdr:to>
      <xdr:col>50</xdr:col>
      <xdr:colOff>165100</xdr:colOff>
      <xdr:row>36</xdr:row>
      <xdr:rowOff>104242</xdr:rowOff>
    </xdr:to>
    <xdr:sp macro="" textlink="">
      <xdr:nvSpPr>
        <xdr:cNvPr id="298" name="フローチャート: 判断 297"/>
        <xdr:cNvSpPr/>
      </xdr:nvSpPr>
      <xdr:spPr>
        <a:xfrm>
          <a:off x="9588500" y="617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95369</xdr:rowOff>
    </xdr:from>
    <xdr:ext cx="534377" cy="259045"/>
    <xdr:sp macro="" textlink="">
      <xdr:nvSpPr>
        <xdr:cNvPr id="299" name="テキスト ボックス 298"/>
        <xdr:cNvSpPr txBox="1"/>
      </xdr:nvSpPr>
      <xdr:spPr>
        <a:xfrm>
          <a:off x="9372111" y="62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139281</xdr:rowOff>
    </xdr:from>
    <xdr:to>
      <xdr:col>45</xdr:col>
      <xdr:colOff>177800</xdr:colOff>
      <xdr:row>36</xdr:row>
      <xdr:rowOff>60328</xdr:rowOff>
    </xdr:to>
    <xdr:cxnSp macro="">
      <xdr:nvCxnSpPr>
        <xdr:cNvPr id="300" name="直線コネクタ 299"/>
        <xdr:cNvCxnSpPr/>
      </xdr:nvCxnSpPr>
      <xdr:spPr>
        <a:xfrm flipV="1">
          <a:off x="7861300" y="5282781"/>
          <a:ext cx="889000" cy="9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24273</xdr:rowOff>
    </xdr:from>
    <xdr:to>
      <xdr:col>46</xdr:col>
      <xdr:colOff>38100</xdr:colOff>
      <xdr:row>36</xdr:row>
      <xdr:rowOff>125873</xdr:rowOff>
    </xdr:to>
    <xdr:sp macro="" textlink="">
      <xdr:nvSpPr>
        <xdr:cNvPr id="301" name="フローチャート: 判断 300"/>
        <xdr:cNvSpPr/>
      </xdr:nvSpPr>
      <xdr:spPr>
        <a:xfrm>
          <a:off x="86995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117000</xdr:rowOff>
    </xdr:from>
    <xdr:ext cx="534377" cy="259045"/>
    <xdr:sp macro="" textlink="">
      <xdr:nvSpPr>
        <xdr:cNvPr id="302" name="テキスト ボックス 301"/>
        <xdr:cNvSpPr txBox="1"/>
      </xdr:nvSpPr>
      <xdr:spPr>
        <a:xfrm>
          <a:off x="8483111" y="62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60328</xdr:rowOff>
    </xdr:from>
    <xdr:to>
      <xdr:col>41</xdr:col>
      <xdr:colOff>50800</xdr:colOff>
      <xdr:row>36</xdr:row>
      <xdr:rowOff>125060</xdr:rowOff>
    </xdr:to>
    <xdr:cxnSp macro="">
      <xdr:nvCxnSpPr>
        <xdr:cNvPr id="303" name="直線コネクタ 302"/>
        <xdr:cNvCxnSpPr/>
      </xdr:nvCxnSpPr>
      <xdr:spPr>
        <a:xfrm flipV="1">
          <a:off x="6972300" y="6232528"/>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27683</xdr:rowOff>
    </xdr:from>
    <xdr:to>
      <xdr:col>41</xdr:col>
      <xdr:colOff>101600</xdr:colOff>
      <xdr:row>36</xdr:row>
      <xdr:rowOff>129283</xdr:rowOff>
    </xdr:to>
    <xdr:sp macro="" textlink="">
      <xdr:nvSpPr>
        <xdr:cNvPr id="304" name="フローチャート: 判断 303"/>
        <xdr:cNvSpPr/>
      </xdr:nvSpPr>
      <xdr:spPr>
        <a:xfrm>
          <a:off x="7810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120410</xdr:rowOff>
    </xdr:from>
    <xdr:ext cx="534377" cy="259045"/>
    <xdr:sp macro="" textlink="">
      <xdr:nvSpPr>
        <xdr:cNvPr id="305" name="テキスト ボックス 304"/>
        <xdr:cNvSpPr txBox="1"/>
      </xdr:nvSpPr>
      <xdr:spPr>
        <a:xfrm>
          <a:off x="7594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32293</xdr:rowOff>
    </xdr:from>
    <xdr:to>
      <xdr:col>36</xdr:col>
      <xdr:colOff>165100</xdr:colOff>
      <xdr:row>36</xdr:row>
      <xdr:rowOff>133893</xdr:rowOff>
    </xdr:to>
    <xdr:sp macro="" textlink="">
      <xdr:nvSpPr>
        <xdr:cNvPr id="306" name="フローチャート: 判断 305"/>
        <xdr:cNvSpPr/>
      </xdr:nvSpPr>
      <xdr:spPr>
        <a:xfrm>
          <a:off x="6921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150420</xdr:rowOff>
    </xdr:from>
    <xdr:ext cx="534377" cy="259045"/>
    <xdr:sp macro="" textlink="">
      <xdr:nvSpPr>
        <xdr:cNvPr id="307" name="テキスト ボックス 306"/>
        <xdr:cNvSpPr txBox="1"/>
      </xdr:nvSpPr>
      <xdr:spPr>
        <a:xfrm>
          <a:off x="6705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47561</xdr:rowOff>
    </xdr:from>
    <xdr:to>
      <xdr:col>55</xdr:col>
      <xdr:colOff>50800</xdr:colOff>
      <xdr:row>33</xdr:row>
      <xdr:rowOff>149161</xdr:rowOff>
    </xdr:to>
    <xdr:sp macro="" textlink="">
      <xdr:nvSpPr>
        <xdr:cNvPr id="313" name="楕円 312"/>
        <xdr:cNvSpPr/>
      </xdr:nvSpPr>
      <xdr:spPr>
        <a:xfrm>
          <a:off x="10426700" y="57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70438</xdr:rowOff>
    </xdr:from>
    <xdr:ext cx="599010" cy="259045"/>
    <xdr:sp macro="" textlink="">
      <xdr:nvSpPr>
        <xdr:cNvPr id="314" name="補助費等該当値テキスト"/>
        <xdr:cNvSpPr txBox="1"/>
      </xdr:nvSpPr>
      <xdr:spPr>
        <a:xfrm>
          <a:off x="10528300" y="555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91605</xdr:rowOff>
    </xdr:from>
    <xdr:to>
      <xdr:col>50</xdr:col>
      <xdr:colOff>165100</xdr:colOff>
      <xdr:row>34</xdr:row>
      <xdr:rowOff>21755</xdr:rowOff>
    </xdr:to>
    <xdr:sp macro="" textlink="">
      <xdr:nvSpPr>
        <xdr:cNvPr id="315" name="楕円 314"/>
        <xdr:cNvSpPr/>
      </xdr:nvSpPr>
      <xdr:spPr>
        <a:xfrm>
          <a:off x="9588500" y="57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38282</xdr:rowOff>
    </xdr:from>
    <xdr:ext cx="599010" cy="259045"/>
    <xdr:sp macro="" textlink="">
      <xdr:nvSpPr>
        <xdr:cNvPr id="316" name="テキスト ボックス 315"/>
        <xdr:cNvSpPr txBox="1"/>
      </xdr:nvSpPr>
      <xdr:spPr>
        <a:xfrm>
          <a:off x="9339795" y="552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88481</xdr:rowOff>
    </xdr:from>
    <xdr:to>
      <xdr:col>46</xdr:col>
      <xdr:colOff>38100</xdr:colOff>
      <xdr:row>31</xdr:row>
      <xdr:rowOff>18631</xdr:rowOff>
    </xdr:to>
    <xdr:sp macro="" textlink="">
      <xdr:nvSpPr>
        <xdr:cNvPr id="317" name="楕円 316"/>
        <xdr:cNvSpPr/>
      </xdr:nvSpPr>
      <xdr:spPr>
        <a:xfrm>
          <a:off x="8699500" y="5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35158</xdr:rowOff>
    </xdr:from>
    <xdr:ext cx="599010" cy="259045"/>
    <xdr:sp macro="" textlink="">
      <xdr:nvSpPr>
        <xdr:cNvPr id="318" name="テキスト ボックス 317"/>
        <xdr:cNvSpPr txBox="1"/>
      </xdr:nvSpPr>
      <xdr:spPr>
        <a:xfrm>
          <a:off x="8450795" y="500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9528</xdr:rowOff>
    </xdr:from>
    <xdr:to>
      <xdr:col>41</xdr:col>
      <xdr:colOff>101600</xdr:colOff>
      <xdr:row>36</xdr:row>
      <xdr:rowOff>111128</xdr:rowOff>
    </xdr:to>
    <xdr:sp macro="" textlink="">
      <xdr:nvSpPr>
        <xdr:cNvPr id="319" name="楕円 318"/>
        <xdr:cNvSpPr/>
      </xdr:nvSpPr>
      <xdr:spPr>
        <a:xfrm>
          <a:off x="7810500" y="61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127655</xdr:rowOff>
    </xdr:from>
    <xdr:ext cx="534377" cy="259045"/>
    <xdr:sp macro="" textlink="">
      <xdr:nvSpPr>
        <xdr:cNvPr id="320" name="テキスト ボックス 319"/>
        <xdr:cNvSpPr txBox="1"/>
      </xdr:nvSpPr>
      <xdr:spPr>
        <a:xfrm>
          <a:off x="7594111" y="59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74260</xdr:rowOff>
    </xdr:from>
    <xdr:to>
      <xdr:col>36</xdr:col>
      <xdr:colOff>165100</xdr:colOff>
      <xdr:row>37</xdr:row>
      <xdr:rowOff>4410</xdr:rowOff>
    </xdr:to>
    <xdr:sp macro="" textlink="">
      <xdr:nvSpPr>
        <xdr:cNvPr id="321" name="楕円 320"/>
        <xdr:cNvSpPr/>
      </xdr:nvSpPr>
      <xdr:spPr>
        <a:xfrm>
          <a:off x="6921500" y="62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166987</xdr:rowOff>
    </xdr:from>
    <xdr:ext cx="534377" cy="259045"/>
    <xdr:sp macro="" textlink="">
      <xdr:nvSpPr>
        <xdr:cNvPr id="322" name="テキスト ボックス 321"/>
        <xdr:cNvSpPr txBox="1"/>
      </xdr:nvSpPr>
      <xdr:spPr>
        <a:xfrm>
          <a:off x="6705111" y="633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6" name="直線コネクタ 345"/>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7"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8" name="直線コネクタ 347"/>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9"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50" name="直線コネクタ 349"/>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163475</xdr:rowOff>
    </xdr:from>
    <xdr:to>
      <xdr:col>55</xdr:col>
      <xdr:colOff>0</xdr:colOff>
      <xdr:row>57</xdr:row>
      <xdr:rowOff>24417</xdr:rowOff>
    </xdr:to>
    <xdr:cxnSp macro="">
      <xdr:nvCxnSpPr>
        <xdr:cNvPr id="351" name="直線コネクタ 350"/>
        <xdr:cNvCxnSpPr/>
      </xdr:nvCxnSpPr>
      <xdr:spPr>
        <a:xfrm>
          <a:off x="9639300" y="9764675"/>
          <a:ext cx="8382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2"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3" name="フローチャート: 判断 352"/>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163475</xdr:rowOff>
    </xdr:from>
    <xdr:to>
      <xdr:col>50</xdr:col>
      <xdr:colOff>114300</xdr:colOff>
      <xdr:row>58</xdr:row>
      <xdr:rowOff>9680</xdr:rowOff>
    </xdr:to>
    <xdr:cxnSp macro="">
      <xdr:nvCxnSpPr>
        <xdr:cNvPr id="354" name="直線コネクタ 353"/>
        <xdr:cNvCxnSpPr/>
      </xdr:nvCxnSpPr>
      <xdr:spPr>
        <a:xfrm flipV="1">
          <a:off x="8750300" y="9764675"/>
          <a:ext cx="889000" cy="18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5" name="フローチャート: 判断 354"/>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6" name="テキスト ボックス 355"/>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9680</xdr:rowOff>
    </xdr:from>
    <xdr:to>
      <xdr:col>45</xdr:col>
      <xdr:colOff>177800</xdr:colOff>
      <xdr:row>58</xdr:row>
      <xdr:rowOff>80363</xdr:rowOff>
    </xdr:to>
    <xdr:cxnSp macro="">
      <xdr:nvCxnSpPr>
        <xdr:cNvPr id="357" name="直線コネクタ 356"/>
        <xdr:cNvCxnSpPr/>
      </xdr:nvCxnSpPr>
      <xdr:spPr>
        <a:xfrm flipV="1">
          <a:off x="7861300" y="9953780"/>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8" name="フローチャート: 判断 357"/>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9" name="テキスト ボックス 358"/>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65992</xdr:rowOff>
    </xdr:from>
    <xdr:to>
      <xdr:col>41</xdr:col>
      <xdr:colOff>50800</xdr:colOff>
      <xdr:row>58</xdr:row>
      <xdr:rowOff>80363</xdr:rowOff>
    </xdr:to>
    <xdr:cxnSp macro="">
      <xdr:nvCxnSpPr>
        <xdr:cNvPr id="360" name="直線コネクタ 359"/>
        <xdr:cNvCxnSpPr/>
      </xdr:nvCxnSpPr>
      <xdr:spPr>
        <a:xfrm>
          <a:off x="6972300" y="10010092"/>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61" name="フローチャート: 判断 360"/>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2" name="テキスト ボックス 361"/>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3" name="フローチャート: 判断 362"/>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4" name="テキスト ボックス 363"/>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145067</xdr:rowOff>
    </xdr:from>
    <xdr:to>
      <xdr:col>55</xdr:col>
      <xdr:colOff>50800</xdr:colOff>
      <xdr:row>57</xdr:row>
      <xdr:rowOff>75217</xdr:rowOff>
    </xdr:to>
    <xdr:sp macro="" textlink="">
      <xdr:nvSpPr>
        <xdr:cNvPr id="370" name="楕円 369"/>
        <xdr:cNvSpPr/>
      </xdr:nvSpPr>
      <xdr:spPr>
        <a:xfrm>
          <a:off x="10426700" y="97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123494</xdr:rowOff>
    </xdr:from>
    <xdr:ext cx="534377" cy="259045"/>
    <xdr:sp macro="" textlink="">
      <xdr:nvSpPr>
        <xdr:cNvPr id="371" name="普通建設事業費該当値テキスト"/>
        <xdr:cNvSpPr txBox="1"/>
      </xdr:nvSpPr>
      <xdr:spPr>
        <a:xfrm>
          <a:off x="10528300" y="97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112675</xdr:rowOff>
    </xdr:from>
    <xdr:to>
      <xdr:col>50</xdr:col>
      <xdr:colOff>165100</xdr:colOff>
      <xdr:row>57</xdr:row>
      <xdr:rowOff>42825</xdr:rowOff>
    </xdr:to>
    <xdr:sp macro="" textlink="">
      <xdr:nvSpPr>
        <xdr:cNvPr id="372" name="楕円 371"/>
        <xdr:cNvSpPr/>
      </xdr:nvSpPr>
      <xdr:spPr>
        <a:xfrm>
          <a:off x="9588500" y="97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33952</xdr:rowOff>
    </xdr:from>
    <xdr:ext cx="534377" cy="259045"/>
    <xdr:sp macro="" textlink="">
      <xdr:nvSpPr>
        <xdr:cNvPr id="373" name="テキスト ボックス 372"/>
        <xdr:cNvSpPr txBox="1"/>
      </xdr:nvSpPr>
      <xdr:spPr>
        <a:xfrm>
          <a:off x="9372111" y="98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130330</xdr:rowOff>
    </xdr:from>
    <xdr:to>
      <xdr:col>46</xdr:col>
      <xdr:colOff>38100</xdr:colOff>
      <xdr:row>58</xdr:row>
      <xdr:rowOff>60480</xdr:rowOff>
    </xdr:to>
    <xdr:sp macro="" textlink="">
      <xdr:nvSpPr>
        <xdr:cNvPr id="374" name="楕円 373"/>
        <xdr:cNvSpPr/>
      </xdr:nvSpPr>
      <xdr:spPr>
        <a:xfrm>
          <a:off x="8699500" y="99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51607</xdr:rowOff>
    </xdr:from>
    <xdr:ext cx="534377" cy="259045"/>
    <xdr:sp macro="" textlink="">
      <xdr:nvSpPr>
        <xdr:cNvPr id="375" name="テキスト ボックス 374"/>
        <xdr:cNvSpPr txBox="1"/>
      </xdr:nvSpPr>
      <xdr:spPr>
        <a:xfrm>
          <a:off x="8483111" y="999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29563</xdr:rowOff>
    </xdr:from>
    <xdr:to>
      <xdr:col>41</xdr:col>
      <xdr:colOff>101600</xdr:colOff>
      <xdr:row>58</xdr:row>
      <xdr:rowOff>131163</xdr:rowOff>
    </xdr:to>
    <xdr:sp macro="" textlink="">
      <xdr:nvSpPr>
        <xdr:cNvPr id="376" name="楕円 375"/>
        <xdr:cNvSpPr/>
      </xdr:nvSpPr>
      <xdr:spPr>
        <a:xfrm>
          <a:off x="7810500" y="99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122290</xdr:rowOff>
    </xdr:from>
    <xdr:ext cx="534377" cy="259045"/>
    <xdr:sp macro="" textlink="">
      <xdr:nvSpPr>
        <xdr:cNvPr id="377" name="テキスト ボックス 376"/>
        <xdr:cNvSpPr txBox="1"/>
      </xdr:nvSpPr>
      <xdr:spPr>
        <a:xfrm>
          <a:off x="7594111" y="100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15192</xdr:rowOff>
    </xdr:from>
    <xdr:to>
      <xdr:col>36</xdr:col>
      <xdr:colOff>165100</xdr:colOff>
      <xdr:row>58</xdr:row>
      <xdr:rowOff>116792</xdr:rowOff>
    </xdr:to>
    <xdr:sp macro="" textlink="">
      <xdr:nvSpPr>
        <xdr:cNvPr id="378" name="楕円 377"/>
        <xdr:cNvSpPr/>
      </xdr:nvSpPr>
      <xdr:spPr>
        <a:xfrm>
          <a:off x="6921500" y="99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107919</xdr:rowOff>
    </xdr:from>
    <xdr:ext cx="534377" cy="259045"/>
    <xdr:sp macro="" textlink="">
      <xdr:nvSpPr>
        <xdr:cNvPr id="379" name="テキスト ボックス 378"/>
        <xdr:cNvSpPr txBox="1"/>
      </xdr:nvSpPr>
      <xdr:spPr>
        <a:xfrm>
          <a:off x="6705111" y="100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5" name="直線コネクタ 404"/>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8"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9" name="直線コネクタ 408"/>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103222</xdr:rowOff>
    </xdr:from>
    <xdr:to>
      <xdr:col>55</xdr:col>
      <xdr:colOff>0</xdr:colOff>
      <xdr:row>76</xdr:row>
      <xdr:rowOff>59657</xdr:rowOff>
    </xdr:to>
    <xdr:cxnSp macro="">
      <xdr:nvCxnSpPr>
        <xdr:cNvPr id="410" name="直線コネクタ 409"/>
        <xdr:cNvCxnSpPr/>
      </xdr:nvCxnSpPr>
      <xdr:spPr>
        <a:xfrm>
          <a:off x="9639300" y="12961972"/>
          <a:ext cx="838200" cy="12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11"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2" name="フローチャート: 判断 411"/>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103222</xdr:rowOff>
    </xdr:from>
    <xdr:to>
      <xdr:col>50</xdr:col>
      <xdr:colOff>114300</xdr:colOff>
      <xdr:row>77</xdr:row>
      <xdr:rowOff>101312</xdr:rowOff>
    </xdr:to>
    <xdr:cxnSp macro="">
      <xdr:nvCxnSpPr>
        <xdr:cNvPr id="413" name="直線コネクタ 412"/>
        <xdr:cNvCxnSpPr/>
      </xdr:nvCxnSpPr>
      <xdr:spPr>
        <a:xfrm flipV="1">
          <a:off x="8750300" y="12961972"/>
          <a:ext cx="889000" cy="34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4" name="フローチャート: 判断 413"/>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5" name="テキスト ボックス 414"/>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101312</xdr:rowOff>
    </xdr:from>
    <xdr:to>
      <xdr:col>45</xdr:col>
      <xdr:colOff>177800</xdr:colOff>
      <xdr:row>78</xdr:row>
      <xdr:rowOff>70827</xdr:rowOff>
    </xdr:to>
    <xdr:cxnSp macro="">
      <xdr:nvCxnSpPr>
        <xdr:cNvPr id="416" name="直線コネクタ 415"/>
        <xdr:cNvCxnSpPr/>
      </xdr:nvCxnSpPr>
      <xdr:spPr>
        <a:xfrm flipV="1">
          <a:off x="7861300" y="13302962"/>
          <a:ext cx="889000" cy="1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7" name="フローチャート: 判断 416"/>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8" name="テキスト ボックス 417"/>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9" name="フローチャート: 判断 418"/>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20" name="テキスト ボックス 419"/>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8857</xdr:rowOff>
    </xdr:from>
    <xdr:to>
      <xdr:col>55</xdr:col>
      <xdr:colOff>50800</xdr:colOff>
      <xdr:row>76</xdr:row>
      <xdr:rowOff>110457</xdr:rowOff>
    </xdr:to>
    <xdr:sp macro="" textlink="">
      <xdr:nvSpPr>
        <xdr:cNvPr id="426" name="楕円 425"/>
        <xdr:cNvSpPr/>
      </xdr:nvSpPr>
      <xdr:spPr>
        <a:xfrm>
          <a:off x="10426700" y="130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31735</xdr:rowOff>
    </xdr:from>
    <xdr:ext cx="534377" cy="259045"/>
    <xdr:sp macro="" textlink="">
      <xdr:nvSpPr>
        <xdr:cNvPr id="427" name="普通建設事業費 （ うち新規整備　）該当値テキスト"/>
        <xdr:cNvSpPr txBox="1"/>
      </xdr:nvSpPr>
      <xdr:spPr>
        <a:xfrm>
          <a:off x="10528300" y="128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52422</xdr:rowOff>
    </xdr:from>
    <xdr:to>
      <xdr:col>50</xdr:col>
      <xdr:colOff>165100</xdr:colOff>
      <xdr:row>75</xdr:row>
      <xdr:rowOff>154022</xdr:rowOff>
    </xdr:to>
    <xdr:sp macro="" textlink="">
      <xdr:nvSpPr>
        <xdr:cNvPr id="428" name="楕円 427"/>
        <xdr:cNvSpPr/>
      </xdr:nvSpPr>
      <xdr:spPr>
        <a:xfrm>
          <a:off x="9588500" y="129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170549</xdr:rowOff>
    </xdr:from>
    <xdr:ext cx="534377" cy="259045"/>
    <xdr:sp macro="" textlink="">
      <xdr:nvSpPr>
        <xdr:cNvPr id="429" name="テキスト ボックス 428"/>
        <xdr:cNvSpPr txBox="1"/>
      </xdr:nvSpPr>
      <xdr:spPr>
        <a:xfrm>
          <a:off x="9372111" y="126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50512</xdr:rowOff>
    </xdr:from>
    <xdr:to>
      <xdr:col>46</xdr:col>
      <xdr:colOff>38100</xdr:colOff>
      <xdr:row>77</xdr:row>
      <xdr:rowOff>152112</xdr:rowOff>
    </xdr:to>
    <xdr:sp macro="" textlink="">
      <xdr:nvSpPr>
        <xdr:cNvPr id="430" name="楕円 429"/>
        <xdr:cNvSpPr/>
      </xdr:nvSpPr>
      <xdr:spPr>
        <a:xfrm>
          <a:off x="8699500" y="132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143239</xdr:rowOff>
    </xdr:from>
    <xdr:ext cx="534377" cy="259045"/>
    <xdr:sp macro="" textlink="">
      <xdr:nvSpPr>
        <xdr:cNvPr id="431" name="テキスト ボックス 430"/>
        <xdr:cNvSpPr txBox="1"/>
      </xdr:nvSpPr>
      <xdr:spPr>
        <a:xfrm>
          <a:off x="8483111" y="133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20027</xdr:rowOff>
    </xdr:from>
    <xdr:to>
      <xdr:col>41</xdr:col>
      <xdr:colOff>101600</xdr:colOff>
      <xdr:row>78</xdr:row>
      <xdr:rowOff>121627</xdr:rowOff>
    </xdr:to>
    <xdr:sp macro="" textlink="">
      <xdr:nvSpPr>
        <xdr:cNvPr id="432" name="楕円 431"/>
        <xdr:cNvSpPr/>
      </xdr:nvSpPr>
      <xdr:spPr>
        <a:xfrm>
          <a:off x="7810500" y="133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112754</xdr:rowOff>
    </xdr:from>
    <xdr:ext cx="534377" cy="259045"/>
    <xdr:sp macro="" textlink="">
      <xdr:nvSpPr>
        <xdr:cNvPr id="433" name="テキスト ボックス 432"/>
        <xdr:cNvSpPr txBox="1"/>
      </xdr:nvSpPr>
      <xdr:spPr>
        <a:xfrm>
          <a:off x="7594111" y="134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5" name="直線コネクタ 454"/>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6"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7" name="直線コネクタ 456"/>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8"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9" name="直線コネクタ 458"/>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36683</xdr:rowOff>
    </xdr:from>
    <xdr:to>
      <xdr:col>55</xdr:col>
      <xdr:colOff>0</xdr:colOff>
      <xdr:row>98</xdr:row>
      <xdr:rowOff>60824</xdr:rowOff>
    </xdr:to>
    <xdr:cxnSp macro="">
      <xdr:nvCxnSpPr>
        <xdr:cNvPr id="460" name="直線コネクタ 459"/>
        <xdr:cNvCxnSpPr/>
      </xdr:nvCxnSpPr>
      <xdr:spPr>
        <a:xfrm flipV="1">
          <a:off x="9639300" y="16838783"/>
          <a:ext cx="8382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61"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2" name="フローチャート: 判断 461"/>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60824</xdr:rowOff>
    </xdr:from>
    <xdr:to>
      <xdr:col>50</xdr:col>
      <xdr:colOff>114300</xdr:colOff>
      <xdr:row>98</xdr:row>
      <xdr:rowOff>99768</xdr:rowOff>
    </xdr:to>
    <xdr:cxnSp macro="">
      <xdr:nvCxnSpPr>
        <xdr:cNvPr id="463" name="直線コネクタ 462"/>
        <xdr:cNvCxnSpPr/>
      </xdr:nvCxnSpPr>
      <xdr:spPr>
        <a:xfrm flipV="1">
          <a:off x="8750300" y="16862924"/>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4" name="フローチャート: 判断 463"/>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5" name="テキスト ボックス 464"/>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99768</xdr:rowOff>
    </xdr:from>
    <xdr:to>
      <xdr:col>45</xdr:col>
      <xdr:colOff>177800</xdr:colOff>
      <xdr:row>98</xdr:row>
      <xdr:rowOff>110175</xdr:rowOff>
    </xdr:to>
    <xdr:cxnSp macro="">
      <xdr:nvCxnSpPr>
        <xdr:cNvPr id="466" name="直線コネクタ 465"/>
        <xdr:cNvCxnSpPr/>
      </xdr:nvCxnSpPr>
      <xdr:spPr>
        <a:xfrm flipV="1">
          <a:off x="7861300" y="16901868"/>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7" name="フローチャート: 判断 466"/>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8" name="テキスト ボックス 467"/>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9" name="フローチャート: 判断 468"/>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70" name="テキスト ボックス 469"/>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157333</xdr:rowOff>
    </xdr:from>
    <xdr:to>
      <xdr:col>55</xdr:col>
      <xdr:colOff>50800</xdr:colOff>
      <xdr:row>98</xdr:row>
      <xdr:rowOff>87483</xdr:rowOff>
    </xdr:to>
    <xdr:sp macro="" textlink="">
      <xdr:nvSpPr>
        <xdr:cNvPr id="476" name="楕円 475"/>
        <xdr:cNvSpPr/>
      </xdr:nvSpPr>
      <xdr:spPr>
        <a:xfrm>
          <a:off x="10426700" y="167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72260</xdr:rowOff>
    </xdr:from>
    <xdr:ext cx="534377" cy="259045"/>
    <xdr:sp macro="" textlink="">
      <xdr:nvSpPr>
        <xdr:cNvPr id="477" name="普通建設事業費 （ うち更新整備　）該当値テキスト"/>
        <xdr:cNvSpPr txBox="1"/>
      </xdr:nvSpPr>
      <xdr:spPr>
        <a:xfrm>
          <a:off x="10528300" y="167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10024</xdr:rowOff>
    </xdr:from>
    <xdr:to>
      <xdr:col>50</xdr:col>
      <xdr:colOff>165100</xdr:colOff>
      <xdr:row>98</xdr:row>
      <xdr:rowOff>111624</xdr:rowOff>
    </xdr:to>
    <xdr:sp macro="" textlink="">
      <xdr:nvSpPr>
        <xdr:cNvPr id="478" name="楕円 477"/>
        <xdr:cNvSpPr/>
      </xdr:nvSpPr>
      <xdr:spPr>
        <a:xfrm>
          <a:off x="9588500" y="168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102751</xdr:rowOff>
    </xdr:from>
    <xdr:ext cx="469744" cy="259045"/>
    <xdr:sp macro="" textlink="">
      <xdr:nvSpPr>
        <xdr:cNvPr id="479" name="テキスト ボックス 478"/>
        <xdr:cNvSpPr txBox="1"/>
      </xdr:nvSpPr>
      <xdr:spPr>
        <a:xfrm>
          <a:off x="9404428" y="1690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48968</xdr:rowOff>
    </xdr:from>
    <xdr:to>
      <xdr:col>46</xdr:col>
      <xdr:colOff>38100</xdr:colOff>
      <xdr:row>98</xdr:row>
      <xdr:rowOff>150568</xdr:rowOff>
    </xdr:to>
    <xdr:sp macro="" textlink="">
      <xdr:nvSpPr>
        <xdr:cNvPr id="480" name="楕円 479"/>
        <xdr:cNvSpPr/>
      </xdr:nvSpPr>
      <xdr:spPr>
        <a:xfrm>
          <a:off x="8699500" y="168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141695</xdr:rowOff>
    </xdr:from>
    <xdr:ext cx="469744" cy="259045"/>
    <xdr:sp macro="" textlink="">
      <xdr:nvSpPr>
        <xdr:cNvPr id="481" name="テキスト ボックス 480"/>
        <xdr:cNvSpPr txBox="1"/>
      </xdr:nvSpPr>
      <xdr:spPr>
        <a:xfrm>
          <a:off x="8515428" y="1694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59375</xdr:rowOff>
    </xdr:from>
    <xdr:to>
      <xdr:col>41</xdr:col>
      <xdr:colOff>101600</xdr:colOff>
      <xdr:row>98</xdr:row>
      <xdr:rowOff>160975</xdr:rowOff>
    </xdr:to>
    <xdr:sp macro="" textlink="">
      <xdr:nvSpPr>
        <xdr:cNvPr id="482" name="楕円 481"/>
        <xdr:cNvSpPr/>
      </xdr:nvSpPr>
      <xdr:spPr>
        <a:xfrm>
          <a:off x="7810500" y="168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152102</xdr:rowOff>
    </xdr:from>
    <xdr:ext cx="469744" cy="259045"/>
    <xdr:sp macro="" textlink="">
      <xdr:nvSpPr>
        <xdr:cNvPr id="483" name="テキスト ボックス 482"/>
        <xdr:cNvSpPr txBox="1"/>
      </xdr:nvSpPr>
      <xdr:spPr>
        <a:xfrm>
          <a:off x="7626428" y="169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3" name="直線コネクタ 502"/>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4"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6"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7" name="直線コネクタ 506"/>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9"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10" name="フローチャート: 判断 509"/>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2" name="フローチャート: 判断 511"/>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3" name="テキスト ボックス 512"/>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5" name="フローチャート: 判断 514"/>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6" name="テキスト ボックス 515"/>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8" name="フローチャート: 判断 517"/>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9" name="テキスト ボックス 518"/>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20" name="フローチャート: 判断 519"/>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21" name="テキスト ボックス 520"/>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8"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6" name="テキスト ボックス 55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8" name="テキスト ボックス 55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7" name="フローチャート: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9" name="フローチャート: 判断 568"/>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70" name="テキスト ボックス 569"/>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1" name="直線コネクタ 57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4" name="直線コネクタ 57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5" name="フローチャート: 判断 574"/>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6" name="テキスト ボックス 575"/>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7" name="フローチャート: 判断 57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8" name="テキスト ボックス 57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6" name="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8" name="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9" name="テキスト ボックス 58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0" name="楕円 58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1" name="テキスト ボックス 59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2" name="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3" name="テキスト ボックス 59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5" name="直線コネクタ 614"/>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6"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7" name="直線コネクタ 616"/>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8"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9" name="直線コネクタ 618"/>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72446</xdr:rowOff>
    </xdr:from>
    <xdr:to>
      <xdr:col>85</xdr:col>
      <xdr:colOff>127000</xdr:colOff>
      <xdr:row>74</xdr:row>
      <xdr:rowOff>146412</xdr:rowOff>
    </xdr:to>
    <xdr:cxnSp macro="">
      <xdr:nvCxnSpPr>
        <xdr:cNvPr id="620" name="直線コネクタ 619"/>
        <xdr:cNvCxnSpPr/>
      </xdr:nvCxnSpPr>
      <xdr:spPr>
        <a:xfrm>
          <a:off x="15481300" y="12759746"/>
          <a:ext cx="838200" cy="7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21"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2" name="フローチャート: 判断 621"/>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168796</xdr:rowOff>
    </xdr:from>
    <xdr:to>
      <xdr:col>81</xdr:col>
      <xdr:colOff>50800</xdr:colOff>
      <xdr:row>74</xdr:row>
      <xdr:rowOff>72446</xdr:rowOff>
    </xdr:to>
    <xdr:cxnSp macro="">
      <xdr:nvCxnSpPr>
        <xdr:cNvPr id="623" name="直線コネクタ 622"/>
        <xdr:cNvCxnSpPr/>
      </xdr:nvCxnSpPr>
      <xdr:spPr>
        <a:xfrm>
          <a:off x="14592300" y="12684646"/>
          <a:ext cx="889000" cy="7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4" name="フローチャート: 判断 623"/>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5" name="テキスト ボックス 624"/>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131891</xdr:rowOff>
    </xdr:from>
    <xdr:to>
      <xdr:col>76</xdr:col>
      <xdr:colOff>114300</xdr:colOff>
      <xdr:row>73</xdr:row>
      <xdr:rowOff>168796</xdr:rowOff>
    </xdr:to>
    <xdr:cxnSp macro="">
      <xdr:nvCxnSpPr>
        <xdr:cNvPr id="626" name="直線コネクタ 625"/>
        <xdr:cNvCxnSpPr/>
      </xdr:nvCxnSpPr>
      <xdr:spPr>
        <a:xfrm>
          <a:off x="13703300" y="12647741"/>
          <a:ext cx="8890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7" name="フローチャート: 判断 626"/>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8" name="テキスト ボックス 627"/>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130208</xdr:rowOff>
    </xdr:from>
    <xdr:to>
      <xdr:col>71</xdr:col>
      <xdr:colOff>177800</xdr:colOff>
      <xdr:row>73</xdr:row>
      <xdr:rowOff>131891</xdr:rowOff>
    </xdr:to>
    <xdr:cxnSp macro="">
      <xdr:nvCxnSpPr>
        <xdr:cNvPr id="629" name="直線コネクタ 628"/>
        <xdr:cNvCxnSpPr/>
      </xdr:nvCxnSpPr>
      <xdr:spPr>
        <a:xfrm>
          <a:off x="12814300" y="12646058"/>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30" name="フローチャート: 判断 629"/>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31" name="テキスト ボックス 630"/>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2" name="フローチャート: 判断 631"/>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3" name="テキスト ボックス 632"/>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95612</xdr:rowOff>
    </xdr:from>
    <xdr:to>
      <xdr:col>85</xdr:col>
      <xdr:colOff>177800</xdr:colOff>
      <xdr:row>75</xdr:row>
      <xdr:rowOff>25762</xdr:rowOff>
    </xdr:to>
    <xdr:sp macro="" textlink="">
      <xdr:nvSpPr>
        <xdr:cNvPr id="639" name="楕円 638"/>
        <xdr:cNvSpPr/>
      </xdr:nvSpPr>
      <xdr:spPr>
        <a:xfrm>
          <a:off x="16268700" y="127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118489</xdr:rowOff>
    </xdr:from>
    <xdr:ext cx="534377" cy="259045"/>
    <xdr:sp macro="" textlink="">
      <xdr:nvSpPr>
        <xdr:cNvPr id="640" name="公債費該当値テキスト"/>
        <xdr:cNvSpPr txBox="1"/>
      </xdr:nvSpPr>
      <xdr:spPr>
        <a:xfrm>
          <a:off x="16370300" y="126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21646</xdr:rowOff>
    </xdr:from>
    <xdr:to>
      <xdr:col>81</xdr:col>
      <xdr:colOff>101600</xdr:colOff>
      <xdr:row>74</xdr:row>
      <xdr:rowOff>123246</xdr:rowOff>
    </xdr:to>
    <xdr:sp macro="" textlink="">
      <xdr:nvSpPr>
        <xdr:cNvPr id="641" name="楕円 640"/>
        <xdr:cNvSpPr/>
      </xdr:nvSpPr>
      <xdr:spPr>
        <a:xfrm>
          <a:off x="15430500" y="127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139773</xdr:rowOff>
    </xdr:from>
    <xdr:ext cx="534377" cy="259045"/>
    <xdr:sp macro="" textlink="">
      <xdr:nvSpPr>
        <xdr:cNvPr id="642" name="テキスト ボックス 641"/>
        <xdr:cNvSpPr txBox="1"/>
      </xdr:nvSpPr>
      <xdr:spPr>
        <a:xfrm>
          <a:off x="15214111" y="124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117996</xdr:rowOff>
    </xdr:from>
    <xdr:to>
      <xdr:col>76</xdr:col>
      <xdr:colOff>165100</xdr:colOff>
      <xdr:row>74</xdr:row>
      <xdr:rowOff>48146</xdr:rowOff>
    </xdr:to>
    <xdr:sp macro="" textlink="">
      <xdr:nvSpPr>
        <xdr:cNvPr id="643" name="楕円 642"/>
        <xdr:cNvSpPr/>
      </xdr:nvSpPr>
      <xdr:spPr>
        <a:xfrm>
          <a:off x="14541500" y="126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64673</xdr:rowOff>
    </xdr:from>
    <xdr:ext cx="534377" cy="259045"/>
    <xdr:sp macro="" textlink="">
      <xdr:nvSpPr>
        <xdr:cNvPr id="644" name="テキスト ボックス 643"/>
        <xdr:cNvSpPr txBox="1"/>
      </xdr:nvSpPr>
      <xdr:spPr>
        <a:xfrm>
          <a:off x="14325111" y="1240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81091</xdr:rowOff>
    </xdr:from>
    <xdr:to>
      <xdr:col>72</xdr:col>
      <xdr:colOff>38100</xdr:colOff>
      <xdr:row>74</xdr:row>
      <xdr:rowOff>11241</xdr:rowOff>
    </xdr:to>
    <xdr:sp macro="" textlink="">
      <xdr:nvSpPr>
        <xdr:cNvPr id="645" name="楕円 644"/>
        <xdr:cNvSpPr/>
      </xdr:nvSpPr>
      <xdr:spPr>
        <a:xfrm>
          <a:off x="13652500" y="125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27768</xdr:rowOff>
    </xdr:from>
    <xdr:ext cx="534377" cy="259045"/>
    <xdr:sp macro="" textlink="">
      <xdr:nvSpPr>
        <xdr:cNvPr id="646" name="テキスト ボックス 645"/>
        <xdr:cNvSpPr txBox="1"/>
      </xdr:nvSpPr>
      <xdr:spPr>
        <a:xfrm>
          <a:off x="13436111" y="123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79408</xdr:rowOff>
    </xdr:from>
    <xdr:to>
      <xdr:col>67</xdr:col>
      <xdr:colOff>101600</xdr:colOff>
      <xdr:row>74</xdr:row>
      <xdr:rowOff>9558</xdr:rowOff>
    </xdr:to>
    <xdr:sp macro="" textlink="">
      <xdr:nvSpPr>
        <xdr:cNvPr id="647" name="楕円 646"/>
        <xdr:cNvSpPr/>
      </xdr:nvSpPr>
      <xdr:spPr>
        <a:xfrm>
          <a:off x="12763500" y="125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26085</xdr:rowOff>
    </xdr:from>
    <xdr:ext cx="534377" cy="259045"/>
    <xdr:sp macro="" textlink="">
      <xdr:nvSpPr>
        <xdr:cNvPr id="648" name="テキスト ボックス 647"/>
        <xdr:cNvSpPr txBox="1"/>
      </xdr:nvSpPr>
      <xdr:spPr>
        <a:xfrm>
          <a:off x="12547111" y="123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4" name="直線コネクタ 673"/>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5"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6" name="直線コネクタ 675"/>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7"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8" name="直線コネクタ 677"/>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25890</xdr:rowOff>
    </xdr:from>
    <xdr:to>
      <xdr:col>85</xdr:col>
      <xdr:colOff>127000</xdr:colOff>
      <xdr:row>96</xdr:row>
      <xdr:rowOff>12092</xdr:rowOff>
    </xdr:to>
    <xdr:cxnSp macro="">
      <xdr:nvCxnSpPr>
        <xdr:cNvPr id="679" name="直線コネクタ 678"/>
        <xdr:cNvCxnSpPr/>
      </xdr:nvCxnSpPr>
      <xdr:spPr>
        <a:xfrm>
          <a:off x="15481300" y="16313640"/>
          <a:ext cx="838200" cy="15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80"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81" name="フローチャート: 判断 680"/>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102274</xdr:rowOff>
    </xdr:from>
    <xdr:to>
      <xdr:col>81</xdr:col>
      <xdr:colOff>50800</xdr:colOff>
      <xdr:row>95</xdr:row>
      <xdr:rowOff>25890</xdr:rowOff>
    </xdr:to>
    <xdr:cxnSp macro="">
      <xdr:nvCxnSpPr>
        <xdr:cNvPr id="682" name="直線コネクタ 681"/>
        <xdr:cNvCxnSpPr/>
      </xdr:nvCxnSpPr>
      <xdr:spPr>
        <a:xfrm>
          <a:off x="14592300" y="16218574"/>
          <a:ext cx="889000" cy="9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3" name="フローチャート: 判断 682"/>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4" name="テキスト ボックス 683"/>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102274</xdr:rowOff>
    </xdr:from>
    <xdr:to>
      <xdr:col>76</xdr:col>
      <xdr:colOff>114300</xdr:colOff>
      <xdr:row>97</xdr:row>
      <xdr:rowOff>117574</xdr:rowOff>
    </xdr:to>
    <xdr:cxnSp macro="">
      <xdr:nvCxnSpPr>
        <xdr:cNvPr id="685" name="直線コネクタ 684"/>
        <xdr:cNvCxnSpPr/>
      </xdr:nvCxnSpPr>
      <xdr:spPr>
        <a:xfrm flipV="1">
          <a:off x="13703300" y="16218574"/>
          <a:ext cx="889000" cy="5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6" name="フローチャート: 判断 685"/>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7" name="テキスト ボックス 686"/>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103956</xdr:rowOff>
    </xdr:from>
    <xdr:to>
      <xdr:col>71</xdr:col>
      <xdr:colOff>177800</xdr:colOff>
      <xdr:row>97</xdr:row>
      <xdr:rowOff>117574</xdr:rowOff>
    </xdr:to>
    <xdr:cxnSp macro="">
      <xdr:nvCxnSpPr>
        <xdr:cNvPr id="688" name="直線コネクタ 687"/>
        <xdr:cNvCxnSpPr/>
      </xdr:nvCxnSpPr>
      <xdr:spPr>
        <a:xfrm>
          <a:off x="12814300" y="16734606"/>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9" name="フローチャート: 判断 688"/>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90" name="テキスト ボックス 689"/>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91" name="フローチャート: 判断 690"/>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2" name="テキスト ボックス 691"/>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132742</xdr:rowOff>
    </xdr:from>
    <xdr:to>
      <xdr:col>85</xdr:col>
      <xdr:colOff>177800</xdr:colOff>
      <xdr:row>96</xdr:row>
      <xdr:rowOff>62892</xdr:rowOff>
    </xdr:to>
    <xdr:sp macro="" textlink="">
      <xdr:nvSpPr>
        <xdr:cNvPr id="698" name="楕円 697"/>
        <xdr:cNvSpPr/>
      </xdr:nvSpPr>
      <xdr:spPr>
        <a:xfrm>
          <a:off x="16268700" y="164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155619</xdr:rowOff>
    </xdr:from>
    <xdr:ext cx="534377" cy="259045"/>
    <xdr:sp macro="" textlink="">
      <xdr:nvSpPr>
        <xdr:cNvPr id="699" name="積立金該当値テキスト"/>
        <xdr:cNvSpPr txBox="1"/>
      </xdr:nvSpPr>
      <xdr:spPr>
        <a:xfrm>
          <a:off x="16370300" y="162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146540</xdr:rowOff>
    </xdr:from>
    <xdr:to>
      <xdr:col>81</xdr:col>
      <xdr:colOff>101600</xdr:colOff>
      <xdr:row>95</xdr:row>
      <xdr:rowOff>76690</xdr:rowOff>
    </xdr:to>
    <xdr:sp macro="" textlink="">
      <xdr:nvSpPr>
        <xdr:cNvPr id="700" name="楕円 699"/>
        <xdr:cNvSpPr/>
      </xdr:nvSpPr>
      <xdr:spPr>
        <a:xfrm>
          <a:off x="15430500" y="162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93217</xdr:rowOff>
    </xdr:from>
    <xdr:ext cx="534377" cy="259045"/>
    <xdr:sp macro="" textlink="">
      <xdr:nvSpPr>
        <xdr:cNvPr id="701" name="テキスト ボックス 700"/>
        <xdr:cNvSpPr txBox="1"/>
      </xdr:nvSpPr>
      <xdr:spPr>
        <a:xfrm>
          <a:off x="15214111" y="160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51474</xdr:rowOff>
    </xdr:from>
    <xdr:to>
      <xdr:col>76</xdr:col>
      <xdr:colOff>165100</xdr:colOff>
      <xdr:row>94</xdr:row>
      <xdr:rowOff>153074</xdr:rowOff>
    </xdr:to>
    <xdr:sp macro="" textlink="">
      <xdr:nvSpPr>
        <xdr:cNvPr id="702" name="楕円 701"/>
        <xdr:cNvSpPr/>
      </xdr:nvSpPr>
      <xdr:spPr>
        <a:xfrm>
          <a:off x="14541500" y="161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169601</xdr:rowOff>
    </xdr:from>
    <xdr:ext cx="534377" cy="259045"/>
    <xdr:sp macro="" textlink="">
      <xdr:nvSpPr>
        <xdr:cNvPr id="703" name="テキスト ボックス 702"/>
        <xdr:cNvSpPr txBox="1"/>
      </xdr:nvSpPr>
      <xdr:spPr>
        <a:xfrm>
          <a:off x="14325111" y="159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66774</xdr:rowOff>
    </xdr:from>
    <xdr:to>
      <xdr:col>72</xdr:col>
      <xdr:colOff>38100</xdr:colOff>
      <xdr:row>97</xdr:row>
      <xdr:rowOff>168374</xdr:rowOff>
    </xdr:to>
    <xdr:sp macro="" textlink="">
      <xdr:nvSpPr>
        <xdr:cNvPr id="704" name="楕円 703"/>
        <xdr:cNvSpPr/>
      </xdr:nvSpPr>
      <xdr:spPr>
        <a:xfrm>
          <a:off x="13652500" y="166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159501</xdr:rowOff>
    </xdr:from>
    <xdr:ext cx="534377" cy="259045"/>
    <xdr:sp macro="" textlink="">
      <xdr:nvSpPr>
        <xdr:cNvPr id="705" name="テキスト ボックス 704"/>
        <xdr:cNvSpPr txBox="1"/>
      </xdr:nvSpPr>
      <xdr:spPr>
        <a:xfrm>
          <a:off x="13436111" y="1679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53156</xdr:rowOff>
    </xdr:from>
    <xdr:to>
      <xdr:col>67</xdr:col>
      <xdr:colOff>101600</xdr:colOff>
      <xdr:row>97</xdr:row>
      <xdr:rowOff>154756</xdr:rowOff>
    </xdr:to>
    <xdr:sp macro="" textlink="">
      <xdr:nvSpPr>
        <xdr:cNvPr id="706" name="楕円 705"/>
        <xdr:cNvSpPr/>
      </xdr:nvSpPr>
      <xdr:spPr>
        <a:xfrm>
          <a:off x="12763500" y="166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145883</xdr:rowOff>
    </xdr:from>
    <xdr:ext cx="534377" cy="259045"/>
    <xdr:sp macro="" textlink="">
      <xdr:nvSpPr>
        <xdr:cNvPr id="707" name="テキスト ボックス 706"/>
        <xdr:cNvSpPr txBox="1"/>
      </xdr:nvSpPr>
      <xdr:spPr>
        <a:xfrm>
          <a:off x="12547111" y="167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3" name="直線コネクタ 732"/>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6"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7" name="直線コネクタ 736"/>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20207</xdr:rowOff>
    </xdr:from>
    <xdr:to>
      <xdr:col>116</xdr:col>
      <xdr:colOff>63500</xdr:colOff>
      <xdr:row>39</xdr:row>
      <xdr:rowOff>98878</xdr:rowOff>
    </xdr:to>
    <xdr:cxnSp macro="">
      <xdr:nvCxnSpPr>
        <xdr:cNvPr id="738" name="直線コネクタ 737"/>
        <xdr:cNvCxnSpPr/>
      </xdr:nvCxnSpPr>
      <xdr:spPr>
        <a:xfrm>
          <a:off x="21323300" y="6706757"/>
          <a:ext cx="8382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9"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40" name="フローチャート: 判断 739"/>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20207</xdr:rowOff>
    </xdr:from>
    <xdr:to>
      <xdr:col>111</xdr:col>
      <xdr:colOff>177800</xdr:colOff>
      <xdr:row>39</xdr:row>
      <xdr:rowOff>98878</xdr:rowOff>
    </xdr:to>
    <xdr:cxnSp macro="">
      <xdr:nvCxnSpPr>
        <xdr:cNvPr id="741" name="直線コネクタ 740"/>
        <xdr:cNvCxnSpPr/>
      </xdr:nvCxnSpPr>
      <xdr:spPr>
        <a:xfrm flipV="1">
          <a:off x="20434300" y="6706757"/>
          <a:ext cx="8890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2" name="フローチャート: 判断 741"/>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112100</xdr:rowOff>
    </xdr:from>
    <xdr:ext cx="378565" cy="259045"/>
    <xdr:sp macro="" textlink="">
      <xdr:nvSpPr>
        <xdr:cNvPr id="743" name="テキスト ボックス 742"/>
        <xdr:cNvSpPr txBox="1"/>
      </xdr:nvSpPr>
      <xdr:spPr>
        <a:xfrm>
          <a:off x="2113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5" name="フローチャート: 判断 744"/>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6" name="テキスト ボックス 745"/>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8" name="フローチャート: 判断 747"/>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9" name="テキスト ボックス 748"/>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50" name="フローチャート: 判断 749"/>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51" name="テキスト ボックス 750"/>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8"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140857</xdr:rowOff>
    </xdr:from>
    <xdr:to>
      <xdr:col>112</xdr:col>
      <xdr:colOff>38100</xdr:colOff>
      <xdr:row>39</xdr:row>
      <xdr:rowOff>71007</xdr:rowOff>
    </xdr:to>
    <xdr:sp macro="" textlink="">
      <xdr:nvSpPr>
        <xdr:cNvPr id="759" name="楕円 758"/>
        <xdr:cNvSpPr/>
      </xdr:nvSpPr>
      <xdr:spPr>
        <a:xfrm>
          <a:off x="21272500" y="66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87535</xdr:rowOff>
    </xdr:from>
    <xdr:ext cx="469744" cy="259045"/>
    <xdr:sp macro="" textlink="">
      <xdr:nvSpPr>
        <xdr:cNvPr id="760" name="テキスト ボックス 759"/>
        <xdr:cNvSpPr txBox="1"/>
      </xdr:nvSpPr>
      <xdr:spPr>
        <a:xfrm>
          <a:off x="21088428" y="643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90" name="直線コネクタ 789"/>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3"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4" name="直線コネクタ 793"/>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146062</xdr:rowOff>
    </xdr:from>
    <xdr:to>
      <xdr:col>116</xdr:col>
      <xdr:colOff>63500</xdr:colOff>
      <xdr:row>58</xdr:row>
      <xdr:rowOff>147053</xdr:rowOff>
    </xdr:to>
    <xdr:cxnSp macro="">
      <xdr:nvCxnSpPr>
        <xdr:cNvPr id="795" name="直線コネクタ 794"/>
        <xdr:cNvCxnSpPr/>
      </xdr:nvCxnSpPr>
      <xdr:spPr>
        <a:xfrm flipV="1">
          <a:off x="21323300" y="10090162"/>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6"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7" name="フローチャート: 判断 796"/>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147053</xdr:rowOff>
    </xdr:from>
    <xdr:to>
      <xdr:col>111</xdr:col>
      <xdr:colOff>177800</xdr:colOff>
      <xdr:row>58</xdr:row>
      <xdr:rowOff>148387</xdr:rowOff>
    </xdr:to>
    <xdr:cxnSp macro="">
      <xdr:nvCxnSpPr>
        <xdr:cNvPr id="798" name="直線コネクタ 797"/>
        <xdr:cNvCxnSpPr/>
      </xdr:nvCxnSpPr>
      <xdr:spPr>
        <a:xfrm flipV="1">
          <a:off x="20434300" y="1009115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9" name="フローチャート: 判断 798"/>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800" name="テキスト ボックス 799"/>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148387</xdr:rowOff>
    </xdr:from>
    <xdr:to>
      <xdr:col>107</xdr:col>
      <xdr:colOff>50800</xdr:colOff>
      <xdr:row>58</xdr:row>
      <xdr:rowOff>149644</xdr:rowOff>
    </xdr:to>
    <xdr:cxnSp macro="">
      <xdr:nvCxnSpPr>
        <xdr:cNvPr id="801" name="直線コネクタ 800"/>
        <xdr:cNvCxnSpPr/>
      </xdr:nvCxnSpPr>
      <xdr:spPr>
        <a:xfrm flipV="1">
          <a:off x="19545300" y="1009248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2" name="フローチャート: 判断 801"/>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3" name="テキスト ボックス 802"/>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149644</xdr:rowOff>
    </xdr:from>
    <xdr:to>
      <xdr:col>102</xdr:col>
      <xdr:colOff>114300</xdr:colOff>
      <xdr:row>58</xdr:row>
      <xdr:rowOff>150978</xdr:rowOff>
    </xdr:to>
    <xdr:cxnSp macro="">
      <xdr:nvCxnSpPr>
        <xdr:cNvPr id="804" name="直線コネクタ 803"/>
        <xdr:cNvCxnSpPr/>
      </xdr:nvCxnSpPr>
      <xdr:spPr>
        <a:xfrm flipV="1">
          <a:off x="18656300" y="1009374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5" name="フローチャート: 判断 804"/>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6" name="テキスト ボックス 805"/>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7" name="フローチャート: 判断 806"/>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8" name="テキスト ボックス 807"/>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95262</xdr:rowOff>
    </xdr:from>
    <xdr:to>
      <xdr:col>116</xdr:col>
      <xdr:colOff>114300</xdr:colOff>
      <xdr:row>59</xdr:row>
      <xdr:rowOff>25412</xdr:rowOff>
    </xdr:to>
    <xdr:sp macro="" textlink="">
      <xdr:nvSpPr>
        <xdr:cNvPr id="814" name="楕円 813"/>
        <xdr:cNvSpPr/>
      </xdr:nvSpPr>
      <xdr:spPr>
        <a:xfrm>
          <a:off x="22110700" y="100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48391</xdr:rowOff>
    </xdr:from>
    <xdr:ext cx="469744" cy="259045"/>
    <xdr:sp macro="" textlink="">
      <xdr:nvSpPr>
        <xdr:cNvPr id="815" name="貸付金該当値テキスト"/>
        <xdr:cNvSpPr txBox="1"/>
      </xdr:nvSpPr>
      <xdr:spPr>
        <a:xfrm>
          <a:off x="22212300" y="999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96253</xdr:rowOff>
    </xdr:from>
    <xdr:to>
      <xdr:col>112</xdr:col>
      <xdr:colOff>38100</xdr:colOff>
      <xdr:row>59</xdr:row>
      <xdr:rowOff>26403</xdr:rowOff>
    </xdr:to>
    <xdr:sp macro="" textlink="">
      <xdr:nvSpPr>
        <xdr:cNvPr id="816" name="楕円 815"/>
        <xdr:cNvSpPr/>
      </xdr:nvSpPr>
      <xdr:spPr>
        <a:xfrm>
          <a:off x="21272500" y="100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17530</xdr:rowOff>
    </xdr:from>
    <xdr:ext cx="469744" cy="259045"/>
    <xdr:sp macro="" textlink="">
      <xdr:nvSpPr>
        <xdr:cNvPr id="817" name="テキスト ボックス 816"/>
        <xdr:cNvSpPr txBox="1"/>
      </xdr:nvSpPr>
      <xdr:spPr>
        <a:xfrm>
          <a:off x="21088428" y="1013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97587</xdr:rowOff>
    </xdr:from>
    <xdr:to>
      <xdr:col>107</xdr:col>
      <xdr:colOff>101600</xdr:colOff>
      <xdr:row>59</xdr:row>
      <xdr:rowOff>27737</xdr:rowOff>
    </xdr:to>
    <xdr:sp macro="" textlink="">
      <xdr:nvSpPr>
        <xdr:cNvPr id="818" name="楕円 817"/>
        <xdr:cNvSpPr/>
      </xdr:nvSpPr>
      <xdr:spPr>
        <a:xfrm>
          <a:off x="20383500" y="100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44264</xdr:rowOff>
    </xdr:from>
    <xdr:ext cx="469744" cy="259045"/>
    <xdr:sp macro="" textlink="">
      <xdr:nvSpPr>
        <xdr:cNvPr id="819" name="テキスト ボックス 818"/>
        <xdr:cNvSpPr txBox="1"/>
      </xdr:nvSpPr>
      <xdr:spPr>
        <a:xfrm>
          <a:off x="20199428" y="98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98844</xdr:rowOff>
    </xdr:from>
    <xdr:to>
      <xdr:col>102</xdr:col>
      <xdr:colOff>165100</xdr:colOff>
      <xdr:row>59</xdr:row>
      <xdr:rowOff>28994</xdr:rowOff>
    </xdr:to>
    <xdr:sp macro="" textlink="">
      <xdr:nvSpPr>
        <xdr:cNvPr id="820" name="楕円 819"/>
        <xdr:cNvSpPr/>
      </xdr:nvSpPr>
      <xdr:spPr>
        <a:xfrm>
          <a:off x="19494500" y="100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20121</xdr:rowOff>
    </xdr:from>
    <xdr:ext cx="469744" cy="259045"/>
    <xdr:sp macro="" textlink="">
      <xdr:nvSpPr>
        <xdr:cNvPr id="821" name="テキスト ボックス 820"/>
        <xdr:cNvSpPr txBox="1"/>
      </xdr:nvSpPr>
      <xdr:spPr>
        <a:xfrm>
          <a:off x="19310428" y="101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100178</xdr:rowOff>
    </xdr:from>
    <xdr:to>
      <xdr:col>98</xdr:col>
      <xdr:colOff>38100</xdr:colOff>
      <xdr:row>59</xdr:row>
      <xdr:rowOff>30328</xdr:rowOff>
    </xdr:to>
    <xdr:sp macro="" textlink="">
      <xdr:nvSpPr>
        <xdr:cNvPr id="822" name="楕円 821"/>
        <xdr:cNvSpPr/>
      </xdr:nvSpPr>
      <xdr:spPr>
        <a:xfrm>
          <a:off x="18605500" y="100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21455</xdr:rowOff>
    </xdr:from>
    <xdr:ext cx="469744" cy="259045"/>
    <xdr:sp macro="" textlink="">
      <xdr:nvSpPr>
        <xdr:cNvPr id="823" name="テキスト ボックス 822"/>
        <xdr:cNvSpPr txBox="1"/>
      </xdr:nvSpPr>
      <xdr:spPr>
        <a:xfrm>
          <a:off x="18421428" y="10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50" name="直線コネクタ 849"/>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51"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2" name="直線コネクタ 851"/>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3"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4" name="直線コネクタ 853"/>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20958</xdr:rowOff>
    </xdr:from>
    <xdr:to>
      <xdr:col>116</xdr:col>
      <xdr:colOff>63500</xdr:colOff>
      <xdr:row>74</xdr:row>
      <xdr:rowOff>117281</xdr:rowOff>
    </xdr:to>
    <xdr:cxnSp macro="">
      <xdr:nvCxnSpPr>
        <xdr:cNvPr id="855" name="直線コネクタ 854"/>
        <xdr:cNvCxnSpPr/>
      </xdr:nvCxnSpPr>
      <xdr:spPr>
        <a:xfrm flipV="1">
          <a:off x="21323300" y="12708258"/>
          <a:ext cx="838200" cy="9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6"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7" name="フローチャート: 判断 856"/>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117281</xdr:rowOff>
    </xdr:from>
    <xdr:to>
      <xdr:col>111</xdr:col>
      <xdr:colOff>177800</xdr:colOff>
      <xdr:row>74</xdr:row>
      <xdr:rowOff>170773</xdr:rowOff>
    </xdr:to>
    <xdr:cxnSp macro="">
      <xdr:nvCxnSpPr>
        <xdr:cNvPr id="858" name="直線コネクタ 857"/>
        <xdr:cNvCxnSpPr/>
      </xdr:nvCxnSpPr>
      <xdr:spPr>
        <a:xfrm flipV="1">
          <a:off x="20434300" y="12804581"/>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9" name="フローチャート: 判断 858"/>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60" name="テキスト ボックス 859"/>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170773</xdr:rowOff>
    </xdr:from>
    <xdr:to>
      <xdr:col>107</xdr:col>
      <xdr:colOff>50800</xdr:colOff>
      <xdr:row>75</xdr:row>
      <xdr:rowOff>78598</xdr:rowOff>
    </xdr:to>
    <xdr:cxnSp macro="">
      <xdr:nvCxnSpPr>
        <xdr:cNvPr id="861" name="直線コネクタ 860"/>
        <xdr:cNvCxnSpPr/>
      </xdr:nvCxnSpPr>
      <xdr:spPr>
        <a:xfrm flipV="1">
          <a:off x="19545300" y="12858073"/>
          <a:ext cx="889000" cy="7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2" name="フローチャート: 判断 861"/>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3" name="テキスト ボックス 862"/>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78598</xdr:rowOff>
    </xdr:from>
    <xdr:to>
      <xdr:col>102</xdr:col>
      <xdr:colOff>114300</xdr:colOff>
      <xdr:row>76</xdr:row>
      <xdr:rowOff>53338</xdr:rowOff>
    </xdr:to>
    <xdr:cxnSp macro="">
      <xdr:nvCxnSpPr>
        <xdr:cNvPr id="864" name="直線コネクタ 863"/>
        <xdr:cNvCxnSpPr/>
      </xdr:nvCxnSpPr>
      <xdr:spPr>
        <a:xfrm flipV="1">
          <a:off x="18656300" y="12937348"/>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5" name="フローチャート: 判断 864"/>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6" name="テキスト ボックス 865"/>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7" name="フローチャート: 判断 866"/>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8" name="テキスト ボックス 867"/>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141608</xdr:rowOff>
    </xdr:from>
    <xdr:to>
      <xdr:col>116</xdr:col>
      <xdr:colOff>114300</xdr:colOff>
      <xdr:row>74</xdr:row>
      <xdr:rowOff>71758</xdr:rowOff>
    </xdr:to>
    <xdr:sp macro="" textlink="">
      <xdr:nvSpPr>
        <xdr:cNvPr id="874" name="楕円 873"/>
        <xdr:cNvSpPr/>
      </xdr:nvSpPr>
      <xdr:spPr>
        <a:xfrm>
          <a:off x="221107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164485</xdr:rowOff>
    </xdr:from>
    <xdr:ext cx="534377" cy="259045"/>
    <xdr:sp macro="" textlink="">
      <xdr:nvSpPr>
        <xdr:cNvPr id="875" name="繰出金該当値テキスト"/>
        <xdr:cNvSpPr txBox="1"/>
      </xdr:nvSpPr>
      <xdr:spPr>
        <a:xfrm>
          <a:off x="22212300" y="125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66481</xdr:rowOff>
    </xdr:from>
    <xdr:to>
      <xdr:col>112</xdr:col>
      <xdr:colOff>38100</xdr:colOff>
      <xdr:row>74</xdr:row>
      <xdr:rowOff>168081</xdr:rowOff>
    </xdr:to>
    <xdr:sp macro="" textlink="">
      <xdr:nvSpPr>
        <xdr:cNvPr id="876" name="楕円 875"/>
        <xdr:cNvSpPr/>
      </xdr:nvSpPr>
      <xdr:spPr>
        <a:xfrm>
          <a:off x="212725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13158</xdr:rowOff>
    </xdr:from>
    <xdr:ext cx="534377" cy="259045"/>
    <xdr:sp macro="" textlink="">
      <xdr:nvSpPr>
        <xdr:cNvPr id="877" name="テキスト ボックス 876"/>
        <xdr:cNvSpPr txBox="1"/>
      </xdr:nvSpPr>
      <xdr:spPr>
        <a:xfrm>
          <a:off x="21056111" y="125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119973</xdr:rowOff>
    </xdr:from>
    <xdr:to>
      <xdr:col>107</xdr:col>
      <xdr:colOff>101600</xdr:colOff>
      <xdr:row>75</xdr:row>
      <xdr:rowOff>50123</xdr:rowOff>
    </xdr:to>
    <xdr:sp macro="" textlink="">
      <xdr:nvSpPr>
        <xdr:cNvPr id="878" name="楕円 877"/>
        <xdr:cNvSpPr/>
      </xdr:nvSpPr>
      <xdr:spPr>
        <a:xfrm>
          <a:off x="20383500" y="12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66650</xdr:rowOff>
    </xdr:from>
    <xdr:ext cx="534377" cy="259045"/>
    <xdr:sp macro="" textlink="">
      <xdr:nvSpPr>
        <xdr:cNvPr id="879" name="テキスト ボックス 878"/>
        <xdr:cNvSpPr txBox="1"/>
      </xdr:nvSpPr>
      <xdr:spPr>
        <a:xfrm>
          <a:off x="20167111" y="125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27798</xdr:rowOff>
    </xdr:from>
    <xdr:to>
      <xdr:col>102</xdr:col>
      <xdr:colOff>165100</xdr:colOff>
      <xdr:row>75</xdr:row>
      <xdr:rowOff>129398</xdr:rowOff>
    </xdr:to>
    <xdr:sp macro="" textlink="">
      <xdr:nvSpPr>
        <xdr:cNvPr id="880" name="楕円 879"/>
        <xdr:cNvSpPr/>
      </xdr:nvSpPr>
      <xdr:spPr>
        <a:xfrm>
          <a:off x="19494500" y="128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145925</xdr:rowOff>
    </xdr:from>
    <xdr:ext cx="534377" cy="259045"/>
    <xdr:sp macro="" textlink="">
      <xdr:nvSpPr>
        <xdr:cNvPr id="881" name="テキスト ボックス 880"/>
        <xdr:cNvSpPr txBox="1"/>
      </xdr:nvSpPr>
      <xdr:spPr>
        <a:xfrm>
          <a:off x="19278111" y="126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2538</xdr:rowOff>
    </xdr:from>
    <xdr:to>
      <xdr:col>98</xdr:col>
      <xdr:colOff>38100</xdr:colOff>
      <xdr:row>76</xdr:row>
      <xdr:rowOff>104138</xdr:rowOff>
    </xdr:to>
    <xdr:sp macro="" textlink="">
      <xdr:nvSpPr>
        <xdr:cNvPr id="882" name="楕円 881"/>
        <xdr:cNvSpPr/>
      </xdr:nvSpPr>
      <xdr:spPr>
        <a:xfrm>
          <a:off x="18605500" y="130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120665</xdr:rowOff>
    </xdr:from>
    <xdr:ext cx="534377" cy="259045"/>
    <xdr:sp macro="" textlink="">
      <xdr:nvSpPr>
        <xdr:cNvPr id="883" name="テキスト ボックス 882"/>
        <xdr:cNvSpPr txBox="1"/>
      </xdr:nvSpPr>
      <xdr:spPr>
        <a:xfrm>
          <a:off x="18389111" y="128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年度は道内市町村及び類似団体平均を上回っている。引き続き第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期財政運営計画により、人件費の抑制と定員管理の適正化に努める。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物件費、普通建設事業費～道内市町村及び類似団体平均より低い水準となっている。財政運営計画に沿いながら、今後も引き続き行政コストの削減に努める。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維持補修費～道内市町村及び類似団体平均より上回っているが、当町は特別豪雪地帯に指定されており、除排雪経費が主な要因である。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水道事業に対する高料金対策繰出金等により、道内市町村及び類似団体平均を上回っている。今後も事業内容を注視し、適正化に努める。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年度をピークに緩やかではあるが減少を続けており、引き続き第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期財政運営計画により新規発行地方債を抑制し、公債費の縮減に努める。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年度は道内市町村及び類似団体平均を上回っている。ふるさと納税のまちづくり基金への積立が主な要因である。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16,365
16,281
422.86
9,913,531
9,714,794
198,737
6,195,869
10,485,268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112595</xdr:rowOff>
    </xdr:from>
    <xdr:to>
      <xdr:col>24</xdr:col>
      <xdr:colOff>63500</xdr:colOff>
      <xdr:row>31</xdr:row>
      <xdr:rowOff>117166</xdr:rowOff>
    </xdr:to>
    <xdr:cxnSp macro="">
      <xdr:nvCxnSpPr>
        <xdr:cNvPr id="63" name="直線コネクタ 62"/>
        <xdr:cNvCxnSpPr/>
      </xdr:nvCxnSpPr>
      <xdr:spPr>
        <a:xfrm>
          <a:off x="3797300" y="542754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119779</xdr:rowOff>
    </xdr:from>
    <xdr:to>
      <xdr:col>19</xdr:col>
      <xdr:colOff>177800</xdr:colOff>
      <xdr:row>31</xdr:row>
      <xdr:rowOff>112595</xdr:rowOff>
    </xdr:to>
    <xdr:cxnSp macro="">
      <xdr:nvCxnSpPr>
        <xdr:cNvPr id="66" name="直線コネクタ 65"/>
        <xdr:cNvCxnSpPr/>
      </xdr:nvCxnSpPr>
      <xdr:spPr>
        <a:xfrm>
          <a:off x="2908300" y="5263279"/>
          <a:ext cx="889000" cy="1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119779</xdr:rowOff>
    </xdr:from>
    <xdr:to>
      <xdr:col>15</xdr:col>
      <xdr:colOff>50800</xdr:colOff>
      <xdr:row>30</xdr:row>
      <xdr:rowOff>147864</xdr:rowOff>
    </xdr:to>
    <xdr:cxnSp macro="">
      <xdr:nvCxnSpPr>
        <xdr:cNvPr id="69" name="直線コネクタ 68"/>
        <xdr:cNvCxnSpPr/>
      </xdr:nvCxnSpPr>
      <xdr:spPr>
        <a:xfrm flipV="1">
          <a:off x="2019300" y="526327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147864</xdr:rowOff>
    </xdr:from>
    <xdr:to>
      <xdr:col>10</xdr:col>
      <xdr:colOff>114300</xdr:colOff>
      <xdr:row>31</xdr:row>
      <xdr:rowOff>39443</xdr:rowOff>
    </xdr:to>
    <xdr:cxnSp macro="">
      <xdr:nvCxnSpPr>
        <xdr:cNvPr id="72" name="直線コネクタ 71"/>
        <xdr:cNvCxnSpPr/>
      </xdr:nvCxnSpPr>
      <xdr:spPr>
        <a:xfrm flipV="1">
          <a:off x="1130300" y="5291364"/>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66366</xdr:rowOff>
    </xdr:from>
    <xdr:to>
      <xdr:col>24</xdr:col>
      <xdr:colOff>114300</xdr:colOff>
      <xdr:row>31</xdr:row>
      <xdr:rowOff>167966</xdr:rowOff>
    </xdr:to>
    <xdr:sp macro="" textlink="">
      <xdr:nvSpPr>
        <xdr:cNvPr id="82" name="楕円 81"/>
        <xdr:cNvSpPr/>
      </xdr:nvSpPr>
      <xdr:spPr>
        <a:xfrm>
          <a:off x="4584700" y="53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89243</xdr:rowOff>
    </xdr:from>
    <xdr:ext cx="469744" cy="259045"/>
    <xdr:sp macro="" textlink="">
      <xdr:nvSpPr>
        <xdr:cNvPr id="83" name="議会費該当値テキスト"/>
        <xdr:cNvSpPr txBox="1"/>
      </xdr:nvSpPr>
      <xdr:spPr>
        <a:xfrm>
          <a:off x="4686300" y="523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61795</xdr:rowOff>
    </xdr:from>
    <xdr:to>
      <xdr:col>20</xdr:col>
      <xdr:colOff>38100</xdr:colOff>
      <xdr:row>31</xdr:row>
      <xdr:rowOff>163395</xdr:rowOff>
    </xdr:to>
    <xdr:sp macro="" textlink="">
      <xdr:nvSpPr>
        <xdr:cNvPr id="84" name="楕円 83"/>
        <xdr:cNvSpPr/>
      </xdr:nvSpPr>
      <xdr:spPr>
        <a:xfrm>
          <a:off x="3746500" y="53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8472</xdr:rowOff>
    </xdr:from>
    <xdr:ext cx="469744" cy="259045"/>
    <xdr:sp macro="" textlink="">
      <xdr:nvSpPr>
        <xdr:cNvPr id="85" name="テキスト ボックス 84"/>
        <xdr:cNvSpPr txBox="1"/>
      </xdr:nvSpPr>
      <xdr:spPr>
        <a:xfrm>
          <a:off x="3562428" y="51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68979</xdr:rowOff>
    </xdr:from>
    <xdr:to>
      <xdr:col>15</xdr:col>
      <xdr:colOff>101600</xdr:colOff>
      <xdr:row>30</xdr:row>
      <xdr:rowOff>170579</xdr:rowOff>
    </xdr:to>
    <xdr:sp macro="" textlink="">
      <xdr:nvSpPr>
        <xdr:cNvPr id="86" name="楕円 85"/>
        <xdr:cNvSpPr/>
      </xdr:nvSpPr>
      <xdr:spPr>
        <a:xfrm>
          <a:off x="2857500" y="52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15656</xdr:rowOff>
    </xdr:from>
    <xdr:ext cx="469744" cy="259045"/>
    <xdr:sp macro="" textlink="">
      <xdr:nvSpPr>
        <xdr:cNvPr id="87" name="テキスト ボックス 86"/>
        <xdr:cNvSpPr txBox="1"/>
      </xdr:nvSpPr>
      <xdr:spPr>
        <a:xfrm>
          <a:off x="2673428" y="498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97064</xdr:rowOff>
    </xdr:from>
    <xdr:to>
      <xdr:col>10</xdr:col>
      <xdr:colOff>165100</xdr:colOff>
      <xdr:row>31</xdr:row>
      <xdr:rowOff>27214</xdr:rowOff>
    </xdr:to>
    <xdr:sp macro="" textlink="">
      <xdr:nvSpPr>
        <xdr:cNvPr id="88" name="楕円 87"/>
        <xdr:cNvSpPr/>
      </xdr:nvSpPr>
      <xdr:spPr>
        <a:xfrm>
          <a:off x="1968500" y="5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43741</xdr:rowOff>
    </xdr:from>
    <xdr:ext cx="469744" cy="259045"/>
    <xdr:sp macro="" textlink="">
      <xdr:nvSpPr>
        <xdr:cNvPr id="89" name="テキスト ボックス 88"/>
        <xdr:cNvSpPr txBox="1"/>
      </xdr:nvSpPr>
      <xdr:spPr>
        <a:xfrm>
          <a:off x="1784428" y="50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160093</xdr:rowOff>
    </xdr:from>
    <xdr:to>
      <xdr:col>6</xdr:col>
      <xdr:colOff>38100</xdr:colOff>
      <xdr:row>31</xdr:row>
      <xdr:rowOff>90243</xdr:rowOff>
    </xdr:to>
    <xdr:sp macro="" textlink="">
      <xdr:nvSpPr>
        <xdr:cNvPr id="90" name="楕円 89"/>
        <xdr:cNvSpPr/>
      </xdr:nvSpPr>
      <xdr:spPr>
        <a:xfrm>
          <a:off x="1079500" y="53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106770</xdr:rowOff>
    </xdr:from>
    <xdr:ext cx="469744" cy="259045"/>
    <xdr:sp macro="" textlink="">
      <xdr:nvSpPr>
        <xdr:cNvPr id="91" name="テキスト ボックス 90"/>
        <xdr:cNvSpPr txBox="1"/>
      </xdr:nvSpPr>
      <xdr:spPr>
        <a:xfrm>
          <a:off x="895428" y="50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17552</xdr:rowOff>
    </xdr:from>
    <xdr:to>
      <xdr:col>24</xdr:col>
      <xdr:colOff>63500</xdr:colOff>
      <xdr:row>54</xdr:row>
      <xdr:rowOff>114379</xdr:rowOff>
    </xdr:to>
    <xdr:cxnSp macro="">
      <xdr:nvCxnSpPr>
        <xdr:cNvPr id="120" name="直線コネクタ 119"/>
        <xdr:cNvCxnSpPr/>
      </xdr:nvCxnSpPr>
      <xdr:spPr>
        <a:xfrm>
          <a:off x="3797300" y="9275852"/>
          <a:ext cx="838200" cy="9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162888</xdr:rowOff>
    </xdr:from>
    <xdr:to>
      <xdr:col>19</xdr:col>
      <xdr:colOff>177800</xdr:colOff>
      <xdr:row>54</xdr:row>
      <xdr:rowOff>17552</xdr:rowOff>
    </xdr:to>
    <xdr:cxnSp macro="">
      <xdr:nvCxnSpPr>
        <xdr:cNvPr id="123" name="直線コネクタ 122"/>
        <xdr:cNvCxnSpPr/>
      </xdr:nvCxnSpPr>
      <xdr:spPr>
        <a:xfrm>
          <a:off x="2908300" y="9249738"/>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162888</xdr:rowOff>
    </xdr:from>
    <xdr:to>
      <xdr:col>15</xdr:col>
      <xdr:colOff>50800</xdr:colOff>
      <xdr:row>56</xdr:row>
      <xdr:rowOff>11616</xdr:rowOff>
    </xdr:to>
    <xdr:cxnSp macro="">
      <xdr:nvCxnSpPr>
        <xdr:cNvPr id="126" name="直線コネクタ 125"/>
        <xdr:cNvCxnSpPr/>
      </xdr:nvCxnSpPr>
      <xdr:spPr>
        <a:xfrm flipV="1">
          <a:off x="2019300" y="9249738"/>
          <a:ext cx="889000" cy="36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11616</xdr:rowOff>
    </xdr:from>
    <xdr:to>
      <xdr:col>10</xdr:col>
      <xdr:colOff>114300</xdr:colOff>
      <xdr:row>56</xdr:row>
      <xdr:rowOff>28730</xdr:rowOff>
    </xdr:to>
    <xdr:cxnSp macro="">
      <xdr:nvCxnSpPr>
        <xdr:cNvPr id="129" name="直線コネクタ 128"/>
        <xdr:cNvCxnSpPr/>
      </xdr:nvCxnSpPr>
      <xdr:spPr>
        <a:xfrm flipV="1">
          <a:off x="1130300" y="9612816"/>
          <a:ext cx="889000" cy="1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63579</xdr:rowOff>
    </xdr:from>
    <xdr:to>
      <xdr:col>24</xdr:col>
      <xdr:colOff>114300</xdr:colOff>
      <xdr:row>54</xdr:row>
      <xdr:rowOff>165179</xdr:rowOff>
    </xdr:to>
    <xdr:sp macro="" textlink="">
      <xdr:nvSpPr>
        <xdr:cNvPr id="139" name="楕円 138"/>
        <xdr:cNvSpPr/>
      </xdr:nvSpPr>
      <xdr:spPr>
        <a:xfrm>
          <a:off x="4584700" y="93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86456</xdr:rowOff>
    </xdr:from>
    <xdr:ext cx="599010" cy="259045"/>
    <xdr:sp macro="" textlink="">
      <xdr:nvSpPr>
        <xdr:cNvPr id="140" name="総務費該当値テキスト"/>
        <xdr:cNvSpPr txBox="1"/>
      </xdr:nvSpPr>
      <xdr:spPr>
        <a:xfrm>
          <a:off x="4686300" y="917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138202</xdr:rowOff>
    </xdr:from>
    <xdr:to>
      <xdr:col>20</xdr:col>
      <xdr:colOff>38100</xdr:colOff>
      <xdr:row>54</xdr:row>
      <xdr:rowOff>68352</xdr:rowOff>
    </xdr:to>
    <xdr:sp macro="" textlink="">
      <xdr:nvSpPr>
        <xdr:cNvPr id="141" name="楕円 140"/>
        <xdr:cNvSpPr/>
      </xdr:nvSpPr>
      <xdr:spPr>
        <a:xfrm>
          <a:off x="3746500" y="92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84879</xdr:rowOff>
    </xdr:from>
    <xdr:ext cx="599010" cy="259045"/>
    <xdr:sp macro="" textlink="">
      <xdr:nvSpPr>
        <xdr:cNvPr id="142" name="テキスト ボックス 141"/>
        <xdr:cNvSpPr txBox="1"/>
      </xdr:nvSpPr>
      <xdr:spPr>
        <a:xfrm>
          <a:off x="3497795" y="900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112088</xdr:rowOff>
    </xdr:from>
    <xdr:to>
      <xdr:col>15</xdr:col>
      <xdr:colOff>101600</xdr:colOff>
      <xdr:row>54</xdr:row>
      <xdr:rowOff>42238</xdr:rowOff>
    </xdr:to>
    <xdr:sp macro="" textlink="">
      <xdr:nvSpPr>
        <xdr:cNvPr id="143" name="楕円 142"/>
        <xdr:cNvSpPr/>
      </xdr:nvSpPr>
      <xdr:spPr>
        <a:xfrm>
          <a:off x="2857500" y="91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58765</xdr:rowOff>
    </xdr:from>
    <xdr:ext cx="599010" cy="259045"/>
    <xdr:sp macro="" textlink="">
      <xdr:nvSpPr>
        <xdr:cNvPr id="144" name="テキスト ボックス 143"/>
        <xdr:cNvSpPr txBox="1"/>
      </xdr:nvSpPr>
      <xdr:spPr>
        <a:xfrm>
          <a:off x="2608795" y="897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132266</xdr:rowOff>
    </xdr:from>
    <xdr:to>
      <xdr:col>10</xdr:col>
      <xdr:colOff>165100</xdr:colOff>
      <xdr:row>56</xdr:row>
      <xdr:rowOff>62416</xdr:rowOff>
    </xdr:to>
    <xdr:sp macro="" textlink="">
      <xdr:nvSpPr>
        <xdr:cNvPr id="145" name="楕円 144"/>
        <xdr:cNvSpPr/>
      </xdr:nvSpPr>
      <xdr:spPr>
        <a:xfrm>
          <a:off x="1968500" y="95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53543</xdr:rowOff>
    </xdr:from>
    <xdr:ext cx="534377" cy="259045"/>
    <xdr:sp macro="" textlink="">
      <xdr:nvSpPr>
        <xdr:cNvPr id="146" name="テキスト ボックス 145"/>
        <xdr:cNvSpPr txBox="1"/>
      </xdr:nvSpPr>
      <xdr:spPr>
        <a:xfrm>
          <a:off x="1752111" y="96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149380</xdr:rowOff>
    </xdr:from>
    <xdr:to>
      <xdr:col>6</xdr:col>
      <xdr:colOff>38100</xdr:colOff>
      <xdr:row>56</xdr:row>
      <xdr:rowOff>79530</xdr:rowOff>
    </xdr:to>
    <xdr:sp macro="" textlink="">
      <xdr:nvSpPr>
        <xdr:cNvPr id="147" name="楕円 146"/>
        <xdr:cNvSpPr/>
      </xdr:nvSpPr>
      <xdr:spPr>
        <a:xfrm>
          <a:off x="1079500" y="95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70657</xdr:rowOff>
    </xdr:from>
    <xdr:ext cx="534377" cy="259045"/>
    <xdr:sp macro="" textlink="">
      <xdr:nvSpPr>
        <xdr:cNvPr id="148" name="テキスト ボックス 147"/>
        <xdr:cNvSpPr txBox="1"/>
      </xdr:nvSpPr>
      <xdr:spPr>
        <a:xfrm>
          <a:off x="863111" y="96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165956</xdr:rowOff>
    </xdr:from>
    <xdr:to>
      <xdr:col>24</xdr:col>
      <xdr:colOff>63500</xdr:colOff>
      <xdr:row>76</xdr:row>
      <xdr:rowOff>51155</xdr:rowOff>
    </xdr:to>
    <xdr:cxnSp macro="">
      <xdr:nvCxnSpPr>
        <xdr:cNvPr id="180" name="直線コネクタ 179"/>
        <xdr:cNvCxnSpPr/>
      </xdr:nvCxnSpPr>
      <xdr:spPr>
        <a:xfrm flipV="1">
          <a:off x="3797300" y="13024706"/>
          <a:ext cx="838200" cy="5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51155</xdr:rowOff>
    </xdr:from>
    <xdr:to>
      <xdr:col>19</xdr:col>
      <xdr:colOff>177800</xdr:colOff>
      <xdr:row>76</xdr:row>
      <xdr:rowOff>139450</xdr:rowOff>
    </xdr:to>
    <xdr:cxnSp macro="">
      <xdr:nvCxnSpPr>
        <xdr:cNvPr id="183" name="直線コネクタ 182"/>
        <xdr:cNvCxnSpPr/>
      </xdr:nvCxnSpPr>
      <xdr:spPr>
        <a:xfrm flipV="1">
          <a:off x="2908300" y="13081355"/>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139450</xdr:rowOff>
    </xdr:from>
    <xdr:to>
      <xdr:col>15</xdr:col>
      <xdr:colOff>50800</xdr:colOff>
      <xdr:row>76</xdr:row>
      <xdr:rowOff>149008</xdr:rowOff>
    </xdr:to>
    <xdr:cxnSp macro="">
      <xdr:nvCxnSpPr>
        <xdr:cNvPr id="186" name="直線コネクタ 185"/>
        <xdr:cNvCxnSpPr/>
      </xdr:nvCxnSpPr>
      <xdr:spPr>
        <a:xfrm flipV="1">
          <a:off x="2019300" y="13169650"/>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149008</xdr:rowOff>
    </xdr:from>
    <xdr:to>
      <xdr:col>10</xdr:col>
      <xdr:colOff>114300</xdr:colOff>
      <xdr:row>78</xdr:row>
      <xdr:rowOff>29243</xdr:rowOff>
    </xdr:to>
    <xdr:cxnSp macro="">
      <xdr:nvCxnSpPr>
        <xdr:cNvPr id="189" name="直線コネクタ 188"/>
        <xdr:cNvCxnSpPr/>
      </xdr:nvCxnSpPr>
      <xdr:spPr>
        <a:xfrm flipV="1">
          <a:off x="1130300" y="13179208"/>
          <a:ext cx="889000" cy="2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115157</xdr:rowOff>
    </xdr:from>
    <xdr:to>
      <xdr:col>24</xdr:col>
      <xdr:colOff>114300</xdr:colOff>
      <xdr:row>76</xdr:row>
      <xdr:rowOff>45306</xdr:rowOff>
    </xdr:to>
    <xdr:sp macro="" textlink="">
      <xdr:nvSpPr>
        <xdr:cNvPr id="199" name="楕円 198"/>
        <xdr:cNvSpPr/>
      </xdr:nvSpPr>
      <xdr:spPr>
        <a:xfrm>
          <a:off x="4584700" y="12973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138034</xdr:rowOff>
    </xdr:from>
    <xdr:ext cx="599010" cy="259045"/>
    <xdr:sp macro="" textlink="">
      <xdr:nvSpPr>
        <xdr:cNvPr id="200" name="民生費該当値テキスト"/>
        <xdr:cNvSpPr txBox="1"/>
      </xdr:nvSpPr>
      <xdr:spPr>
        <a:xfrm>
          <a:off x="4686300" y="12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355</xdr:rowOff>
    </xdr:from>
    <xdr:to>
      <xdr:col>20</xdr:col>
      <xdr:colOff>38100</xdr:colOff>
      <xdr:row>76</xdr:row>
      <xdr:rowOff>101955</xdr:rowOff>
    </xdr:to>
    <xdr:sp macro="" textlink="">
      <xdr:nvSpPr>
        <xdr:cNvPr id="201" name="楕円 200"/>
        <xdr:cNvSpPr/>
      </xdr:nvSpPr>
      <xdr:spPr>
        <a:xfrm>
          <a:off x="37465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118483</xdr:rowOff>
    </xdr:from>
    <xdr:ext cx="599010" cy="259045"/>
    <xdr:sp macro="" textlink="">
      <xdr:nvSpPr>
        <xdr:cNvPr id="202" name="テキスト ボックス 201"/>
        <xdr:cNvSpPr txBox="1"/>
      </xdr:nvSpPr>
      <xdr:spPr>
        <a:xfrm>
          <a:off x="3497795" y="1280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88650</xdr:rowOff>
    </xdr:from>
    <xdr:to>
      <xdr:col>15</xdr:col>
      <xdr:colOff>101600</xdr:colOff>
      <xdr:row>77</xdr:row>
      <xdr:rowOff>18800</xdr:rowOff>
    </xdr:to>
    <xdr:sp macro="" textlink="">
      <xdr:nvSpPr>
        <xdr:cNvPr id="203" name="楕円 202"/>
        <xdr:cNvSpPr/>
      </xdr:nvSpPr>
      <xdr:spPr>
        <a:xfrm>
          <a:off x="2857500" y="131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35327</xdr:rowOff>
    </xdr:from>
    <xdr:ext cx="599010" cy="259045"/>
    <xdr:sp macro="" textlink="">
      <xdr:nvSpPr>
        <xdr:cNvPr id="204" name="テキスト ボックス 203"/>
        <xdr:cNvSpPr txBox="1"/>
      </xdr:nvSpPr>
      <xdr:spPr>
        <a:xfrm>
          <a:off x="2608795" y="128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98208</xdr:rowOff>
    </xdr:from>
    <xdr:to>
      <xdr:col>10</xdr:col>
      <xdr:colOff>165100</xdr:colOff>
      <xdr:row>77</xdr:row>
      <xdr:rowOff>28358</xdr:rowOff>
    </xdr:to>
    <xdr:sp macro="" textlink="">
      <xdr:nvSpPr>
        <xdr:cNvPr id="205" name="楕円 204"/>
        <xdr:cNvSpPr/>
      </xdr:nvSpPr>
      <xdr:spPr>
        <a:xfrm>
          <a:off x="1968500" y="131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19485</xdr:rowOff>
    </xdr:from>
    <xdr:ext cx="599010" cy="259045"/>
    <xdr:sp macro="" textlink="">
      <xdr:nvSpPr>
        <xdr:cNvPr id="206" name="テキスト ボックス 205"/>
        <xdr:cNvSpPr txBox="1"/>
      </xdr:nvSpPr>
      <xdr:spPr>
        <a:xfrm>
          <a:off x="1719795" y="1322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149893</xdr:rowOff>
    </xdr:from>
    <xdr:to>
      <xdr:col>6</xdr:col>
      <xdr:colOff>38100</xdr:colOff>
      <xdr:row>78</xdr:row>
      <xdr:rowOff>80043</xdr:rowOff>
    </xdr:to>
    <xdr:sp macro="" textlink="">
      <xdr:nvSpPr>
        <xdr:cNvPr id="207" name="楕円 206"/>
        <xdr:cNvSpPr/>
      </xdr:nvSpPr>
      <xdr:spPr>
        <a:xfrm>
          <a:off x="1079500" y="133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71170</xdr:rowOff>
    </xdr:from>
    <xdr:ext cx="599010" cy="259045"/>
    <xdr:sp macro="" textlink="">
      <xdr:nvSpPr>
        <xdr:cNvPr id="208" name="テキスト ボックス 207"/>
        <xdr:cNvSpPr txBox="1"/>
      </xdr:nvSpPr>
      <xdr:spPr>
        <a:xfrm>
          <a:off x="830795" y="134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134169</xdr:rowOff>
    </xdr:from>
    <xdr:to>
      <xdr:col>24</xdr:col>
      <xdr:colOff>63500</xdr:colOff>
      <xdr:row>96</xdr:row>
      <xdr:rowOff>140329</xdr:rowOff>
    </xdr:to>
    <xdr:cxnSp macro="">
      <xdr:nvCxnSpPr>
        <xdr:cNvPr id="233" name="直線コネクタ 232"/>
        <xdr:cNvCxnSpPr/>
      </xdr:nvCxnSpPr>
      <xdr:spPr>
        <a:xfrm flipV="1">
          <a:off x="3797300" y="16593369"/>
          <a:ext cx="8382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140329</xdr:rowOff>
    </xdr:from>
    <xdr:to>
      <xdr:col>19</xdr:col>
      <xdr:colOff>177800</xdr:colOff>
      <xdr:row>96</xdr:row>
      <xdr:rowOff>150907</xdr:rowOff>
    </xdr:to>
    <xdr:cxnSp macro="">
      <xdr:nvCxnSpPr>
        <xdr:cNvPr id="236" name="直線コネクタ 235"/>
        <xdr:cNvCxnSpPr/>
      </xdr:nvCxnSpPr>
      <xdr:spPr>
        <a:xfrm flipV="1">
          <a:off x="2908300" y="16599529"/>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150907</xdr:rowOff>
    </xdr:from>
    <xdr:to>
      <xdr:col>15</xdr:col>
      <xdr:colOff>50800</xdr:colOff>
      <xdr:row>97</xdr:row>
      <xdr:rowOff>63753</xdr:rowOff>
    </xdr:to>
    <xdr:cxnSp macro="">
      <xdr:nvCxnSpPr>
        <xdr:cNvPr id="239" name="直線コネクタ 238"/>
        <xdr:cNvCxnSpPr/>
      </xdr:nvCxnSpPr>
      <xdr:spPr>
        <a:xfrm flipV="1">
          <a:off x="2019300" y="16610107"/>
          <a:ext cx="889000" cy="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63753</xdr:rowOff>
    </xdr:from>
    <xdr:to>
      <xdr:col>10</xdr:col>
      <xdr:colOff>114300</xdr:colOff>
      <xdr:row>97</xdr:row>
      <xdr:rowOff>71079</xdr:rowOff>
    </xdr:to>
    <xdr:cxnSp macro="">
      <xdr:nvCxnSpPr>
        <xdr:cNvPr id="242" name="直線コネクタ 241"/>
        <xdr:cNvCxnSpPr/>
      </xdr:nvCxnSpPr>
      <xdr:spPr>
        <a:xfrm flipV="1">
          <a:off x="1130300" y="16694403"/>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83369</xdr:rowOff>
    </xdr:from>
    <xdr:to>
      <xdr:col>24</xdr:col>
      <xdr:colOff>114300</xdr:colOff>
      <xdr:row>97</xdr:row>
      <xdr:rowOff>13519</xdr:rowOff>
    </xdr:to>
    <xdr:sp macro="" textlink="">
      <xdr:nvSpPr>
        <xdr:cNvPr id="252" name="楕円 251"/>
        <xdr:cNvSpPr/>
      </xdr:nvSpPr>
      <xdr:spPr>
        <a:xfrm>
          <a:off x="4584700" y="165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22443</xdr:rowOff>
    </xdr:from>
    <xdr:ext cx="534377" cy="259045"/>
    <xdr:sp macro="" textlink="">
      <xdr:nvSpPr>
        <xdr:cNvPr id="253" name="衛生費該当値テキスト"/>
        <xdr:cNvSpPr txBox="1"/>
      </xdr:nvSpPr>
      <xdr:spPr>
        <a:xfrm>
          <a:off x="4686300" y="164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89529</xdr:rowOff>
    </xdr:from>
    <xdr:to>
      <xdr:col>20</xdr:col>
      <xdr:colOff>38100</xdr:colOff>
      <xdr:row>97</xdr:row>
      <xdr:rowOff>19679</xdr:rowOff>
    </xdr:to>
    <xdr:sp macro="" textlink="">
      <xdr:nvSpPr>
        <xdr:cNvPr id="254" name="楕円 253"/>
        <xdr:cNvSpPr/>
      </xdr:nvSpPr>
      <xdr:spPr>
        <a:xfrm>
          <a:off x="3746500" y="165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10806</xdr:rowOff>
    </xdr:from>
    <xdr:ext cx="534377" cy="259045"/>
    <xdr:sp macro="" textlink="">
      <xdr:nvSpPr>
        <xdr:cNvPr id="255" name="テキスト ボックス 254"/>
        <xdr:cNvSpPr txBox="1"/>
      </xdr:nvSpPr>
      <xdr:spPr>
        <a:xfrm>
          <a:off x="3530111" y="1664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100107</xdr:rowOff>
    </xdr:from>
    <xdr:to>
      <xdr:col>15</xdr:col>
      <xdr:colOff>101600</xdr:colOff>
      <xdr:row>97</xdr:row>
      <xdr:rowOff>30257</xdr:rowOff>
    </xdr:to>
    <xdr:sp macro="" textlink="">
      <xdr:nvSpPr>
        <xdr:cNvPr id="256" name="楕円 255"/>
        <xdr:cNvSpPr/>
      </xdr:nvSpPr>
      <xdr:spPr>
        <a:xfrm>
          <a:off x="2857500" y="165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21384</xdr:rowOff>
    </xdr:from>
    <xdr:ext cx="534377" cy="259045"/>
    <xdr:sp macro="" textlink="">
      <xdr:nvSpPr>
        <xdr:cNvPr id="257" name="テキスト ボックス 256"/>
        <xdr:cNvSpPr txBox="1"/>
      </xdr:nvSpPr>
      <xdr:spPr>
        <a:xfrm>
          <a:off x="2641111" y="166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12953</xdr:rowOff>
    </xdr:from>
    <xdr:to>
      <xdr:col>10</xdr:col>
      <xdr:colOff>165100</xdr:colOff>
      <xdr:row>97</xdr:row>
      <xdr:rowOff>114553</xdr:rowOff>
    </xdr:to>
    <xdr:sp macro="" textlink="">
      <xdr:nvSpPr>
        <xdr:cNvPr id="258" name="楕円 257"/>
        <xdr:cNvSpPr/>
      </xdr:nvSpPr>
      <xdr:spPr>
        <a:xfrm>
          <a:off x="1968500" y="166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105680</xdr:rowOff>
    </xdr:from>
    <xdr:ext cx="534377" cy="259045"/>
    <xdr:sp macro="" textlink="">
      <xdr:nvSpPr>
        <xdr:cNvPr id="259" name="テキスト ボックス 258"/>
        <xdr:cNvSpPr txBox="1"/>
      </xdr:nvSpPr>
      <xdr:spPr>
        <a:xfrm>
          <a:off x="1752111" y="1673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20279</xdr:rowOff>
    </xdr:from>
    <xdr:to>
      <xdr:col>6</xdr:col>
      <xdr:colOff>38100</xdr:colOff>
      <xdr:row>97</xdr:row>
      <xdr:rowOff>121879</xdr:rowOff>
    </xdr:to>
    <xdr:sp macro="" textlink="">
      <xdr:nvSpPr>
        <xdr:cNvPr id="260" name="楕円 259"/>
        <xdr:cNvSpPr/>
      </xdr:nvSpPr>
      <xdr:spPr>
        <a:xfrm>
          <a:off x="1079500" y="166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113006</xdr:rowOff>
    </xdr:from>
    <xdr:ext cx="534377" cy="259045"/>
    <xdr:sp macro="" textlink="">
      <xdr:nvSpPr>
        <xdr:cNvPr id="261" name="テキスト ボックス 260"/>
        <xdr:cNvSpPr txBox="1"/>
      </xdr:nvSpPr>
      <xdr:spPr>
        <a:xfrm>
          <a:off x="863111" y="167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126311</xdr:rowOff>
    </xdr:from>
    <xdr:to>
      <xdr:col>55</xdr:col>
      <xdr:colOff>0</xdr:colOff>
      <xdr:row>39</xdr:row>
      <xdr:rowOff>37483</xdr:rowOff>
    </xdr:to>
    <xdr:cxnSp macro="">
      <xdr:nvCxnSpPr>
        <xdr:cNvPr id="292" name="直線コネクタ 291"/>
        <xdr:cNvCxnSpPr/>
      </xdr:nvCxnSpPr>
      <xdr:spPr>
        <a:xfrm>
          <a:off x="9639300" y="6641411"/>
          <a:ext cx="8382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87449</xdr:rowOff>
    </xdr:from>
    <xdr:to>
      <xdr:col>50</xdr:col>
      <xdr:colOff>114300</xdr:colOff>
      <xdr:row>38</xdr:row>
      <xdr:rowOff>126311</xdr:rowOff>
    </xdr:to>
    <xdr:cxnSp macro="">
      <xdr:nvCxnSpPr>
        <xdr:cNvPr id="295" name="直線コネクタ 294"/>
        <xdr:cNvCxnSpPr/>
      </xdr:nvCxnSpPr>
      <xdr:spPr>
        <a:xfrm>
          <a:off x="8750300" y="660254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75039</xdr:rowOff>
    </xdr:from>
    <xdr:to>
      <xdr:col>45</xdr:col>
      <xdr:colOff>177800</xdr:colOff>
      <xdr:row>38</xdr:row>
      <xdr:rowOff>87449</xdr:rowOff>
    </xdr:to>
    <xdr:cxnSp macro="">
      <xdr:nvCxnSpPr>
        <xdr:cNvPr id="298" name="直線コネクタ 297"/>
        <xdr:cNvCxnSpPr/>
      </xdr:nvCxnSpPr>
      <xdr:spPr>
        <a:xfrm>
          <a:off x="7861300" y="6418689"/>
          <a:ext cx="889000" cy="18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106063</xdr:rowOff>
    </xdr:from>
    <xdr:to>
      <xdr:col>41</xdr:col>
      <xdr:colOff>50800</xdr:colOff>
      <xdr:row>37</xdr:row>
      <xdr:rowOff>75039</xdr:rowOff>
    </xdr:to>
    <xdr:cxnSp macro="">
      <xdr:nvCxnSpPr>
        <xdr:cNvPr id="301" name="直線コネクタ 300"/>
        <xdr:cNvCxnSpPr/>
      </xdr:nvCxnSpPr>
      <xdr:spPr>
        <a:xfrm>
          <a:off x="6972300" y="5935363"/>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5" name="テキスト ボックス 304"/>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158133</xdr:rowOff>
    </xdr:from>
    <xdr:to>
      <xdr:col>55</xdr:col>
      <xdr:colOff>50800</xdr:colOff>
      <xdr:row>39</xdr:row>
      <xdr:rowOff>88283</xdr:rowOff>
    </xdr:to>
    <xdr:sp macro="" textlink="">
      <xdr:nvSpPr>
        <xdr:cNvPr id="311" name="楕円 310"/>
        <xdr:cNvSpPr/>
      </xdr:nvSpPr>
      <xdr:spPr>
        <a:xfrm>
          <a:off x="104267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73060</xdr:rowOff>
    </xdr:from>
    <xdr:ext cx="378565" cy="259045"/>
    <xdr:sp macro="" textlink="">
      <xdr:nvSpPr>
        <xdr:cNvPr id="312" name="労働費該当値テキスト"/>
        <xdr:cNvSpPr txBox="1"/>
      </xdr:nvSpPr>
      <xdr:spPr>
        <a:xfrm>
          <a:off x="10528300" y="6588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75511</xdr:rowOff>
    </xdr:from>
    <xdr:to>
      <xdr:col>50</xdr:col>
      <xdr:colOff>165100</xdr:colOff>
      <xdr:row>39</xdr:row>
      <xdr:rowOff>5661</xdr:rowOff>
    </xdr:to>
    <xdr:sp macro="" textlink="">
      <xdr:nvSpPr>
        <xdr:cNvPr id="313" name="楕円 312"/>
        <xdr:cNvSpPr/>
      </xdr:nvSpPr>
      <xdr:spPr>
        <a:xfrm>
          <a:off x="9588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168238</xdr:rowOff>
    </xdr:from>
    <xdr:ext cx="378565" cy="259045"/>
    <xdr:sp macro="" textlink="">
      <xdr:nvSpPr>
        <xdr:cNvPr id="314" name="テキスト ボックス 313"/>
        <xdr:cNvSpPr txBox="1"/>
      </xdr:nvSpPr>
      <xdr:spPr>
        <a:xfrm>
          <a:off x="9450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36649</xdr:rowOff>
    </xdr:from>
    <xdr:to>
      <xdr:col>46</xdr:col>
      <xdr:colOff>38100</xdr:colOff>
      <xdr:row>38</xdr:row>
      <xdr:rowOff>138249</xdr:rowOff>
    </xdr:to>
    <xdr:sp macro="" textlink="">
      <xdr:nvSpPr>
        <xdr:cNvPr id="315" name="楕円 314"/>
        <xdr:cNvSpPr/>
      </xdr:nvSpPr>
      <xdr:spPr>
        <a:xfrm>
          <a:off x="8699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129376</xdr:rowOff>
    </xdr:from>
    <xdr:ext cx="378565" cy="259045"/>
    <xdr:sp macro="" textlink="">
      <xdr:nvSpPr>
        <xdr:cNvPr id="316" name="テキスト ボックス 315"/>
        <xdr:cNvSpPr txBox="1"/>
      </xdr:nvSpPr>
      <xdr:spPr>
        <a:xfrm>
          <a:off x="8561017" y="6644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24239</xdr:rowOff>
    </xdr:from>
    <xdr:to>
      <xdr:col>41</xdr:col>
      <xdr:colOff>101600</xdr:colOff>
      <xdr:row>37</xdr:row>
      <xdr:rowOff>125839</xdr:rowOff>
    </xdr:to>
    <xdr:sp macro="" textlink="">
      <xdr:nvSpPr>
        <xdr:cNvPr id="317" name="楕円 316"/>
        <xdr:cNvSpPr/>
      </xdr:nvSpPr>
      <xdr:spPr>
        <a:xfrm>
          <a:off x="7810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116966</xdr:rowOff>
    </xdr:from>
    <xdr:ext cx="469744" cy="259045"/>
    <xdr:sp macro="" textlink="">
      <xdr:nvSpPr>
        <xdr:cNvPr id="318" name="テキスト ボックス 317"/>
        <xdr:cNvSpPr txBox="1"/>
      </xdr:nvSpPr>
      <xdr:spPr>
        <a:xfrm>
          <a:off x="7626428" y="64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55263</xdr:rowOff>
    </xdr:from>
    <xdr:to>
      <xdr:col>36</xdr:col>
      <xdr:colOff>165100</xdr:colOff>
      <xdr:row>34</xdr:row>
      <xdr:rowOff>156863</xdr:rowOff>
    </xdr:to>
    <xdr:sp macro="" textlink="">
      <xdr:nvSpPr>
        <xdr:cNvPr id="319" name="楕円 318"/>
        <xdr:cNvSpPr/>
      </xdr:nvSpPr>
      <xdr:spPr>
        <a:xfrm>
          <a:off x="6921500" y="5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1940</xdr:rowOff>
    </xdr:from>
    <xdr:ext cx="469744" cy="259045"/>
    <xdr:sp macro="" textlink="">
      <xdr:nvSpPr>
        <xdr:cNvPr id="320" name="テキスト ボックス 319"/>
        <xdr:cNvSpPr txBox="1"/>
      </xdr:nvSpPr>
      <xdr:spPr>
        <a:xfrm>
          <a:off x="6737428" y="565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36324</xdr:rowOff>
    </xdr:from>
    <xdr:to>
      <xdr:col>54</xdr:col>
      <xdr:colOff>189865</xdr:colOff>
      <xdr:row>59</xdr:row>
      <xdr:rowOff>80900</xdr:rowOff>
    </xdr:to>
    <xdr:cxnSp macro="">
      <xdr:nvCxnSpPr>
        <xdr:cNvPr id="346" name="直線コネクタ 345"/>
        <xdr:cNvCxnSpPr/>
      </xdr:nvCxnSpPr>
      <xdr:spPr>
        <a:xfrm flipV="1">
          <a:off x="10475595" y="8951724"/>
          <a:ext cx="1270" cy="1244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84727</xdr:rowOff>
    </xdr:from>
    <xdr:ext cx="469744" cy="259045"/>
    <xdr:sp macro="" textlink="">
      <xdr:nvSpPr>
        <xdr:cNvPr id="347" name="農林水産業費最小値テキスト"/>
        <xdr:cNvSpPr txBox="1"/>
      </xdr:nvSpPr>
      <xdr:spPr>
        <a:xfrm>
          <a:off x="10528300" y="102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80900</xdr:rowOff>
    </xdr:from>
    <xdr:to>
      <xdr:col>55</xdr:col>
      <xdr:colOff>88900</xdr:colOff>
      <xdr:row>59</xdr:row>
      <xdr:rowOff>80900</xdr:rowOff>
    </xdr:to>
    <xdr:cxnSp macro="">
      <xdr:nvCxnSpPr>
        <xdr:cNvPr id="348" name="直線コネクタ 347"/>
        <xdr:cNvCxnSpPr/>
      </xdr:nvCxnSpPr>
      <xdr:spPr>
        <a:xfrm>
          <a:off x="10388600" y="101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154451</xdr:rowOff>
    </xdr:from>
    <xdr:ext cx="534377" cy="259045"/>
    <xdr:sp macro="" textlink="">
      <xdr:nvSpPr>
        <xdr:cNvPr id="349" name="農林水産業費最大値テキスト"/>
        <xdr:cNvSpPr txBox="1"/>
      </xdr:nvSpPr>
      <xdr:spPr>
        <a:xfrm>
          <a:off x="10528300" y="87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36324</xdr:rowOff>
    </xdr:from>
    <xdr:to>
      <xdr:col>55</xdr:col>
      <xdr:colOff>88900</xdr:colOff>
      <xdr:row>52</xdr:row>
      <xdr:rowOff>36324</xdr:rowOff>
    </xdr:to>
    <xdr:cxnSp macro="">
      <xdr:nvCxnSpPr>
        <xdr:cNvPr id="350" name="直線コネクタ 349"/>
        <xdr:cNvCxnSpPr/>
      </xdr:nvCxnSpPr>
      <xdr:spPr>
        <a:xfrm>
          <a:off x="10388600" y="895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21302</xdr:rowOff>
    </xdr:from>
    <xdr:to>
      <xdr:col>55</xdr:col>
      <xdr:colOff>0</xdr:colOff>
      <xdr:row>56</xdr:row>
      <xdr:rowOff>49697</xdr:rowOff>
    </xdr:to>
    <xdr:cxnSp macro="">
      <xdr:nvCxnSpPr>
        <xdr:cNvPr id="351" name="直線コネクタ 350"/>
        <xdr:cNvCxnSpPr/>
      </xdr:nvCxnSpPr>
      <xdr:spPr>
        <a:xfrm>
          <a:off x="9639300" y="9622502"/>
          <a:ext cx="8382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32711</xdr:rowOff>
    </xdr:from>
    <xdr:ext cx="534377" cy="259045"/>
    <xdr:sp macro="" textlink="">
      <xdr:nvSpPr>
        <xdr:cNvPr id="352" name="農林水産業費平均値テキスト"/>
        <xdr:cNvSpPr txBox="1"/>
      </xdr:nvSpPr>
      <xdr:spPr>
        <a:xfrm>
          <a:off x="10528300" y="9805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54284</xdr:rowOff>
    </xdr:from>
    <xdr:to>
      <xdr:col>55</xdr:col>
      <xdr:colOff>50800</xdr:colOff>
      <xdr:row>57</xdr:row>
      <xdr:rowOff>155884</xdr:rowOff>
    </xdr:to>
    <xdr:sp macro="" textlink="">
      <xdr:nvSpPr>
        <xdr:cNvPr id="353" name="フローチャート: 判断 352"/>
        <xdr:cNvSpPr/>
      </xdr:nvSpPr>
      <xdr:spPr>
        <a:xfrm>
          <a:off x="10426700" y="982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107631</xdr:rowOff>
    </xdr:from>
    <xdr:to>
      <xdr:col>50</xdr:col>
      <xdr:colOff>114300</xdr:colOff>
      <xdr:row>56</xdr:row>
      <xdr:rowOff>21302</xdr:rowOff>
    </xdr:to>
    <xdr:cxnSp macro="">
      <xdr:nvCxnSpPr>
        <xdr:cNvPr id="354" name="直線コネクタ 353"/>
        <xdr:cNvCxnSpPr/>
      </xdr:nvCxnSpPr>
      <xdr:spPr>
        <a:xfrm>
          <a:off x="8750300" y="8680131"/>
          <a:ext cx="889000" cy="9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38379</xdr:rowOff>
    </xdr:from>
    <xdr:to>
      <xdr:col>50</xdr:col>
      <xdr:colOff>165100</xdr:colOff>
      <xdr:row>57</xdr:row>
      <xdr:rowOff>139979</xdr:rowOff>
    </xdr:to>
    <xdr:sp macro="" textlink="">
      <xdr:nvSpPr>
        <xdr:cNvPr id="355" name="フローチャート: 判断 354"/>
        <xdr:cNvSpPr/>
      </xdr:nvSpPr>
      <xdr:spPr>
        <a:xfrm>
          <a:off x="9588500" y="98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131106</xdr:rowOff>
    </xdr:from>
    <xdr:ext cx="534377" cy="259045"/>
    <xdr:sp macro="" textlink="">
      <xdr:nvSpPr>
        <xdr:cNvPr id="356" name="テキスト ボックス 355"/>
        <xdr:cNvSpPr txBox="1"/>
      </xdr:nvSpPr>
      <xdr:spPr>
        <a:xfrm>
          <a:off x="9372111" y="99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107631</xdr:rowOff>
    </xdr:from>
    <xdr:to>
      <xdr:col>45</xdr:col>
      <xdr:colOff>177800</xdr:colOff>
      <xdr:row>56</xdr:row>
      <xdr:rowOff>166822</xdr:rowOff>
    </xdr:to>
    <xdr:cxnSp macro="">
      <xdr:nvCxnSpPr>
        <xdr:cNvPr id="357" name="直線コネクタ 356"/>
        <xdr:cNvCxnSpPr/>
      </xdr:nvCxnSpPr>
      <xdr:spPr>
        <a:xfrm flipV="1">
          <a:off x="7861300" y="8680131"/>
          <a:ext cx="889000" cy="108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33513</xdr:rowOff>
    </xdr:from>
    <xdr:to>
      <xdr:col>46</xdr:col>
      <xdr:colOff>38100</xdr:colOff>
      <xdr:row>57</xdr:row>
      <xdr:rowOff>135113</xdr:rowOff>
    </xdr:to>
    <xdr:sp macro="" textlink="">
      <xdr:nvSpPr>
        <xdr:cNvPr id="358" name="フローチャート: 判断 357"/>
        <xdr:cNvSpPr/>
      </xdr:nvSpPr>
      <xdr:spPr>
        <a:xfrm>
          <a:off x="86995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126240</xdr:rowOff>
    </xdr:from>
    <xdr:ext cx="534377" cy="259045"/>
    <xdr:sp macro="" textlink="">
      <xdr:nvSpPr>
        <xdr:cNvPr id="359" name="テキスト ボックス 358"/>
        <xdr:cNvSpPr txBox="1"/>
      </xdr:nvSpPr>
      <xdr:spPr>
        <a:xfrm>
          <a:off x="8483111" y="98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166822</xdr:rowOff>
    </xdr:from>
    <xdr:to>
      <xdr:col>41</xdr:col>
      <xdr:colOff>50800</xdr:colOff>
      <xdr:row>57</xdr:row>
      <xdr:rowOff>74140</xdr:rowOff>
    </xdr:to>
    <xdr:cxnSp macro="">
      <xdr:nvCxnSpPr>
        <xdr:cNvPr id="360" name="直線コネクタ 359"/>
        <xdr:cNvCxnSpPr/>
      </xdr:nvCxnSpPr>
      <xdr:spPr>
        <a:xfrm flipV="1">
          <a:off x="6972300" y="9768022"/>
          <a:ext cx="889000" cy="7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14050</xdr:rowOff>
    </xdr:from>
    <xdr:to>
      <xdr:col>41</xdr:col>
      <xdr:colOff>101600</xdr:colOff>
      <xdr:row>57</xdr:row>
      <xdr:rowOff>115650</xdr:rowOff>
    </xdr:to>
    <xdr:sp macro="" textlink="">
      <xdr:nvSpPr>
        <xdr:cNvPr id="361" name="フローチャート: 判断 360"/>
        <xdr:cNvSpPr/>
      </xdr:nvSpPr>
      <xdr:spPr>
        <a:xfrm>
          <a:off x="7810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106777</xdr:rowOff>
    </xdr:from>
    <xdr:ext cx="534377" cy="259045"/>
    <xdr:sp macro="" textlink="">
      <xdr:nvSpPr>
        <xdr:cNvPr id="362" name="テキスト ボックス 361"/>
        <xdr:cNvSpPr txBox="1"/>
      </xdr:nvSpPr>
      <xdr:spPr>
        <a:xfrm>
          <a:off x="7594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21038</xdr:rowOff>
    </xdr:from>
    <xdr:to>
      <xdr:col>36</xdr:col>
      <xdr:colOff>165100</xdr:colOff>
      <xdr:row>57</xdr:row>
      <xdr:rowOff>122638</xdr:rowOff>
    </xdr:to>
    <xdr:sp macro="" textlink="">
      <xdr:nvSpPr>
        <xdr:cNvPr id="363" name="フローチャート: 判断 362"/>
        <xdr:cNvSpPr/>
      </xdr:nvSpPr>
      <xdr:spPr>
        <a:xfrm>
          <a:off x="6921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139165</xdr:rowOff>
    </xdr:from>
    <xdr:ext cx="534377" cy="259045"/>
    <xdr:sp macro="" textlink="">
      <xdr:nvSpPr>
        <xdr:cNvPr id="364" name="テキスト ボックス 363"/>
        <xdr:cNvSpPr txBox="1"/>
      </xdr:nvSpPr>
      <xdr:spPr>
        <a:xfrm>
          <a:off x="6705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170347</xdr:rowOff>
    </xdr:from>
    <xdr:to>
      <xdr:col>55</xdr:col>
      <xdr:colOff>50800</xdr:colOff>
      <xdr:row>56</xdr:row>
      <xdr:rowOff>100497</xdr:rowOff>
    </xdr:to>
    <xdr:sp macro="" textlink="">
      <xdr:nvSpPr>
        <xdr:cNvPr id="370" name="楕円 369"/>
        <xdr:cNvSpPr/>
      </xdr:nvSpPr>
      <xdr:spPr>
        <a:xfrm>
          <a:off x="10426700" y="96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21774</xdr:rowOff>
    </xdr:from>
    <xdr:ext cx="534377" cy="259045"/>
    <xdr:sp macro="" textlink="">
      <xdr:nvSpPr>
        <xdr:cNvPr id="371" name="農林水産業費該当値テキスト"/>
        <xdr:cNvSpPr txBox="1"/>
      </xdr:nvSpPr>
      <xdr:spPr>
        <a:xfrm>
          <a:off x="10528300" y="94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141952</xdr:rowOff>
    </xdr:from>
    <xdr:to>
      <xdr:col>50</xdr:col>
      <xdr:colOff>165100</xdr:colOff>
      <xdr:row>56</xdr:row>
      <xdr:rowOff>72102</xdr:rowOff>
    </xdr:to>
    <xdr:sp macro="" textlink="">
      <xdr:nvSpPr>
        <xdr:cNvPr id="372" name="楕円 371"/>
        <xdr:cNvSpPr/>
      </xdr:nvSpPr>
      <xdr:spPr>
        <a:xfrm>
          <a:off x="9588500" y="9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88629</xdr:rowOff>
    </xdr:from>
    <xdr:ext cx="534377" cy="259045"/>
    <xdr:sp macro="" textlink="">
      <xdr:nvSpPr>
        <xdr:cNvPr id="373" name="テキスト ボックス 372"/>
        <xdr:cNvSpPr txBox="1"/>
      </xdr:nvSpPr>
      <xdr:spPr>
        <a:xfrm>
          <a:off x="9372111" y="93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56831</xdr:rowOff>
    </xdr:from>
    <xdr:to>
      <xdr:col>46</xdr:col>
      <xdr:colOff>38100</xdr:colOff>
      <xdr:row>50</xdr:row>
      <xdr:rowOff>158431</xdr:rowOff>
    </xdr:to>
    <xdr:sp macro="" textlink="">
      <xdr:nvSpPr>
        <xdr:cNvPr id="374" name="楕円 373"/>
        <xdr:cNvSpPr/>
      </xdr:nvSpPr>
      <xdr:spPr>
        <a:xfrm>
          <a:off x="8699500" y="86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3508</xdr:rowOff>
    </xdr:from>
    <xdr:ext cx="534377" cy="259045"/>
    <xdr:sp macro="" textlink="">
      <xdr:nvSpPr>
        <xdr:cNvPr id="375" name="テキスト ボックス 374"/>
        <xdr:cNvSpPr txBox="1"/>
      </xdr:nvSpPr>
      <xdr:spPr>
        <a:xfrm>
          <a:off x="8483111" y="84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116022</xdr:rowOff>
    </xdr:from>
    <xdr:to>
      <xdr:col>41</xdr:col>
      <xdr:colOff>101600</xdr:colOff>
      <xdr:row>57</xdr:row>
      <xdr:rowOff>46172</xdr:rowOff>
    </xdr:to>
    <xdr:sp macro="" textlink="">
      <xdr:nvSpPr>
        <xdr:cNvPr id="376" name="楕円 375"/>
        <xdr:cNvSpPr/>
      </xdr:nvSpPr>
      <xdr:spPr>
        <a:xfrm>
          <a:off x="7810500" y="9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62699</xdr:rowOff>
    </xdr:from>
    <xdr:ext cx="534377" cy="259045"/>
    <xdr:sp macro="" textlink="">
      <xdr:nvSpPr>
        <xdr:cNvPr id="377" name="テキスト ボックス 376"/>
        <xdr:cNvSpPr txBox="1"/>
      </xdr:nvSpPr>
      <xdr:spPr>
        <a:xfrm>
          <a:off x="7594111" y="94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23340</xdr:rowOff>
    </xdr:from>
    <xdr:to>
      <xdr:col>36</xdr:col>
      <xdr:colOff>165100</xdr:colOff>
      <xdr:row>57</xdr:row>
      <xdr:rowOff>124940</xdr:rowOff>
    </xdr:to>
    <xdr:sp macro="" textlink="">
      <xdr:nvSpPr>
        <xdr:cNvPr id="378" name="楕円 377"/>
        <xdr:cNvSpPr/>
      </xdr:nvSpPr>
      <xdr:spPr>
        <a:xfrm>
          <a:off x="6921500" y="97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116067</xdr:rowOff>
    </xdr:from>
    <xdr:ext cx="534377" cy="259045"/>
    <xdr:sp macro="" textlink="">
      <xdr:nvSpPr>
        <xdr:cNvPr id="379" name="テキスト ボックス 378"/>
        <xdr:cNvSpPr txBox="1"/>
      </xdr:nvSpPr>
      <xdr:spPr>
        <a:xfrm>
          <a:off x="6705111" y="98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45105</xdr:rowOff>
    </xdr:from>
    <xdr:to>
      <xdr:col>54</xdr:col>
      <xdr:colOff>189865</xdr:colOff>
      <xdr:row>78</xdr:row>
      <xdr:rowOff>134854</xdr:rowOff>
    </xdr:to>
    <xdr:cxnSp macro="">
      <xdr:nvCxnSpPr>
        <xdr:cNvPr id="401" name="直線コネクタ 400"/>
        <xdr:cNvCxnSpPr/>
      </xdr:nvCxnSpPr>
      <xdr:spPr>
        <a:xfrm flipV="1">
          <a:off x="10475595" y="12560955"/>
          <a:ext cx="1270" cy="94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138681</xdr:rowOff>
    </xdr:from>
    <xdr:ext cx="378565" cy="259045"/>
    <xdr:sp macro="" textlink="">
      <xdr:nvSpPr>
        <xdr:cNvPr id="402" name="商工費最小値テキスト"/>
        <xdr:cNvSpPr txBox="1"/>
      </xdr:nvSpPr>
      <xdr:spPr>
        <a:xfrm>
          <a:off x="10528300" y="1351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134854</xdr:rowOff>
    </xdr:from>
    <xdr:to>
      <xdr:col>55</xdr:col>
      <xdr:colOff>88900</xdr:colOff>
      <xdr:row>78</xdr:row>
      <xdr:rowOff>134854</xdr:rowOff>
    </xdr:to>
    <xdr:cxnSp macro="">
      <xdr:nvCxnSpPr>
        <xdr:cNvPr id="403" name="直線コネクタ 402"/>
        <xdr:cNvCxnSpPr/>
      </xdr:nvCxnSpPr>
      <xdr:spPr>
        <a:xfrm>
          <a:off x="10388600" y="1350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163232</xdr:rowOff>
    </xdr:from>
    <xdr:ext cx="534377" cy="259045"/>
    <xdr:sp macro="" textlink="">
      <xdr:nvSpPr>
        <xdr:cNvPr id="404" name="商工費最大値テキスト"/>
        <xdr:cNvSpPr txBox="1"/>
      </xdr:nvSpPr>
      <xdr:spPr>
        <a:xfrm>
          <a:off x="10528300" y="123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45105</xdr:rowOff>
    </xdr:from>
    <xdr:to>
      <xdr:col>55</xdr:col>
      <xdr:colOff>88900</xdr:colOff>
      <xdr:row>73</xdr:row>
      <xdr:rowOff>45105</xdr:rowOff>
    </xdr:to>
    <xdr:cxnSp macro="">
      <xdr:nvCxnSpPr>
        <xdr:cNvPr id="405" name="直線コネクタ 404"/>
        <xdr:cNvCxnSpPr/>
      </xdr:nvCxnSpPr>
      <xdr:spPr>
        <a:xfrm>
          <a:off x="10388600" y="1256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13856</xdr:rowOff>
    </xdr:from>
    <xdr:to>
      <xdr:col>55</xdr:col>
      <xdr:colOff>0</xdr:colOff>
      <xdr:row>73</xdr:row>
      <xdr:rowOff>54158</xdr:rowOff>
    </xdr:to>
    <xdr:cxnSp macro="">
      <xdr:nvCxnSpPr>
        <xdr:cNvPr id="406" name="直線コネクタ 405"/>
        <xdr:cNvCxnSpPr/>
      </xdr:nvCxnSpPr>
      <xdr:spPr>
        <a:xfrm>
          <a:off x="9639300" y="12358256"/>
          <a:ext cx="838200" cy="21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137873</xdr:rowOff>
    </xdr:from>
    <xdr:ext cx="534377" cy="259045"/>
    <xdr:sp macro="" textlink="">
      <xdr:nvSpPr>
        <xdr:cNvPr id="407" name="商工費平均値テキスト"/>
        <xdr:cNvSpPr txBox="1"/>
      </xdr:nvSpPr>
      <xdr:spPr>
        <a:xfrm>
          <a:off x="10528300" y="13168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159446</xdr:rowOff>
    </xdr:from>
    <xdr:to>
      <xdr:col>55</xdr:col>
      <xdr:colOff>50800</xdr:colOff>
      <xdr:row>77</xdr:row>
      <xdr:rowOff>89596</xdr:rowOff>
    </xdr:to>
    <xdr:sp macro="" textlink="">
      <xdr:nvSpPr>
        <xdr:cNvPr id="408" name="フローチャート: 判断 407"/>
        <xdr:cNvSpPr/>
      </xdr:nvSpPr>
      <xdr:spPr>
        <a:xfrm>
          <a:off x="10426700" y="131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13856</xdr:rowOff>
    </xdr:from>
    <xdr:to>
      <xdr:col>50</xdr:col>
      <xdr:colOff>114300</xdr:colOff>
      <xdr:row>76</xdr:row>
      <xdr:rowOff>158079</xdr:rowOff>
    </xdr:to>
    <xdr:cxnSp macro="">
      <xdr:nvCxnSpPr>
        <xdr:cNvPr id="409" name="直線コネクタ 408"/>
        <xdr:cNvCxnSpPr/>
      </xdr:nvCxnSpPr>
      <xdr:spPr>
        <a:xfrm flipV="1">
          <a:off x="8750300" y="12358256"/>
          <a:ext cx="889000" cy="8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156840</xdr:rowOff>
    </xdr:from>
    <xdr:to>
      <xdr:col>50</xdr:col>
      <xdr:colOff>165100</xdr:colOff>
      <xdr:row>77</xdr:row>
      <xdr:rowOff>86990</xdr:rowOff>
    </xdr:to>
    <xdr:sp macro="" textlink="">
      <xdr:nvSpPr>
        <xdr:cNvPr id="410" name="フローチャート: 判断 409"/>
        <xdr:cNvSpPr/>
      </xdr:nvSpPr>
      <xdr:spPr>
        <a:xfrm>
          <a:off x="95885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78117</xdr:rowOff>
    </xdr:from>
    <xdr:ext cx="534377" cy="259045"/>
    <xdr:sp macro="" textlink="">
      <xdr:nvSpPr>
        <xdr:cNvPr id="411" name="テキスト ボックス 410"/>
        <xdr:cNvSpPr txBox="1"/>
      </xdr:nvSpPr>
      <xdr:spPr>
        <a:xfrm>
          <a:off x="9372111" y="132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158079</xdr:rowOff>
    </xdr:from>
    <xdr:to>
      <xdr:col>45</xdr:col>
      <xdr:colOff>177800</xdr:colOff>
      <xdr:row>77</xdr:row>
      <xdr:rowOff>154628</xdr:rowOff>
    </xdr:to>
    <xdr:cxnSp macro="">
      <xdr:nvCxnSpPr>
        <xdr:cNvPr id="412" name="直線コネクタ 411"/>
        <xdr:cNvCxnSpPr/>
      </xdr:nvCxnSpPr>
      <xdr:spPr>
        <a:xfrm flipV="1">
          <a:off x="7861300" y="13188279"/>
          <a:ext cx="889000" cy="16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11587</xdr:rowOff>
    </xdr:from>
    <xdr:to>
      <xdr:col>46</xdr:col>
      <xdr:colOff>38100</xdr:colOff>
      <xdr:row>77</xdr:row>
      <xdr:rowOff>113187</xdr:rowOff>
    </xdr:to>
    <xdr:sp macro="" textlink="">
      <xdr:nvSpPr>
        <xdr:cNvPr id="413" name="フローチャート: 判断 412"/>
        <xdr:cNvSpPr/>
      </xdr:nvSpPr>
      <xdr:spPr>
        <a:xfrm>
          <a:off x="8699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104314</xdr:rowOff>
    </xdr:from>
    <xdr:ext cx="534377" cy="259045"/>
    <xdr:sp macro="" textlink="">
      <xdr:nvSpPr>
        <xdr:cNvPr id="414" name="テキスト ボックス 413"/>
        <xdr:cNvSpPr txBox="1"/>
      </xdr:nvSpPr>
      <xdr:spPr>
        <a:xfrm>
          <a:off x="8483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154628</xdr:rowOff>
    </xdr:from>
    <xdr:to>
      <xdr:col>41</xdr:col>
      <xdr:colOff>50800</xdr:colOff>
      <xdr:row>78</xdr:row>
      <xdr:rowOff>5490</xdr:rowOff>
    </xdr:to>
    <xdr:cxnSp macro="">
      <xdr:nvCxnSpPr>
        <xdr:cNvPr id="415" name="直線コネクタ 414"/>
        <xdr:cNvCxnSpPr/>
      </xdr:nvCxnSpPr>
      <xdr:spPr>
        <a:xfrm flipV="1">
          <a:off x="6972300" y="13356278"/>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16" name="フローチャート: 判断 415"/>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166885</xdr:rowOff>
    </xdr:from>
    <xdr:ext cx="469744" cy="259045"/>
    <xdr:sp macro="" textlink="">
      <xdr:nvSpPr>
        <xdr:cNvPr id="417" name="テキスト ボックス 416"/>
        <xdr:cNvSpPr txBox="1"/>
      </xdr:nvSpPr>
      <xdr:spPr>
        <a:xfrm>
          <a:off x="7626428"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18" name="フローチャート: 判断 417"/>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170885</xdr:rowOff>
    </xdr:from>
    <xdr:ext cx="469744" cy="259045"/>
    <xdr:sp macro="" textlink="">
      <xdr:nvSpPr>
        <xdr:cNvPr id="419" name="テキスト ボックス 418"/>
        <xdr:cNvSpPr txBox="1"/>
      </xdr:nvSpPr>
      <xdr:spPr>
        <a:xfrm>
          <a:off x="6737428"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3358</xdr:rowOff>
    </xdr:from>
    <xdr:to>
      <xdr:col>55</xdr:col>
      <xdr:colOff>50800</xdr:colOff>
      <xdr:row>73</xdr:row>
      <xdr:rowOff>104958</xdr:rowOff>
    </xdr:to>
    <xdr:sp macro="" textlink="">
      <xdr:nvSpPr>
        <xdr:cNvPr id="425" name="楕円 424"/>
        <xdr:cNvSpPr/>
      </xdr:nvSpPr>
      <xdr:spPr>
        <a:xfrm>
          <a:off x="10426700" y="125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118782</xdr:rowOff>
    </xdr:from>
    <xdr:ext cx="534377" cy="259045"/>
    <xdr:sp macro="" textlink="">
      <xdr:nvSpPr>
        <xdr:cNvPr id="426" name="商工費該当値テキスト"/>
        <xdr:cNvSpPr txBox="1"/>
      </xdr:nvSpPr>
      <xdr:spPr>
        <a:xfrm>
          <a:off x="10528300" y="124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134506</xdr:rowOff>
    </xdr:from>
    <xdr:to>
      <xdr:col>50</xdr:col>
      <xdr:colOff>165100</xdr:colOff>
      <xdr:row>72</xdr:row>
      <xdr:rowOff>64656</xdr:rowOff>
    </xdr:to>
    <xdr:sp macro="" textlink="">
      <xdr:nvSpPr>
        <xdr:cNvPr id="427" name="楕円 426"/>
        <xdr:cNvSpPr/>
      </xdr:nvSpPr>
      <xdr:spPr>
        <a:xfrm>
          <a:off x="9588500" y="12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81183</xdr:rowOff>
    </xdr:from>
    <xdr:ext cx="534377" cy="259045"/>
    <xdr:sp macro="" textlink="">
      <xdr:nvSpPr>
        <xdr:cNvPr id="428" name="テキスト ボックス 427"/>
        <xdr:cNvSpPr txBox="1"/>
      </xdr:nvSpPr>
      <xdr:spPr>
        <a:xfrm>
          <a:off x="9372111" y="120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107279</xdr:rowOff>
    </xdr:from>
    <xdr:to>
      <xdr:col>46</xdr:col>
      <xdr:colOff>38100</xdr:colOff>
      <xdr:row>77</xdr:row>
      <xdr:rowOff>37429</xdr:rowOff>
    </xdr:to>
    <xdr:sp macro="" textlink="">
      <xdr:nvSpPr>
        <xdr:cNvPr id="429" name="楕円 428"/>
        <xdr:cNvSpPr/>
      </xdr:nvSpPr>
      <xdr:spPr>
        <a:xfrm>
          <a:off x="8699500" y="131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53956</xdr:rowOff>
    </xdr:from>
    <xdr:ext cx="534377" cy="259045"/>
    <xdr:sp macro="" textlink="">
      <xdr:nvSpPr>
        <xdr:cNvPr id="430" name="テキスト ボックス 429"/>
        <xdr:cNvSpPr txBox="1"/>
      </xdr:nvSpPr>
      <xdr:spPr>
        <a:xfrm>
          <a:off x="8483111" y="129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103828</xdr:rowOff>
    </xdr:from>
    <xdr:to>
      <xdr:col>41</xdr:col>
      <xdr:colOff>101600</xdr:colOff>
      <xdr:row>78</xdr:row>
      <xdr:rowOff>33978</xdr:rowOff>
    </xdr:to>
    <xdr:sp macro="" textlink="">
      <xdr:nvSpPr>
        <xdr:cNvPr id="431" name="楕円 430"/>
        <xdr:cNvSpPr/>
      </xdr:nvSpPr>
      <xdr:spPr>
        <a:xfrm>
          <a:off x="7810500" y="133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25105</xdr:rowOff>
    </xdr:from>
    <xdr:ext cx="469744" cy="259045"/>
    <xdr:sp macro="" textlink="">
      <xdr:nvSpPr>
        <xdr:cNvPr id="432" name="テキスト ボックス 431"/>
        <xdr:cNvSpPr txBox="1"/>
      </xdr:nvSpPr>
      <xdr:spPr>
        <a:xfrm>
          <a:off x="7626428" y="1339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126140</xdr:rowOff>
    </xdr:from>
    <xdr:to>
      <xdr:col>36</xdr:col>
      <xdr:colOff>165100</xdr:colOff>
      <xdr:row>78</xdr:row>
      <xdr:rowOff>56290</xdr:rowOff>
    </xdr:to>
    <xdr:sp macro="" textlink="">
      <xdr:nvSpPr>
        <xdr:cNvPr id="433" name="楕円 432"/>
        <xdr:cNvSpPr/>
      </xdr:nvSpPr>
      <xdr:spPr>
        <a:xfrm>
          <a:off x="6921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47417</xdr:rowOff>
    </xdr:from>
    <xdr:ext cx="469744" cy="259045"/>
    <xdr:sp macro="" textlink="">
      <xdr:nvSpPr>
        <xdr:cNvPr id="434" name="テキスト ボックス 433"/>
        <xdr:cNvSpPr txBox="1"/>
      </xdr:nvSpPr>
      <xdr:spPr>
        <a:xfrm>
          <a:off x="6737428" y="134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118680</xdr:rowOff>
    </xdr:from>
    <xdr:to>
      <xdr:col>55</xdr:col>
      <xdr:colOff>0</xdr:colOff>
      <xdr:row>95</xdr:row>
      <xdr:rowOff>42001</xdr:rowOff>
    </xdr:to>
    <xdr:cxnSp macro="">
      <xdr:nvCxnSpPr>
        <xdr:cNvPr id="465" name="直線コネクタ 464"/>
        <xdr:cNvCxnSpPr/>
      </xdr:nvCxnSpPr>
      <xdr:spPr>
        <a:xfrm flipV="1">
          <a:off x="9639300" y="16234980"/>
          <a:ext cx="8382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42001</xdr:rowOff>
    </xdr:from>
    <xdr:to>
      <xdr:col>50</xdr:col>
      <xdr:colOff>114300</xdr:colOff>
      <xdr:row>95</xdr:row>
      <xdr:rowOff>79404</xdr:rowOff>
    </xdr:to>
    <xdr:cxnSp macro="">
      <xdr:nvCxnSpPr>
        <xdr:cNvPr id="468" name="直線コネクタ 467"/>
        <xdr:cNvCxnSpPr/>
      </xdr:nvCxnSpPr>
      <xdr:spPr>
        <a:xfrm flipV="1">
          <a:off x="8750300" y="16329751"/>
          <a:ext cx="889000" cy="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79404</xdr:rowOff>
    </xdr:from>
    <xdr:to>
      <xdr:col>45</xdr:col>
      <xdr:colOff>177800</xdr:colOff>
      <xdr:row>95</xdr:row>
      <xdr:rowOff>103516</xdr:rowOff>
    </xdr:to>
    <xdr:cxnSp macro="">
      <xdr:nvCxnSpPr>
        <xdr:cNvPr id="471" name="直線コネクタ 470"/>
        <xdr:cNvCxnSpPr/>
      </xdr:nvCxnSpPr>
      <xdr:spPr>
        <a:xfrm flipV="1">
          <a:off x="7861300" y="16367154"/>
          <a:ext cx="8890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103516</xdr:rowOff>
    </xdr:from>
    <xdr:to>
      <xdr:col>41</xdr:col>
      <xdr:colOff>50800</xdr:colOff>
      <xdr:row>95</xdr:row>
      <xdr:rowOff>123371</xdr:rowOff>
    </xdr:to>
    <xdr:cxnSp macro="">
      <xdr:nvCxnSpPr>
        <xdr:cNvPr id="474" name="直線コネクタ 473"/>
        <xdr:cNvCxnSpPr/>
      </xdr:nvCxnSpPr>
      <xdr:spPr>
        <a:xfrm flipV="1">
          <a:off x="6972300" y="16391266"/>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67880</xdr:rowOff>
    </xdr:from>
    <xdr:to>
      <xdr:col>55</xdr:col>
      <xdr:colOff>50800</xdr:colOff>
      <xdr:row>94</xdr:row>
      <xdr:rowOff>169480</xdr:rowOff>
    </xdr:to>
    <xdr:sp macro="" textlink="">
      <xdr:nvSpPr>
        <xdr:cNvPr id="484" name="楕円 483"/>
        <xdr:cNvSpPr/>
      </xdr:nvSpPr>
      <xdr:spPr>
        <a:xfrm>
          <a:off x="10426700" y="161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90757</xdr:rowOff>
    </xdr:from>
    <xdr:ext cx="534377" cy="259045"/>
    <xdr:sp macro="" textlink="">
      <xdr:nvSpPr>
        <xdr:cNvPr id="485" name="土木費該当値テキスト"/>
        <xdr:cNvSpPr txBox="1"/>
      </xdr:nvSpPr>
      <xdr:spPr>
        <a:xfrm>
          <a:off x="10528300" y="16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162651</xdr:rowOff>
    </xdr:from>
    <xdr:to>
      <xdr:col>50</xdr:col>
      <xdr:colOff>165100</xdr:colOff>
      <xdr:row>95</xdr:row>
      <xdr:rowOff>92801</xdr:rowOff>
    </xdr:to>
    <xdr:sp macro="" textlink="">
      <xdr:nvSpPr>
        <xdr:cNvPr id="486" name="楕円 485"/>
        <xdr:cNvSpPr/>
      </xdr:nvSpPr>
      <xdr:spPr>
        <a:xfrm>
          <a:off x="9588500" y="162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109328</xdr:rowOff>
    </xdr:from>
    <xdr:ext cx="534377" cy="259045"/>
    <xdr:sp macro="" textlink="">
      <xdr:nvSpPr>
        <xdr:cNvPr id="487" name="テキスト ボックス 486"/>
        <xdr:cNvSpPr txBox="1"/>
      </xdr:nvSpPr>
      <xdr:spPr>
        <a:xfrm>
          <a:off x="9372111" y="160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28604</xdr:rowOff>
    </xdr:from>
    <xdr:to>
      <xdr:col>46</xdr:col>
      <xdr:colOff>38100</xdr:colOff>
      <xdr:row>95</xdr:row>
      <xdr:rowOff>130204</xdr:rowOff>
    </xdr:to>
    <xdr:sp macro="" textlink="">
      <xdr:nvSpPr>
        <xdr:cNvPr id="488" name="楕円 487"/>
        <xdr:cNvSpPr/>
      </xdr:nvSpPr>
      <xdr:spPr>
        <a:xfrm>
          <a:off x="8699500" y="163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146731</xdr:rowOff>
    </xdr:from>
    <xdr:ext cx="534377" cy="259045"/>
    <xdr:sp macro="" textlink="">
      <xdr:nvSpPr>
        <xdr:cNvPr id="489" name="テキスト ボックス 488"/>
        <xdr:cNvSpPr txBox="1"/>
      </xdr:nvSpPr>
      <xdr:spPr>
        <a:xfrm>
          <a:off x="8483111" y="160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52716</xdr:rowOff>
    </xdr:from>
    <xdr:to>
      <xdr:col>41</xdr:col>
      <xdr:colOff>101600</xdr:colOff>
      <xdr:row>95</xdr:row>
      <xdr:rowOff>154316</xdr:rowOff>
    </xdr:to>
    <xdr:sp macro="" textlink="">
      <xdr:nvSpPr>
        <xdr:cNvPr id="490" name="楕円 489"/>
        <xdr:cNvSpPr/>
      </xdr:nvSpPr>
      <xdr:spPr>
        <a:xfrm>
          <a:off x="7810500" y="163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170843</xdr:rowOff>
    </xdr:from>
    <xdr:ext cx="534377" cy="259045"/>
    <xdr:sp macro="" textlink="">
      <xdr:nvSpPr>
        <xdr:cNvPr id="491" name="テキスト ボックス 490"/>
        <xdr:cNvSpPr txBox="1"/>
      </xdr:nvSpPr>
      <xdr:spPr>
        <a:xfrm>
          <a:off x="7594111" y="1611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72571</xdr:rowOff>
    </xdr:from>
    <xdr:to>
      <xdr:col>36</xdr:col>
      <xdr:colOff>165100</xdr:colOff>
      <xdr:row>96</xdr:row>
      <xdr:rowOff>2721</xdr:rowOff>
    </xdr:to>
    <xdr:sp macro="" textlink="">
      <xdr:nvSpPr>
        <xdr:cNvPr id="492" name="楕円 491"/>
        <xdr:cNvSpPr/>
      </xdr:nvSpPr>
      <xdr:spPr>
        <a:xfrm>
          <a:off x="6921500" y="163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19248</xdr:rowOff>
    </xdr:from>
    <xdr:ext cx="534377" cy="259045"/>
    <xdr:sp macro="" textlink="">
      <xdr:nvSpPr>
        <xdr:cNvPr id="493" name="テキスト ボックス 492"/>
        <xdr:cNvSpPr txBox="1"/>
      </xdr:nvSpPr>
      <xdr:spPr>
        <a:xfrm>
          <a:off x="6705111" y="161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30086</xdr:rowOff>
    </xdr:from>
    <xdr:to>
      <xdr:col>85</xdr:col>
      <xdr:colOff>127000</xdr:colOff>
      <xdr:row>36</xdr:row>
      <xdr:rowOff>68034</xdr:rowOff>
    </xdr:to>
    <xdr:cxnSp macro="">
      <xdr:nvCxnSpPr>
        <xdr:cNvPr id="522" name="直線コネクタ 521"/>
        <xdr:cNvCxnSpPr/>
      </xdr:nvCxnSpPr>
      <xdr:spPr>
        <a:xfrm flipV="1">
          <a:off x="15481300" y="6202286"/>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68034</xdr:rowOff>
    </xdr:from>
    <xdr:to>
      <xdr:col>81</xdr:col>
      <xdr:colOff>50800</xdr:colOff>
      <xdr:row>36</xdr:row>
      <xdr:rowOff>88513</xdr:rowOff>
    </xdr:to>
    <xdr:cxnSp macro="">
      <xdr:nvCxnSpPr>
        <xdr:cNvPr id="525" name="直線コネクタ 524"/>
        <xdr:cNvCxnSpPr/>
      </xdr:nvCxnSpPr>
      <xdr:spPr>
        <a:xfrm flipV="1">
          <a:off x="14592300" y="6240234"/>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88513</xdr:rowOff>
    </xdr:from>
    <xdr:to>
      <xdr:col>76</xdr:col>
      <xdr:colOff>114300</xdr:colOff>
      <xdr:row>36</xdr:row>
      <xdr:rowOff>97523</xdr:rowOff>
    </xdr:to>
    <xdr:cxnSp macro="">
      <xdr:nvCxnSpPr>
        <xdr:cNvPr id="528" name="直線コネクタ 527"/>
        <xdr:cNvCxnSpPr/>
      </xdr:nvCxnSpPr>
      <xdr:spPr>
        <a:xfrm flipV="1">
          <a:off x="13703300" y="6260713"/>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97523</xdr:rowOff>
    </xdr:from>
    <xdr:to>
      <xdr:col>71</xdr:col>
      <xdr:colOff>177800</xdr:colOff>
      <xdr:row>36</xdr:row>
      <xdr:rowOff>100228</xdr:rowOff>
    </xdr:to>
    <xdr:cxnSp macro="">
      <xdr:nvCxnSpPr>
        <xdr:cNvPr id="531" name="直線コネクタ 530"/>
        <xdr:cNvCxnSpPr/>
      </xdr:nvCxnSpPr>
      <xdr:spPr>
        <a:xfrm flipV="1">
          <a:off x="12814300" y="626972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3" name="テキスト ボックス 532"/>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150736</xdr:rowOff>
    </xdr:from>
    <xdr:to>
      <xdr:col>85</xdr:col>
      <xdr:colOff>177800</xdr:colOff>
      <xdr:row>36</xdr:row>
      <xdr:rowOff>80886</xdr:rowOff>
    </xdr:to>
    <xdr:sp macro="" textlink="">
      <xdr:nvSpPr>
        <xdr:cNvPr id="541" name="楕円 540"/>
        <xdr:cNvSpPr/>
      </xdr:nvSpPr>
      <xdr:spPr>
        <a:xfrm>
          <a:off x="16268700" y="6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2163</xdr:rowOff>
    </xdr:from>
    <xdr:ext cx="534377" cy="259045"/>
    <xdr:sp macro="" textlink="">
      <xdr:nvSpPr>
        <xdr:cNvPr id="542" name="消防費該当値テキスト"/>
        <xdr:cNvSpPr txBox="1"/>
      </xdr:nvSpPr>
      <xdr:spPr>
        <a:xfrm>
          <a:off x="16370300" y="6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17234</xdr:rowOff>
    </xdr:from>
    <xdr:to>
      <xdr:col>81</xdr:col>
      <xdr:colOff>101600</xdr:colOff>
      <xdr:row>36</xdr:row>
      <xdr:rowOff>118834</xdr:rowOff>
    </xdr:to>
    <xdr:sp macro="" textlink="">
      <xdr:nvSpPr>
        <xdr:cNvPr id="543" name="楕円 542"/>
        <xdr:cNvSpPr/>
      </xdr:nvSpPr>
      <xdr:spPr>
        <a:xfrm>
          <a:off x="15430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135361</xdr:rowOff>
    </xdr:from>
    <xdr:ext cx="534377" cy="259045"/>
    <xdr:sp macro="" textlink="">
      <xdr:nvSpPr>
        <xdr:cNvPr id="544" name="テキスト ボックス 543"/>
        <xdr:cNvSpPr txBox="1"/>
      </xdr:nvSpPr>
      <xdr:spPr>
        <a:xfrm>
          <a:off x="15214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37713</xdr:rowOff>
    </xdr:from>
    <xdr:to>
      <xdr:col>76</xdr:col>
      <xdr:colOff>165100</xdr:colOff>
      <xdr:row>36</xdr:row>
      <xdr:rowOff>139313</xdr:rowOff>
    </xdr:to>
    <xdr:sp macro="" textlink="">
      <xdr:nvSpPr>
        <xdr:cNvPr id="545" name="楕円 544"/>
        <xdr:cNvSpPr/>
      </xdr:nvSpPr>
      <xdr:spPr>
        <a:xfrm>
          <a:off x="14541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155840</xdr:rowOff>
    </xdr:from>
    <xdr:ext cx="534377" cy="259045"/>
    <xdr:sp macro="" textlink="">
      <xdr:nvSpPr>
        <xdr:cNvPr id="546" name="テキスト ボックス 545"/>
        <xdr:cNvSpPr txBox="1"/>
      </xdr:nvSpPr>
      <xdr:spPr>
        <a:xfrm>
          <a:off x="14325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46723</xdr:rowOff>
    </xdr:from>
    <xdr:to>
      <xdr:col>72</xdr:col>
      <xdr:colOff>38100</xdr:colOff>
      <xdr:row>36</xdr:row>
      <xdr:rowOff>148323</xdr:rowOff>
    </xdr:to>
    <xdr:sp macro="" textlink="">
      <xdr:nvSpPr>
        <xdr:cNvPr id="547" name="楕円 546"/>
        <xdr:cNvSpPr/>
      </xdr:nvSpPr>
      <xdr:spPr>
        <a:xfrm>
          <a:off x="13652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164850</xdr:rowOff>
    </xdr:from>
    <xdr:ext cx="534377" cy="259045"/>
    <xdr:sp macro="" textlink="">
      <xdr:nvSpPr>
        <xdr:cNvPr id="548" name="テキスト ボックス 547"/>
        <xdr:cNvSpPr txBox="1"/>
      </xdr:nvSpPr>
      <xdr:spPr>
        <a:xfrm>
          <a:off x="13436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49428</xdr:rowOff>
    </xdr:from>
    <xdr:to>
      <xdr:col>67</xdr:col>
      <xdr:colOff>101600</xdr:colOff>
      <xdr:row>36</xdr:row>
      <xdr:rowOff>151028</xdr:rowOff>
    </xdr:to>
    <xdr:sp macro="" textlink="">
      <xdr:nvSpPr>
        <xdr:cNvPr id="549" name="楕円 548"/>
        <xdr:cNvSpPr/>
      </xdr:nvSpPr>
      <xdr:spPr>
        <a:xfrm>
          <a:off x="127635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167555</xdr:rowOff>
    </xdr:from>
    <xdr:ext cx="534377" cy="259045"/>
    <xdr:sp macro="" textlink="">
      <xdr:nvSpPr>
        <xdr:cNvPr id="550" name="テキスト ボックス 549"/>
        <xdr:cNvSpPr txBox="1"/>
      </xdr:nvSpPr>
      <xdr:spPr>
        <a:xfrm>
          <a:off x="12547111" y="59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107598</xdr:rowOff>
    </xdr:from>
    <xdr:to>
      <xdr:col>85</xdr:col>
      <xdr:colOff>127000</xdr:colOff>
      <xdr:row>57</xdr:row>
      <xdr:rowOff>137104</xdr:rowOff>
    </xdr:to>
    <xdr:cxnSp macro="">
      <xdr:nvCxnSpPr>
        <xdr:cNvPr id="582" name="直線コネクタ 581"/>
        <xdr:cNvCxnSpPr/>
      </xdr:nvCxnSpPr>
      <xdr:spPr>
        <a:xfrm flipV="1">
          <a:off x="15481300" y="9880248"/>
          <a:ext cx="8382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34282</xdr:rowOff>
    </xdr:from>
    <xdr:to>
      <xdr:col>81</xdr:col>
      <xdr:colOff>50800</xdr:colOff>
      <xdr:row>57</xdr:row>
      <xdr:rowOff>137104</xdr:rowOff>
    </xdr:to>
    <xdr:cxnSp macro="">
      <xdr:nvCxnSpPr>
        <xdr:cNvPr id="585" name="直線コネクタ 584"/>
        <xdr:cNvCxnSpPr/>
      </xdr:nvCxnSpPr>
      <xdr:spPr>
        <a:xfrm>
          <a:off x="14592300" y="9806932"/>
          <a:ext cx="889000" cy="10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34282</xdr:rowOff>
    </xdr:from>
    <xdr:to>
      <xdr:col>76</xdr:col>
      <xdr:colOff>114300</xdr:colOff>
      <xdr:row>58</xdr:row>
      <xdr:rowOff>31980</xdr:rowOff>
    </xdr:to>
    <xdr:cxnSp macro="">
      <xdr:nvCxnSpPr>
        <xdr:cNvPr id="588" name="直線コネクタ 587"/>
        <xdr:cNvCxnSpPr/>
      </xdr:nvCxnSpPr>
      <xdr:spPr>
        <a:xfrm flipV="1">
          <a:off x="13703300" y="9806932"/>
          <a:ext cx="889000" cy="16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135732</xdr:rowOff>
    </xdr:from>
    <xdr:to>
      <xdr:col>71</xdr:col>
      <xdr:colOff>177800</xdr:colOff>
      <xdr:row>58</xdr:row>
      <xdr:rowOff>31980</xdr:rowOff>
    </xdr:to>
    <xdr:cxnSp macro="">
      <xdr:nvCxnSpPr>
        <xdr:cNvPr id="591" name="直線コネクタ 590"/>
        <xdr:cNvCxnSpPr/>
      </xdr:nvCxnSpPr>
      <xdr:spPr>
        <a:xfrm>
          <a:off x="12814300" y="9908382"/>
          <a:ext cx="889000" cy="6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56798</xdr:rowOff>
    </xdr:from>
    <xdr:to>
      <xdr:col>85</xdr:col>
      <xdr:colOff>177800</xdr:colOff>
      <xdr:row>57</xdr:row>
      <xdr:rowOff>158398</xdr:rowOff>
    </xdr:to>
    <xdr:sp macro="" textlink="">
      <xdr:nvSpPr>
        <xdr:cNvPr id="601" name="楕円 600"/>
        <xdr:cNvSpPr/>
      </xdr:nvSpPr>
      <xdr:spPr>
        <a:xfrm>
          <a:off x="16268700" y="98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35225</xdr:rowOff>
    </xdr:from>
    <xdr:ext cx="534377" cy="259045"/>
    <xdr:sp macro="" textlink="">
      <xdr:nvSpPr>
        <xdr:cNvPr id="602" name="教育費該当値テキスト"/>
        <xdr:cNvSpPr txBox="1"/>
      </xdr:nvSpPr>
      <xdr:spPr>
        <a:xfrm>
          <a:off x="16370300" y="980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86304</xdr:rowOff>
    </xdr:from>
    <xdr:to>
      <xdr:col>81</xdr:col>
      <xdr:colOff>101600</xdr:colOff>
      <xdr:row>58</xdr:row>
      <xdr:rowOff>16454</xdr:rowOff>
    </xdr:to>
    <xdr:sp macro="" textlink="">
      <xdr:nvSpPr>
        <xdr:cNvPr id="603" name="楕円 602"/>
        <xdr:cNvSpPr/>
      </xdr:nvSpPr>
      <xdr:spPr>
        <a:xfrm>
          <a:off x="15430500" y="98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7581</xdr:rowOff>
    </xdr:from>
    <xdr:ext cx="534377" cy="259045"/>
    <xdr:sp macro="" textlink="">
      <xdr:nvSpPr>
        <xdr:cNvPr id="604" name="テキスト ボックス 603"/>
        <xdr:cNvSpPr txBox="1"/>
      </xdr:nvSpPr>
      <xdr:spPr>
        <a:xfrm>
          <a:off x="15214111" y="99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154932</xdr:rowOff>
    </xdr:from>
    <xdr:to>
      <xdr:col>76</xdr:col>
      <xdr:colOff>165100</xdr:colOff>
      <xdr:row>57</xdr:row>
      <xdr:rowOff>85082</xdr:rowOff>
    </xdr:to>
    <xdr:sp macro="" textlink="">
      <xdr:nvSpPr>
        <xdr:cNvPr id="605" name="楕円 604"/>
        <xdr:cNvSpPr/>
      </xdr:nvSpPr>
      <xdr:spPr>
        <a:xfrm>
          <a:off x="14541500" y="97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76209</xdr:rowOff>
    </xdr:from>
    <xdr:ext cx="534377" cy="259045"/>
    <xdr:sp macro="" textlink="">
      <xdr:nvSpPr>
        <xdr:cNvPr id="606" name="テキスト ボックス 605"/>
        <xdr:cNvSpPr txBox="1"/>
      </xdr:nvSpPr>
      <xdr:spPr>
        <a:xfrm>
          <a:off x="14325111" y="98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152630</xdr:rowOff>
    </xdr:from>
    <xdr:to>
      <xdr:col>72</xdr:col>
      <xdr:colOff>38100</xdr:colOff>
      <xdr:row>58</xdr:row>
      <xdr:rowOff>82780</xdr:rowOff>
    </xdr:to>
    <xdr:sp macro="" textlink="">
      <xdr:nvSpPr>
        <xdr:cNvPr id="607" name="楕円 606"/>
        <xdr:cNvSpPr/>
      </xdr:nvSpPr>
      <xdr:spPr>
        <a:xfrm>
          <a:off x="13652500" y="99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73907</xdr:rowOff>
    </xdr:from>
    <xdr:ext cx="534377" cy="259045"/>
    <xdr:sp macro="" textlink="">
      <xdr:nvSpPr>
        <xdr:cNvPr id="608" name="テキスト ボックス 607"/>
        <xdr:cNvSpPr txBox="1"/>
      </xdr:nvSpPr>
      <xdr:spPr>
        <a:xfrm>
          <a:off x="13436111" y="100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84932</xdr:rowOff>
    </xdr:from>
    <xdr:to>
      <xdr:col>67</xdr:col>
      <xdr:colOff>101600</xdr:colOff>
      <xdr:row>58</xdr:row>
      <xdr:rowOff>15082</xdr:rowOff>
    </xdr:to>
    <xdr:sp macro="" textlink="">
      <xdr:nvSpPr>
        <xdr:cNvPr id="609" name="楕円 608"/>
        <xdr:cNvSpPr/>
      </xdr:nvSpPr>
      <xdr:spPr>
        <a:xfrm>
          <a:off x="12763500" y="98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6209</xdr:rowOff>
    </xdr:from>
    <xdr:ext cx="534377" cy="259045"/>
    <xdr:sp macro="" textlink="">
      <xdr:nvSpPr>
        <xdr:cNvPr id="610" name="テキスト ボックス 609"/>
        <xdr:cNvSpPr txBox="1"/>
      </xdr:nvSpPr>
      <xdr:spPr>
        <a:xfrm>
          <a:off x="12547111" y="99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72428</xdr:rowOff>
    </xdr:from>
    <xdr:to>
      <xdr:col>85</xdr:col>
      <xdr:colOff>127000</xdr:colOff>
      <xdr:row>94</xdr:row>
      <xdr:rowOff>146411</xdr:rowOff>
    </xdr:to>
    <xdr:cxnSp macro="">
      <xdr:nvCxnSpPr>
        <xdr:cNvPr id="690" name="直線コネクタ 689"/>
        <xdr:cNvCxnSpPr/>
      </xdr:nvCxnSpPr>
      <xdr:spPr>
        <a:xfrm>
          <a:off x="15481300" y="16188728"/>
          <a:ext cx="838200" cy="7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168751</xdr:rowOff>
    </xdr:from>
    <xdr:to>
      <xdr:col>81</xdr:col>
      <xdr:colOff>50800</xdr:colOff>
      <xdr:row>94</xdr:row>
      <xdr:rowOff>72428</xdr:rowOff>
    </xdr:to>
    <xdr:cxnSp macro="">
      <xdr:nvCxnSpPr>
        <xdr:cNvPr id="693" name="直線コネクタ 692"/>
        <xdr:cNvCxnSpPr/>
      </xdr:nvCxnSpPr>
      <xdr:spPr>
        <a:xfrm>
          <a:off x="14592300" y="16113601"/>
          <a:ext cx="889000" cy="7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131854</xdr:rowOff>
    </xdr:from>
    <xdr:to>
      <xdr:col>76</xdr:col>
      <xdr:colOff>114300</xdr:colOff>
      <xdr:row>93</xdr:row>
      <xdr:rowOff>168751</xdr:rowOff>
    </xdr:to>
    <xdr:cxnSp macro="">
      <xdr:nvCxnSpPr>
        <xdr:cNvPr id="696" name="直線コネクタ 695"/>
        <xdr:cNvCxnSpPr/>
      </xdr:nvCxnSpPr>
      <xdr:spPr>
        <a:xfrm>
          <a:off x="13703300" y="16076704"/>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130172</xdr:rowOff>
    </xdr:from>
    <xdr:to>
      <xdr:col>71</xdr:col>
      <xdr:colOff>177800</xdr:colOff>
      <xdr:row>93</xdr:row>
      <xdr:rowOff>131854</xdr:rowOff>
    </xdr:to>
    <xdr:cxnSp macro="">
      <xdr:nvCxnSpPr>
        <xdr:cNvPr id="699" name="直線コネクタ 698"/>
        <xdr:cNvCxnSpPr/>
      </xdr:nvCxnSpPr>
      <xdr:spPr>
        <a:xfrm>
          <a:off x="12814300" y="16075022"/>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95611</xdr:rowOff>
    </xdr:from>
    <xdr:to>
      <xdr:col>85</xdr:col>
      <xdr:colOff>177800</xdr:colOff>
      <xdr:row>95</xdr:row>
      <xdr:rowOff>25761</xdr:rowOff>
    </xdr:to>
    <xdr:sp macro="" textlink="">
      <xdr:nvSpPr>
        <xdr:cNvPr id="709" name="楕円 708"/>
        <xdr:cNvSpPr/>
      </xdr:nvSpPr>
      <xdr:spPr>
        <a:xfrm>
          <a:off x="16268700" y="16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118488</xdr:rowOff>
    </xdr:from>
    <xdr:ext cx="534377" cy="259045"/>
    <xdr:sp macro="" textlink="">
      <xdr:nvSpPr>
        <xdr:cNvPr id="710" name="公債費該当値テキスト"/>
        <xdr:cNvSpPr txBox="1"/>
      </xdr:nvSpPr>
      <xdr:spPr>
        <a:xfrm>
          <a:off x="16370300" y="1606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21628</xdr:rowOff>
    </xdr:from>
    <xdr:to>
      <xdr:col>81</xdr:col>
      <xdr:colOff>101600</xdr:colOff>
      <xdr:row>94</xdr:row>
      <xdr:rowOff>123228</xdr:rowOff>
    </xdr:to>
    <xdr:sp macro="" textlink="">
      <xdr:nvSpPr>
        <xdr:cNvPr id="711" name="楕円 710"/>
        <xdr:cNvSpPr/>
      </xdr:nvSpPr>
      <xdr:spPr>
        <a:xfrm>
          <a:off x="15430500" y="161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139755</xdr:rowOff>
    </xdr:from>
    <xdr:ext cx="534377" cy="259045"/>
    <xdr:sp macro="" textlink="">
      <xdr:nvSpPr>
        <xdr:cNvPr id="712" name="テキスト ボックス 711"/>
        <xdr:cNvSpPr txBox="1"/>
      </xdr:nvSpPr>
      <xdr:spPr>
        <a:xfrm>
          <a:off x="15214111" y="159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117951</xdr:rowOff>
    </xdr:from>
    <xdr:to>
      <xdr:col>76</xdr:col>
      <xdr:colOff>165100</xdr:colOff>
      <xdr:row>94</xdr:row>
      <xdr:rowOff>48101</xdr:rowOff>
    </xdr:to>
    <xdr:sp macro="" textlink="">
      <xdr:nvSpPr>
        <xdr:cNvPr id="713" name="楕円 712"/>
        <xdr:cNvSpPr/>
      </xdr:nvSpPr>
      <xdr:spPr>
        <a:xfrm>
          <a:off x="14541500" y="160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64628</xdr:rowOff>
    </xdr:from>
    <xdr:ext cx="534377" cy="259045"/>
    <xdr:sp macro="" textlink="">
      <xdr:nvSpPr>
        <xdr:cNvPr id="714" name="テキスト ボックス 713"/>
        <xdr:cNvSpPr txBox="1"/>
      </xdr:nvSpPr>
      <xdr:spPr>
        <a:xfrm>
          <a:off x="14325111" y="158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81054</xdr:rowOff>
    </xdr:from>
    <xdr:to>
      <xdr:col>72</xdr:col>
      <xdr:colOff>38100</xdr:colOff>
      <xdr:row>94</xdr:row>
      <xdr:rowOff>11204</xdr:rowOff>
    </xdr:to>
    <xdr:sp macro="" textlink="">
      <xdr:nvSpPr>
        <xdr:cNvPr id="715" name="楕円 714"/>
        <xdr:cNvSpPr/>
      </xdr:nvSpPr>
      <xdr:spPr>
        <a:xfrm>
          <a:off x="13652500" y="160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27731</xdr:rowOff>
    </xdr:from>
    <xdr:ext cx="534377" cy="259045"/>
    <xdr:sp macro="" textlink="">
      <xdr:nvSpPr>
        <xdr:cNvPr id="716" name="テキスト ボックス 715"/>
        <xdr:cNvSpPr txBox="1"/>
      </xdr:nvSpPr>
      <xdr:spPr>
        <a:xfrm>
          <a:off x="13436111" y="1580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79372</xdr:rowOff>
    </xdr:from>
    <xdr:to>
      <xdr:col>67</xdr:col>
      <xdr:colOff>101600</xdr:colOff>
      <xdr:row>94</xdr:row>
      <xdr:rowOff>9522</xdr:rowOff>
    </xdr:to>
    <xdr:sp macro="" textlink="">
      <xdr:nvSpPr>
        <xdr:cNvPr id="717" name="楕円 716"/>
        <xdr:cNvSpPr/>
      </xdr:nvSpPr>
      <xdr:spPr>
        <a:xfrm>
          <a:off x="12763500" y="160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26049</xdr:rowOff>
    </xdr:from>
    <xdr:ext cx="534377" cy="259045"/>
    <xdr:sp macro="" textlink="">
      <xdr:nvSpPr>
        <xdr:cNvPr id="718" name="テキスト ボックス 717"/>
        <xdr:cNvSpPr txBox="1"/>
      </xdr:nvSpPr>
      <xdr:spPr>
        <a:xfrm>
          <a:off x="12547111" y="157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年度は道内市町村及び類似団体平均を上回っている。ふるさと納税のまちづくり基金への積立が主な要因である。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年度は道内市町村及び類似団体平均を上回っているが、多面的機能支払交付金が主な要因である。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年度は道内市町村及び類似団体平均を大きく上回っているが、道の駅建設事業による経費が主な要因である。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平成3年度から平成10年度の人口急増時に実施した社会資本整備事業に伴う地方債の発行により地方債残高が増加した影響で、地方債の元利償還金は類似団体平均額を大幅に上回っている。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年度をピークに緩やかではあるが減少を続けており、引き続き第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期財政運営計画により新規発行地方債を抑制し、公債費の縮減に努める。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当町の一般会計及び公営企業会計等については、すべての会計が黒字を計上しており、連結実質赤字は生じていない。今後も、引き続き健全な運営に努め、町全体として健全な財政運営に努めていく。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030_&#24403;&#2102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103</v>
          </cell>
        </row>
        <row r="53">
          <cell r="CN53">
            <v>71.8</v>
          </cell>
        </row>
        <row r="55">
          <cell r="AN55" t="str">
            <v>類似団体内平均値</v>
          </cell>
          <cell r="CN55">
            <v>32.9</v>
          </cell>
        </row>
        <row r="57">
          <cell r="CN57">
            <v>57</v>
          </cell>
        </row>
        <row r="72">
          <cell r="BP72" t="str">
            <v>H25</v>
          </cell>
          <cell r="BX72" t="str">
            <v>H26</v>
          </cell>
          <cell r="CF72" t="str">
            <v>H27</v>
          </cell>
          <cell r="CN72" t="str">
            <v>H28</v>
          </cell>
          <cell r="CV72" t="str">
            <v>H29</v>
          </cell>
        </row>
        <row r="73">
          <cell r="AN73" t="str">
            <v>当該団体値</v>
          </cell>
          <cell r="BP73">
            <v>125.5</v>
          </cell>
          <cell r="BX73">
            <v>119.1</v>
          </cell>
          <cell r="CF73">
            <v>107.4</v>
          </cell>
          <cell r="CN73">
            <v>103</v>
          </cell>
          <cell r="CV73">
            <v>94.5</v>
          </cell>
        </row>
        <row r="75">
          <cell r="BP75">
            <v>16.100000000000001</v>
          </cell>
          <cell r="BX75">
            <v>15.4</v>
          </cell>
          <cell r="CF75">
            <v>14.7</v>
          </cell>
          <cell r="CN75">
            <v>13.9</v>
          </cell>
          <cell r="CV75">
            <v>12.4</v>
          </cell>
        </row>
        <row r="77">
          <cell r="AN77" t="str">
            <v>類似団体内平均値</v>
          </cell>
          <cell r="BP77">
            <v>54.6</v>
          </cell>
          <cell r="BX77">
            <v>48.7</v>
          </cell>
          <cell r="CF77">
            <v>36.5</v>
          </cell>
          <cell r="CN77">
            <v>32.9</v>
          </cell>
          <cell r="CV77">
            <v>28.5</v>
          </cell>
        </row>
        <row r="79">
          <cell r="BP79">
            <v>11.2</v>
          </cell>
          <cell r="BX79">
            <v>10.4</v>
          </cell>
          <cell r="CF79">
            <v>9</v>
          </cell>
          <cell r="CN79">
            <v>8.1999999999999993</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9913531</v>
      </c>
      <c r="BO4" s="372"/>
      <c r="BP4" s="372"/>
      <c r="BQ4" s="372"/>
      <c r="BR4" s="372"/>
      <c r="BS4" s="372"/>
      <c r="BT4" s="372"/>
      <c r="BU4" s="373"/>
      <c r="BV4" s="371">
        <v>10328364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3.2</v>
      </c>
      <c r="CU4" s="378"/>
      <c r="CV4" s="378"/>
      <c r="CW4" s="378"/>
      <c r="CX4" s="378"/>
      <c r="CY4" s="378"/>
      <c r="CZ4" s="378"/>
      <c r="DA4" s="379"/>
      <c r="DB4" s="377">
        <v>4.0999999999999996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9714794</v>
      </c>
      <c r="BO5" s="409"/>
      <c r="BP5" s="409"/>
      <c r="BQ5" s="409"/>
      <c r="BR5" s="409"/>
      <c r="BS5" s="409"/>
      <c r="BT5" s="409"/>
      <c r="BU5" s="410"/>
      <c r="BV5" s="408">
        <v>10075952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91.5</v>
      </c>
      <c r="CU5" s="406"/>
      <c r="CV5" s="406"/>
      <c r="CW5" s="406"/>
      <c r="CX5" s="406"/>
      <c r="CY5" s="406"/>
      <c r="CZ5" s="406"/>
      <c r="DA5" s="407"/>
      <c r="DB5" s="405">
        <v>90.2</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198737</v>
      </c>
      <c r="BO6" s="409"/>
      <c r="BP6" s="409"/>
      <c r="BQ6" s="409"/>
      <c r="BR6" s="409"/>
      <c r="BS6" s="409"/>
      <c r="BT6" s="409"/>
      <c r="BU6" s="410"/>
      <c r="BV6" s="408">
        <v>252412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96.2</v>
      </c>
      <c r="CU6" s="446"/>
      <c r="CV6" s="446"/>
      <c r="CW6" s="446"/>
      <c r="CX6" s="446"/>
      <c r="CY6" s="446"/>
      <c r="CZ6" s="446"/>
      <c r="DA6" s="447"/>
      <c r="DB6" s="445">
        <v>94.7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6195869</v>
      </c>
      <c r="CU7" s="409"/>
      <c r="CV7" s="409"/>
      <c r="CW7" s="409"/>
      <c r="CX7" s="409"/>
      <c r="CY7" s="409"/>
      <c r="CZ7" s="409"/>
      <c r="DA7" s="410"/>
      <c r="DB7" s="408">
        <v>6185069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198737</v>
      </c>
      <c r="BO8" s="409"/>
      <c r="BP8" s="409"/>
      <c r="BQ8" s="409"/>
      <c r="BR8" s="409"/>
      <c r="BS8" s="409"/>
      <c r="BT8" s="409"/>
      <c r="BU8" s="410"/>
      <c r="BV8" s="408">
        <v>252412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0.34</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17278</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-53675</v>
      </c>
      <c r="BO9" s="409"/>
      <c r="BP9" s="409"/>
      <c r="BQ9" s="409"/>
      <c r="BR9" s="409"/>
      <c r="BS9" s="409"/>
      <c r="BT9" s="409"/>
      <c r="BU9" s="410"/>
      <c r="BV9" s="408">
        <v>18966</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16.899999999999999</v>
      </c>
      <c r="CU9" s="406"/>
      <c r="CV9" s="406"/>
      <c r="CW9" s="406"/>
      <c r="CX9" s="406"/>
      <c r="CY9" s="406"/>
      <c r="CZ9" s="406"/>
      <c r="DA9" s="407"/>
      <c r="DB9" s="405">
        <v>18.5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18766</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110</v>
      </c>
      <c r="AV10" s="441"/>
      <c r="AW10" s="441"/>
      <c r="AX10" s="441"/>
      <c r="AY10" s="442" t="s">
        <v>115</v>
      </c>
      <c r="AZ10" s="443"/>
      <c r="BA10" s="443"/>
      <c r="BB10" s="443"/>
      <c r="BC10" s="443"/>
      <c r="BD10" s="443"/>
      <c r="BE10" s="443"/>
      <c r="BF10" s="443"/>
      <c r="BG10" s="443"/>
      <c r="BH10" s="443"/>
      <c r="BI10" s="443"/>
      <c r="BJ10" s="443"/>
      <c r="BK10" s="443"/>
      <c r="BL10" s="443"/>
      <c r="BM10" s="444"/>
      <c r="BN10" s="408">
        <v>51639</v>
      </c>
      <c r="BO10" s="409"/>
      <c r="BP10" s="409"/>
      <c r="BQ10" s="409"/>
      <c r="BR10" s="409"/>
      <c r="BS10" s="409"/>
      <c r="BT10" s="409"/>
      <c r="BU10" s="410"/>
      <c r="BV10" s="408">
        <v>93311</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16365</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110</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16281</v>
      </c>
      <c r="S13" s="490"/>
      <c r="T13" s="490"/>
      <c r="U13" s="490"/>
      <c r="V13" s="491"/>
      <c r="W13" s="424" t="s">
        <v>132</v>
      </c>
      <c r="X13" s="425"/>
      <c r="Y13" s="425"/>
      <c r="Z13" s="425"/>
      <c r="AA13" s="425"/>
      <c r="AB13" s="415"/>
      <c r="AC13" s="459">
        <v>1258</v>
      </c>
      <c r="AD13" s="460"/>
      <c r="AE13" s="460"/>
      <c r="AF13" s="460"/>
      <c r="AG13" s="499"/>
      <c r="AH13" s="459">
        <v>1375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-2036</v>
      </c>
      <c r="BO13" s="409"/>
      <c r="BP13" s="409"/>
      <c r="BQ13" s="409"/>
      <c r="BR13" s="409"/>
      <c r="BS13" s="409"/>
      <c r="BT13" s="409"/>
      <c r="BU13" s="410"/>
      <c r="BV13" s="408">
        <v>112277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12.4</v>
      </c>
      <c r="CU13" s="406"/>
      <c r="CV13" s="406"/>
      <c r="CW13" s="406"/>
      <c r="CX13" s="406"/>
      <c r="CY13" s="406"/>
      <c r="CZ13" s="406"/>
      <c r="DA13" s="407"/>
      <c r="DB13" s="405">
        <v>13.9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16602</v>
      </c>
      <c r="S14" s="490"/>
      <c r="T14" s="490"/>
      <c r="U14" s="490"/>
      <c r="V14" s="491"/>
      <c r="W14" s="398"/>
      <c r="X14" s="399"/>
      <c r="Y14" s="399"/>
      <c r="Z14" s="399"/>
      <c r="AA14" s="399"/>
      <c r="AB14" s="388"/>
      <c r="AC14" s="492">
        <v>15.8</v>
      </c>
      <c r="AD14" s="493"/>
      <c r="AE14" s="493"/>
      <c r="AF14" s="493"/>
      <c r="AG14" s="494"/>
      <c r="AH14" s="492">
        <v>16.7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94.5</v>
      </c>
      <c r="CU14" s="504"/>
      <c r="CV14" s="504"/>
      <c r="CW14" s="504"/>
      <c r="CX14" s="504"/>
      <c r="CY14" s="504"/>
      <c r="CZ14" s="504"/>
      <c r="DA14" s="505"/>
      <c r="DB14" s="503">
        <v>103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16538</v>
      </c>
      <c r="S15" s="490"/>
      <c r="T15" s="490"/>
      <c r="U15" s="490"/>
      <c r="V15" s="491"/>
      <c r="W15" s="424" t="s">
        <v>140</v>
      </c>
      <c r="X15" s="425"/>
      <c r="Y15" s="425"/>
      <c r="Z15" s="425"/>
      <c r="AA15" s="425"/>
      <c r="AB15" s="415"/>
      <c r="AC15" s="459">
        <v>1500</v>
      </c>
      <c r="AD15" s="460"/>
      <c r="AE15" s="460"/>
      <c r="AF15" s="460"/>
      <c r="AG15" s="499"/>
      <c r="AH15" s="459">
        <v>1562</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1983952</v>
      </c>
      <c r="BO15" s="372"/>
      <c r="BP15" s="372"/>
      <c r="BQ15" s="372"/>
      <c r="BR15" s="372"/>
      <c r="BS15" s="372"/>
      <c r="BT15" s="372"/>
      <c r="BU15" s="373"/>
      <c r="BV15" s="371">
        <v>1885686</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18.8</v>
      </c>
      <c r="AD16" s="493"/>
      <c r="AE16" s="493"/>
      <c r="AF16" s="493"/>
      <c r="AG16" s="494"/>
      <c r="AH16" s="492">
        <v>18.899999999999999</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5373311</v>
      </c>
      <c r="BO16" s="409"/>
      <c r="BP16" s="409"/>
      <c r="BQ16" s="409"/>
      <c r="BR16" s="409"/>
      <c r="BS16" s="409"/>
      <c r="BT16" s="409"/>
      <c r="BU16" s="410"/>
      <c r="BV16" s="408">
        <v>5403127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5220</v>
      </c>
      <c r="AD17" s="460"/>
      <c r="AE17" s="460"/>
      <c r="AF17" s="460"/>
      <c r="AG17" s="499"/>
      <c r="AH17" s="459">
        <v>5320</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2509857</v>
      </c>
      <c r="BO17" s="409"/>
      <c r="BP17" s="409"/>
      <c r="BQ17" s="409"/>
      <c r="BR17" s="409"/>
      <c r="BS17" s="409"/>
      <c r="BT17" s="409"/>
      <c r="BU17" s="410"/>
      <c r="BV17" s="408">
        <v>2366760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422.86</v>
      </c>
      <c r="M18" s="521"/>
      <c r="N18" s="521"/>
      <c r="O18" s="521"/>
      <c r="P18" s="521"/>
      <c r="Q18" s="521"/>
      <c r="R18" s="522"/>
      <c r="S18" s="522"/>
      <c r="T18" s="522"/>
      <c r="U18" s="522"/>
      <c r="V18" s="523"/>
      <c r="W18" s="426"/>
      <c r="X18" s="427"/>
      <c r="Y18" s="427"/>
      <c r="Z18" s="427"/>
      <c r="AA18" s="427"/>
      <c r="AB18" s="418"/>
      <c r="AC18" s="524">
        <v>65.400000000000006</v>
      </c>
      <c r="AD18" s="525"/>
      <c r="AE18" s="525"/>
      <c r="AF18" s="525"/>
      <c r="AG18" s="526"/>
      <c r="AH18" s="524">
        <v>64.400000000000006</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5716326</v>
      </c>
      <c r="BO18" s="409"/>
      <c r="BP18" s="409"/>
      <c r="BQ18" s="409"/>
      <c r="BR18" s="409"/>
      <c r="BS18" s="409"/>
      <c r="BT18" s="409"/>
      <c r="BU18" s="410"/>
      <c r="BV18" s="408">
        <v>5735498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41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6909465</v>
      </c>
      <c r="BO19" s="409"/>
      <c r="BP19" s="409"/>
      <c r="BQ19" s="409"/>
      <c r="BR19" s="409"/>
      <c r="BS19" s="409"/>
      <c r="BT19" s="409"/>
      <c r="BU19" s="410"/>
      <c r="BV19" s="408">
        <v>7104207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7327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68" t="s">
        <v>160</v>
      </c>
      <c r="AI22" s="425"/>
      <c r="AJ22" s="425"/>
      <c r="AK22" s="425"/>
      <c r="AL22" s="415"/>
      <c r="AM22" s="568" t="s">
        <v>161</v>
      </c>
      <c r="AN22" s="569"/>
      <c r="AO22" s="569"/>
      <c r="AP22" s="569"/>
      <c r="AQ22" s="569"/>
      <c r="AR22" s="570"/>
      <c r="AS22" s="551" t="s">
        <v>158</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162</v>
      </c>
      <c r="AZ23" s="369"/>
      <c r="BA23" s="369"/>
      <c r="BB23" s="369"/>
      <c r="BC23" s="369"/>
      <c r="BD23" s="369"/>
      <c r="BE23" s="369"/>
      <c r="BF23" s="369"/>
      <c r="BG23" s="369"/>
      <c r="BH23" s="369"/>
      <c r="BI23" s="369"/>
      <c r="BJ23" s="369"/>
      <c r="BK23" s="369"/>
      <c r="BL23" s="369"/>
      <c r="BM23" s="370"/>
      <c r="BN23" s="408">
        <v>10485268</v>
      </c>
      <c r="BO23" s="409"/>
      <c r="BP23" s="409"/>
      <c r="BQ23" s="409"/>
      <c r="BR23" s="409"/>
      <c r="BS23" s="409"/>
      <c r="BT23" s="409"/>
      <c r="BU23" s="410"/>
      <c r="BV23" s="408">
        <v>10925181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8500</v>
      </c>
      <c r="R24" s="460"/>
      <c r="S24" s="460"/>
      <c r="T24" s="460"/>
      <c r="U24" s="460"/>
      <c r="V24" s="499"/>
      <c r="W24" s="558"/>
      <c r="X24" s="546"/>
      <c r="Y24" s="547"/>
      <c r="Z24" s="458" t="s">
        <v>164</v>
      </c>
      <c r="AA24" s="438"/>
      <c r="AB24" s="438"/>
      <c r="AC24" s="438"/>
      <c r="AD24" s="438"/>
      <c r="AE24" s="438"/>
      <c r="AF24" s="438"/>
      <c r="AG24" s="439"/>
      <c r="AH24" s="459">
        <v>158</v>
      </c>
      <c r="AI24" s="460"/>
      <c r="AJ24" s="460"/>
      <c r="AK24" s="460"/>
      <c r="AL24" s="499"/>
      <c r="AM24" s="459">
        <v>486956</v>
      </c>
      <c r="AN24" s="460"/>
      <c r="AO24" s="460"/>
      <c r="AP24" s="460"/>
      <c r="AQ24" s="460"/>
      <c r="AR24" s="499"/>
      <c r="AS24" s="459">
        <v>3082</v>
      </c>
      <c r="AT24" s="460"/>
      <c r="AU24" s="460"/>
      <c r="AV24" s="460"/>
      <c r="AW24" s="460"/>
      <c r="AX24" s="461"/>
      <c r="AY24" s="576" t="s">
        <v>165</v>
      </c>
      <c r="AZ24" s="577"/>
      <c r="BA24" s="577"/>
      <c r="BB24" s="577"/>
      <c r="BC24" s="577"/>
      <c r="BD24" s="577"/>
      <c r="BE24" s="577"/>
      <c r="BF24" s="577"/>
      <c r="BG24" s="577"/>
      <c r="BH24" s="577"/>
      <c r="BI24" s="577"/>
      <c r="BJ24" s="577"/>
      <c r="BK24" s="577"/>
      <c r="BL24" s="577"/>
      <c r="BM24" s="578"/>
      <c r="BN24" s="408">
        <v>8078778</v>
      </c>
      <c r="BO24" s="409"/>
      <c r="BP24" s="409"/>
      <c r="BQ24" s="409"/>
      <c r="BR24" s="409"/>
      <c r="BS24" s="409"/>
      <c r="BT24" s="409"/>
      <c r="BU24" s="410"/>
      <c r="BV24" s="408">
        <v>8504883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7000</v>
      </c>
      <c r="R25" s="460"/>
      <c r="S25" s="460"/>
      <c r="T25" s="460"/>
      <c r="U25" s="460"/>
      <c r="V25" s="499"/>
      <c r="W25" s="558"/>
      <c r="X25" s="546"/>
      <c r="Y25" s="547"/>
      <c r="Z25" s="458" t="s">
        <v>167</v>
      </c>
      <c r="AA25" s="438"/>
      <c r="AB25" s="438"/>
      <c r="AC25" s="438"/>
      <c r="AD25" s="438"/>
      <c r="AE25" s="438"/>
      <c r="AF25" s="438"/>
      <c r="AG25" s="439"/>
      <c r="AH25" s="459" t="s">
        <v>122</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732462</v>
      </c>
      <c r="BO25" s="372"/>
      <c r="BP25" s="372"/>
      <c r="BQ25" s="372"/>
      <c r="BR25" s="372"/>
      <c r="BS25" s="372"/>
      <c r="BT25" s="372"/>
      <c r="BU25" s="373"/>
      <c r="BV25" s="371">
        <v>903202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6100</v>
      </c>
      <c r="R26" s="460"/>
      <c r="S26" s="460"/>
      <c r="T26" s="460"/>
      <c r="U26" s="460"/>
      <c r="V26" s="499"/>
      <c r="W26" s="558"/>
      <c r="X26" s="546"/>
      <c r="Y26" s="547"/>
      <c r="Z26" s="458" t="s">
        <v>171</v>
      </c>
      <c r="AA26" s="582"/>
      <c r="AB26" s="582"/>
      <c r="AC26" s="582"/>
      <c r="AD26" s="582"/>
      <c r="AE26" s="582"/>
      <c r="AF26" s="582"/>
      <c r="AG26" s="583"/>
      <c r="AH26" s="459" t="s">
        <v>123</v>
      </c>
      <c r="AI26" s="460"/>
      <c r="AJ26" s="460"/>
      <c r="AK26" s="460"/>
      <c r="AL26" s="499"/>
      <c r="AM26" s="459" t="s">
        <v>168</v>
      </c>
      <c r="AN26" s="460"/>
      <c r="AO26" s="460"/>
      <c r="AP26" s="460"/>
      <c r="AQ26" s="460"/>
      <c r="AR26" s="499"/>
      <c r="AS26" s="459" t="s">
        <v>122</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3100</v>
      </c>
      <c r="R27" s="460"/>
      <c r="S27" s="460"/>
      <c r="T27" s="460"/>
      <c r="U27" s="460"/>
      <c r="V27" s="499"/>
      <c r="W27" s="558"/>
      <c r="X27" s="546"/>
      <c r="Y27" s="547"/>
      <c r="Z27" s="458" t="s">
        <v>175</v>
      </c>
      <c r="AA27" s="438"/>
      <c r="AB27" s="438"/>
      <c r="AC27" s="438"/>
      <c r="AD27" s="438"/>
      <c r="AE27" s="438"/>
      <c r="AF27" s="438"/>
      <c r="AG27" s="439"/>
      <c r="AH27" s="459" t="s">
        <v>168</v>
      </c>
      <c r="AI27" s="460"/>
      <c r="AJ27" s="460"/>
      <c r="AK27" s="460"/>
      <c r="AL27" s="499"/>
      <c r="AM27" s="459" t="s">
        <v>123</v>
      </c>
      <c r="AN27" s="460"/>
      <c r="AO27" s="460"/>
      <c r="AP27" s="460"/>
      <c r="AQ27" s="460"/>
      <c r="AR27" s="499"/>
      <c r="AS27" s="459" t="s">
        <v>168</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79" t="s">
        <v>168</v>
      </c>
      <c r="BO27" s="580"/>
      <c r="BP27" s="580"/>
      <c r="BQ27" s="580"/>
      <c r="BR27" s="580"/>
      <c r="BS27" s="580"/>
      <c r="BT27" s="580"/>
      <c r="BU27" s="581"/>
      <c r="BV27" s="579" t="s">
        <v>123</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2600</v>
      </c>
      <c r="R28" s="460"/>
      <c r="S28" s="460"/>
      <c r="T28" s="460"/>
      <c r="U28" s="460"/>
      <c r="V28" s="499"/>
      <c r="W28" s="558"/>
      <c r="X28" s="546"/>
      <c r="Y28" s="547"/>
      <c r="Z28" s="458" t="s">
        <v>178</v>
      </c>
      <c r="AA28" s="438"/>
      <c r="AB28" s="438"/>
      <c r="AC28" s="438"/>
      <c r="AD28" s="438"/>
      <c r="AE28" s="438"/>
      <c r="AF28" s="438"/>
      <c r="AG28" s="439"/>
      <c r="AH28" s="459" t="s">
        <v>168</v>
      </c>
      <c r="AI28" s="460"/>
      <c r="AJ28" s="460"/>
      <c r="AK28" s="460"/>
      <c r="AL28" s="499"/>
      <c r="AM28" s="459" t="s">
        <v>173</v>
      </c>
      <c r="AN28" s="460"/>
      <c r="AO28" s="460"/>
      <c r="AP28" s="460"/>
      <c r="AQ28" s="460"/>
      <c r="AR28" s="499"/>
      <c r="AS28" s="459" t="s">
        <v>168</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714057</v>
      </c>
      <c r="BO28" s="372"/>
      <c r="BP28" s="372"/>
      <c r="BQ28" s="372"/>
      <c r="BR28" s="372"/>
      <c r="BS28" s="372"/>
      <c r="BT28" s="372"/>
      <c r="BU28" s="373"/>
      <c r="BV28" s="371">
        <v>662418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13</v>
      </c>
      <c r="M29" s="460"/>
      <c r="N29" s="460"/>
      <c r="O29" s="460"/>
      <c r="P29" s="499"/>
      <c r="Q29" s="459">
        <v>2400</v>
      </c>
      <c r="R29" s="460"/>
      <c r="S29" s="460"/>
      <c r="T29" s="460"/>
      <c r="U29" s="460"/>
      <c r="V29" s="499"/>
      <c r="W29" s="559"/>
      <c r="X29" s="560"/>
      <c r="Y29" s="561"/>
      <c r="Z29" s="458" t="s">
        <v>181</v>
      </c>
      <c r="AA29" s="438"/>
      <c r="AB29" s="438"/>
      <c r="AC29" s="438"/>
      <c r="AD29" s="438"/>
      <c r="AE29" s="438"/>
      <c r="AF29" s="438"/>
      <c r="AG29" s="439"/>
      <c r="AH29" s="459">
        <v>158</v>
      </c>
      <c r="AI29" s="460"/>
      <c r="AJ29" s="460"/>
      <c r="AK29" s="460"/>
      <c r="AL29" s="499"/>
      <c r="AM29" s="459">
        <v>486956</v>
      </c>
      <c r="AN29" s="460"/>
      <c r="AO29" s="460"/>
      <c r="AP29" s="460"/>
      <c r="AQ29" s="460"/>
      <c r="AR29" s="499"/>
      <c r="AS29" s="459">
        <v>3082</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1204479</v>
      </c>
      <c r="BO29" s="409"/>
      <c r="BP29" s="409"/>
      <c r="BQ29" s="409"/>
      <c r="BR29" s="409"/>
      <c r="BS29" s="409"/>
      <c r="BT29" s="409"/>
      <c r="BU29" s="410"/>
      <c r="BV29" s="408">
        <v>1169469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97.3</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43</v>
      </c>
      <c r="BD30" s="577"/>
      <c r="BE30" s="577"/>
      <c r="BF30" s="577"/>
      <c r="BG30" s="577"/>
      <c r="BH30" s="577"/>
      <c r="BI30" s="577"/>
      <c r="BJ30" s="577"/>
      <c r="BK30" s="577"/>
      <c r="BL30" s="577"/>
      <c r="BM30" s="578"/>
      <c r="BN30" s="579">
        <v>814193</v>
      </c>
      <c r="BO30" s="580"/>
      <c r="BP30" s="580"/>
      <c r="BQ30" s="580"/>
      <c r="BR30" s="580"/>
      <c r="BS30" s="580"/>
      <c r="BT30" s="580"/>
      <c r="BU30" s="581"/>
      <c r="BV30" s="579">
        <v>804117</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192</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当別町水道事業会計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IF('各会計、関係団体の財政状況及び健全化判断比率'!B33="","",'各会計、関係団体の財政状況及び健全化判断比率'!B33)</f>
        <v>当別町下水道事業特別会計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札幌広域圏組合</v>
      </c>
      <c r="BZ34" s="595"/>
      <c r="CA34" s="595"/>
      <c r="CB34" s="595"/>
      <c r="CC34" s="595"/>
      <c r="CD34" s="595"/>
      <c r="CE34" s="595"/>
      <c r="CF34" s="595"/>
      <c r="CG34" s="595"/>
      <c r="CH34" s="595"/>
      <c r="CI34" s="595"/>
      <c r="CJ34" s="595"/>
      <c r="CK34" s="595"/>
      <c r="CL34" s="595"/>
      <c r="CM34" s="595"/>
      <c r="CN34" s="193"/>
      <c r="CO34" s="594">
        <f>IF(CQ34="","",MAX(C34:D43,U34:V43,AM34:AN43,BE34:BF43,BW34:BX43)+1)</f>
        <v>12</v>
      </c>
      <c r="CP34" s="594"/>
      <c r="CQ34" s="595" t="str">
        <f>IF('各会計、関係団体の財政状況及び健全化判断比率'!BS7="","",'各会計、関係団体の財政状況及び健全化判断比率'!BS7)</f>
        <v>株式会社　tobe</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石狩教育研修センター</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石狩北部地区消防事務組合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石狩西部広域水道企業団</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FygsxXqVnVzSCe92rklUjfvonzwpRwz9FLyOpRvb4jqZLHOghR6olgVxFL6cNrm+W/Thd6WfEXVdQ0eaIFscw==" saltValue="4JLKWvNRxP88t9YESrPB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563</v>
      </c>
      <c r="D34" s="1186"/>
      <c r="E34" s="1187"/>
      <c r="F34" s="32">
        <v>4.33</v>
      </c>
      <c r="G34" s="33">
        <v>2.09</v>
      </c>
      <c r="H34" s="33">
        <v>2.56</v>
      </c>
      <c r="I34" s="33">
        <v>3.53</v>
      </c>
      <c r="J34" s="34">
        <v>4.07</v>
      </c>
      <c r="K34" s="22"/>
      <c r="L34" s="22"/>
      <c r="M34" s="22"/>
      <c r="N34" s="22"/>
      <c r="O34" s="22"/>
      <c r="P34" s="22"/>
    </row>
    <row r="35" spans="1:16" ht="39" customHeight="1" x14ac:dyDescent="0.15">
      <c r="A35" s="22"/>
      <c r="B35" s="35"/>
      <c r="C35" s="1180" t="s">
        <v>564</v>
      </c>
      <c r="D35" s="1181"/>
      <c r="E35" s="1182"/>
      <c r="F35" s="36">
        <v>2.71</v>
      </c>
      <c r="G35" s="37">
        <v>2.81</v>
      </c>
      <c r="H35" s="37">
        <v>3.64</v>
      </c>
      <c r="I35" s="37">
        <v>4.08</v>
      </c>
      <c r="J35" s="38">
        <v>3.2</v>
      </c>
      <c r="K35" s="22"/>
      <c r="L35" s="22"/>
      <c r="M35" s="22"/>
      <c r="N35" s="22"/>
      <c r="O35" s="22"/>
      <c r="P35" s="22"/>
    </row>
    <row r="36" spans="1:16" ht="39" customHeight="1" x14ac:dyDescent="0.15">
      <c r="A36" s="22"/>
      <c r="B36" s="35"/>
      <c r="C36" s="1180" t="s">
        <v>565</v>
      </c>
      <c r="D36" s="1181"/>
      <c r="E36" s="1182"/>
      <c r="F36" s="36" t="s">
        <v>566</v>
      </c>
      <c r="G36" s="37" t="s">
        <v>567</v>
      </c>
      <c r="H36" s="37" t="s">
        <v>568</v>
      </c>
      <c r="I36" s="37" t="s">
        <v>569</v>
      </c>
      <c r="J36" s="38">
        <v>0.68</v>
      </c>
      <c r="K36" s="22"/>
      <c r="L36" s="22"/>
      <c r="M36" s="22"/>
      <c r="N36" s="22"/>
      <c r="O36" s="22"/>
      <c r="P36" s="22"/>
    </row>
    <row r="37" spans="1:16" ht="39" customHeight="1" x14ac:dyDescent="0.15">
      <c r="A37" s="22"/>
      <c r="B37" s="35"/>
      <c r="C37" s="1180" t="s">
        <v>570</v>
      </c>
      <c r="D37" s="1181"/>
      <c r="E37" s="1182"/>
      <c r="F37" s="36">
        <v>0</v>
      </c>
      <c r="G37" s="37">
        <v>0.56000000000000005</v>
      </c>
      <c r="H37" s="37">
        <v>0.49</v>
      </c>
      <c r="I37" s="37">
        <v>0.82</v>
      </c>
      <c r="J37" s="38">
        <v>0.5</v>
      </c>
      <c r="K37" s="22"/>
      <c r="L37" s="22"/>
      <c r="M37" s="22"/>
      <c r="N37" s="22"/>
      <c r="O37" s="22"/>
      <c r="P37" s="22"/>
    </row>
    <row r="38" spans="1:16" ht="39" customHeight="1" x14ac:dyDescent="0.15">
      <c r="A38" s="22"/>
      <c r="B38" s="35"/>
      <c r="C38" s="1180" t="s">
        <v>571</v>
      </c>
      <c r="D38" s="1181"/>
      <c r="E38" s="1182"/>
      <c r="F38" s="36">
        <v>0.26</v>
      </c>
      <c r="G38" s="37">
        <v>0.17</v>
      </c>
      <c r="H38" s="37">
        <v>0.14000000000000001</v>
      </c>
      <c r="I38" s="37">
        <v>0.18</v>
      </c>
      <c r="J38" s="38">
        <v>0.15</v>
      </c>
      <c r="K38" s="22"/>
      <c r="L38" s="22"/>
      <c r="M38" s="22"/>
      <c r="N38" s="22"/>
      <c r="O38" s="22"/>
      <c r="P38" s="22"/>
    </row>
    <row r="39" spans="1:16" ht="39" customHeight="1" x14ac:dyDescent="0.15">
      <c r="A39" s="22"/>
      <c r="B39" s="35"/>
      <c r="C39" s="1180" t="s">
        <v>572</v>
      </c>
      <c r="D39" s="1181"/>
      <c r="E39" s="1182"/>
      <c r="F39" s="36">
        <v>0.06</v>
      </c>
      <c r="G39" s="37">
        <v>0.05</v>
      </c>
      <c r="H39" s="37">
        <v>0.06</v>
      </c>
      <c r="I39" s="37">
        <v>7.0000000000000007E-2</v>
      </c>
      <c r="J39" s="38">
        <v>0.06</v>
      </c>
      <c r="K39" s="22"/>
      <c r="L39" s="22"/>
      <c r="M39" s="22"/>
      <c r="N39" s="22"/>
      <c r="O39" s="22"/>
      <c r="P39" s="22"/>
    </row>
    <row r="40" spans="1:16" ht="39" customHeight="1" x14ac:dyDescent="0.15">
      <c r="A40" s="22"/>
      <c r="B40" s="35"/>
      <c r="C40" s="1180" t="s">
        <v>573</v>
      </c>
      <c r="D40" s="1181"/>
      <c r="E40" s="1182"/>
      <c r="F40" s="36">
        <v>0</v>
      </c>
      <c r="G40" s="37">
        <v>0</v>
      </c>
      <c r="H40" s="37">
        <v>0.03</v>
      </c>
      <c r="I40" s="37">
        <v>0.01</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574</v>
      </c>
      <c r="D42" s="1181"/>
      <c r="E42" s="1182"/>
      <c r="F42" s="36" t="s">
        <v>513</v>
      </c>
      <c r="G42" s="37" t="s">
        <v>513</v>
      </c>
      <c r="H42" s="37" t="s">
        <v>513</v>
      </c>
      <c r="I42" s="37" t="s">
        <v>513</v>
      </c>
      <c r="J42" s="38" t="s">
        <v>513</v>
      </c>
      <c r="K42" s="22"/>
      <c r="L42" s="22"/>
      <c r="M42" s="22"/>
      <c r="N42" s="22"/>
      <c r="O42" s="22"/>
      <c r="P42" s="22"/>
    </row>
    <row r="43" spans="1:16" ht="39" customHeight="1" thickBot="1" x14ac:dyDescent="0.2">
      <c r="A43" s="22"/>
      <c r="B43" s="40"/>
      <c r="C43" s="1183" t="s">
        <v>575</v>
      </c>
      <c r="D43" s="1184"/>
      <c r="E43" s="1185"/>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if3zXuS7yWi0LswGHF+cJS/1ygVxJSPcYSPy2xjjc/tIWA68RouoY/jZFHMtLTV5cB6H7gtONdavKmKZOaIiA==" saltValue="yo31OVOR8TZIdGgV89HS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1668</v>
      </c>
      <c r="L45" s="60">
        <v>1631</v>
      </c>
      <c r="M45" s="60">
        <v>1533</v>
      </c>
      <c r="N45" s="60">
        <v>1367</v>
      </c>
      <c r="O45" s="61">
        <v>1215</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98"/>
      <c r="C48" s="1199"/>
      <c r="D48" s="62"/>
      <c r="E48" s="1190" t="s">
        <v>14</v>
      </c>
      <c r="F48" s="1190"/>
      <c r="G48" s="1190"/>
      <c r="H48" s="1190"/>
      <c r="I48" s="1190"/>
      <c r="J48" s="1191"/>
      <c r="K48" s="63">
        <v>249</v>
      </c>
      <c r="L48" s="64">
        <v>273</v>
      </c>
      <c r="M48" s="64">
        <v>375</v>
      </c>
      <c r="N48" s="64">
        <v>377</v>
      </c>
      <c r="O48" s="65">
        <v>398</v>
      </c>
      <c r="P48" s="48"/>
      <c r="Q48" s="48"/>
      <c r="R48" s="48"/>
      <c r="S48" s="48"/>
      <c r="T48" s="48"/>
      <c r="U48" s="48"/>
    </row>
    <row r="49" spans="1:21" ht="30.75" customHeight="1" x14ac:dyDescent="0.15">
      <c r="A49" s="48"/>
      <c r="B49" s="1198"/>
      <c r="C49" s="1199"/>
      <c r="D49" s="62"/>
      <c r="E49" s="1190" t="s">
        <v>15</v>
      </c>
      <c r="F49" s="1190"/>
      <c r="G49" s="1190"/>
      <c r="H49" s="1190"/>
      <c r="I49" s="1190"/>
      <c r="J49" s="1191"/>
      <c r="K49" s="63">
        <v>25</v>
      </c>
      <c r="L49" s="64">
        <v>26</v>
      </c>
      <c r="M49" s="64">
        <v>27</v>
      </c>
      <c r="N49" s="64">
        <v>31</v>
      </c>
      <c r="O49" s="65">
        <v>43</v>
      </c>
      <c r="P49" s="48"/>
      <c r="Q49" s="48"/>
      <c r="R49" s="48"/>
      <c r="S49" s="48"/>
      <c r="T49" s="48"/>
      <c r="U49" s="48"/>
    </row>
    <row r="50" spans="1:21" ht="30.75" customHeight="1" x14ac:dyDescent="0.15">
      <c r="A50" s="48"/>
      <c r="B50" s="1198"/>
      <c r="C50" s="1199"/>
      <c r="D50" s="62"/>
      <c r="E50" s="1190" t="s">
        <v>16</v>
      </c>
      <c r="F50" s="1190"/>
      <c r="G50" s="1190"/>
      <c r="H50" s="1190"/>
      <c r="I50" s="1190"/>
      <c r="J50" s="1191"/>
      <c r="K50" s="63">
        <v>13</v>
      </c>
      <c r="L50" s="64">
        <v>12</v>
      </c>
      <c r="M50" s="64">
        <v>12</v>
      </c>
      <c r="N50" s="64">
        <v>12</v>
      </c>
      <c r="O50" s="65">
        <v>12</v>
      </c>
      <c r="P50" s="48"/>
      <c r="Q50" s="48"/>
      <c r="R50" s="48"/>
      <c r="S50" s="48"/>
      <c r="T50" s="48"/>
      <c r="U50" s="48"/>
    </row>
    <row r="51" spans="1:21" ht="30.75" customHeight="1" x14ac:dyDescent="0.15">
      <c r="A51" s="48"/>
      <c r="B51" s="1200"/>
      <c r="C51" s="1201"/>
      <c r="D51" s="66"/>
      <c r="E51" s="1190" t="s">
        <v>17</v>
      </c>
      <c r="F51" s="1190"/>
      <c r="G51" s="1190"/>
      <c r="H51" s="1190"/>
      <c r="I51" s="1190"/>
      <c r="J51" s="1191"/>
      <c r="K51" s="63">
        <v>1</v>
      </c>
      <c r="L51" s="64">
        <v>1</v>
      </c>
      <c r="M51" s="64">
        <v>1</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1168</v>
      </c>
      <c r="L52" s="64">
        <v>1181</v>
      </c>
      <c r="M52" s="64">
        <v>1195</v>
      </c>
      <c r="N52" s="64">
        <v>1127</v>
      </c>
      <c r="O52" s="65">
        <v>1123</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788</v>
      </c>
      <c r="L53" s="69">
        <v>762</v>
      </c>
      <c r="M53" s="69">
        <v>753</v>
      </c>
      <c r="N53" s="69">
        <v>660</v>
      </c>
      <c r="O53" s="70">
        <v>545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R8K42K6UIYVnrxqS1hgsWEoG3DLI1Qwo8FuIqAnsTpUEP0hyvGheV/F6kwMwjuLemwuNDGYRx644OOaKH437w==" saltValue="LeqVZU0KTJDWQ7D+odQ6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556</v>
      </c>
      <c r="J40" s="79" t="s">
        <v>557</v>
      </c>
      <c r="K40" s="79" t="s">
        <v>558</v>
      </c>
      <c r="L40" s="79" t="s">
        <v>559</v>
      </c>
      <c r="M40" s="80" t="s">
        <v>560</v>
      </c>
    </row>
    <row r="41" spans="2:13" ht="27.75" customHeight="1" x14ac:dyDescent="0.15">
      <c r="B41" s="1204" t="s">
        <v>23</v>
      </c>
      <c r="C41" s="1205"/>
      <c r="D41" s="81"/>
      <c r="E41" s="1210" t="s">
        <v>24</v>
      </c>
      <c r="F41" s="1210"/>
      <c r="G41" s="1210"/>
      <c r="H41" s="1211"/>
      <c r="I41" s="82">
        <v>12467</v>
      </c>
      <c r="J41" s="83">
        <v>11549</v>
      </c>
      <c r="K41" s="83">
        <v>11465</v>
      </c>
      <c r="L41" s="83">
        <v>10925</v>
      </c>
      <c r="M41" s="84">
        <v>10485</v>
      </c>
    </row>
    <row r="42" spans="2:13" ht="27.75" customHeight="1" x14ac:dyDescent="0.15">
      <c r="B42" s="1206"/>
      <c r="C42" s="1207"/>
      <c r="D42" s="85"/>
      <c r="E42" s="1212" t="s">
        <v>25</v>
      </c>
      <c r="F42" s="1212"/>
      <c r="G42" s="1212"/>
      <c r="H42" s="1213"/>
      <c r="I42" s="86">
        <v>849</v>
      </c>
      <c r="J42" s="87">
        <v>860</v>
      </c>
      <c r="K42" s="87">
        <v>734</v>
      </c>
      <c r="L42" s="87">
        <v>769</v>
      </c>
      <c r="M42" s="88">
        <v>647</v>
      </c>
    </row>
    <row r="43" spans="2:13" ht="27.75" customHeight="1" x14ac:dyDescent="0.15">
      <c r="B43" s="1206"/>
      <c r="C43" s="1207"/>
      <c r="D43" s="85"/>
      <c r="E43" s="1212" t="s">
        <v>26</v>
      </c>
      <c r="F43" s="1212"/>
      <c r="G43" s="1212"/>
      <c r="H43" s="1213"/>
      <c r="I43" s="86">
        <v>5085</v>
      </c>
      <c r="J43" s="87">
        <v>5126</v>
      </c>
      <c r="K43" s="87">
        <v>5085</v>
      </c>
      <c r="L43" s="87">
        <v>5089</v>
      </c>
      <c r="M43" s="88">
        <v>4990</v>
      </c>
    </row>
    <row r="44" spans="2:13" ht="27.75" customHeight="1" x14ac:dyDescent="0.15">
      <c r="B44" s="1206"/>
      <c r="C44" s="1207"/>
      <c r="D44" s="85"/>
      <c r="E44" s="1212" t="s">
        <v>27</v>
      </c>
      <c r="F44" s="1212"/>
      <c r="G44" s="1212"/>
      <c r="H44" s="1213"/>
      <c r="I44" s="86">
        <v>380</v>
      </c>
      <c r="J44" s="87">
        <v>417</v>
      </c>
      <c r="K44" s="87">
        <v>395</v>
      </c>
      <c r="L44" s="87">
        <v>394</v>
      </c>
      <c r="M44" s="88">
        <v>361</v>
      </c>
    </row>
    <row r="45" spans="2:13" ht="27.75" customHeight="1" x14ac:dyDescent="0.15">
      <c r="B45" s="1206"/>
      <c r="C45" s="1207"/>
      <c r="D45" s="85"/>
      <c r="E45" s="1212" t="s">
        <v>28</v>
      </c>
      <c r="F45" s="1212"/>
      <c r="G45" s="1212"/>
      <c r="H45" s="1213"/>
      <c r="I45" s="86">
        <v>1646</v>
      </c>
      <c r="J45" s="87">
        <v>1552</v>
      </c>
      <c r="K45" s="87">
        <v>1526</v>
      </c>
      <c r="L45" s="87">
        <v>1477</v>
      </c>
      <c r="M45" s="88">
        <v>1435</v>
      </c>
    </row>
    <row r="46" spans="2:13" ht="27.75" customHeight="1" x14ac:dyDescent="0.15">
      <c r="B46" s="1206"/>
      <c r="C46" s="1207"/>
      <c r="D46" s="89"/>
      <c r="E46" s="1212" t="s">
        <v>29</v>
      </c>
      <c r="F46" s="1212"/>
      <c r="G46" s="1212"/>
      <c r="H46" s="1213"/>
      <c r="I46" s="86" t="s">
        <v>513</v>
      </c>
      <c r="J46" s="87" t="s">
        <v>513</v>
      </c>
      <c r="K46" s="87" t="s">
        <v>513</v>
      </c>
      <c r="L46" s="87" t="s">
        <v>513</v>
      </c>
      <c r="M46" s="88" t="s">
        <v>513</v>
      </c>
    </row>
    <row r="47" spans="2:13" ht="27.75" customHeight="1" x14ac:dyDescent="0.15">
      <c r="B47" s="1206"/>
      <c r="C47" s="1207"/>
      <c r="D47" s="90"/>
      <c r="E47" s="1214" t="s">
        <v>30</v>
      </c>
      <c r="F47" s="1215"/>
      <c r="G47" s="1215"/>
      <c r="H47" s="1216"/>
      <c r="I47" s="86" t="s">
        <v>513</v>
      </c>
      <c r="J47" s="87" t="s">
        <v>513</v>
      </c>
      <c r="K47" s="87" t="s">
        <v>513</v>
      </c>
      <c r="L47" s="87" t="s">
        <v>513</v>
      </c>
      <c r="M47" s="88" t="s">
        <v>513</v>
      </c>
    </row>
    <row r="48" spans="2:13" ht="27.75" customHeight="1" x14ac:dyDescent="0.15">
      <c r="B48" s="1206"/>
      <c r="C48" s="1207"/>
      <c r="D48" s="85"/>
      <c r="E48" s="1212" t="s">
        <v>31</v>
      </c>
      <c r="F48" s="1212"/>
      <c r="G48" s="1212"/>
      <c r="H48" s="1213"/>
      <c r="I48" s="86" t="s">
        <v>513</v>
      </c>
      <c r="J48" s="87" t="s">
        <v>513</v>
      </c>
      <c r="K48" s="87" t="s">
        <v>513</v>
      </c>
      <c r="L48" s="87" t="s">
        <v>513</v>
      </c>
      <c r="M48" s="88" t="s">
        <v>513</v>
      </c>
    </row>
    <row r="49" spans="2:13" ht="27.75" customHeight="1" x14ac:dyDescent="0.15">
      <c r="B49" s="1208"/>
      <c r="C49" s="1209"/>
      <c r="D49" s="85"/>
      <c r="E49" s="1212" t="s">
        <v>32</v>
      </c>
      <c r="F49" s="1212"/>
      <c r="G49" s="1212"/>
      <c r="H49" s="1213"/>
      <c r="I49" s="86" t="s">
        <v>513</v>
      </c>
      <c r="J49" s="87" t="s">
        <v>513</v>
      </c>
      <c r="K49" s="87" t="s">
        <v>513</v>
      </c>
      <c r="L49" s="87" t="s">
        <v>513</v>
      </c>
      <c r="M49" s="88" t="s">
        <v>513</v>
      </c>
    </row>
    <row r="50" spans="2:13" ht="27.75" customHeight="1" x14ac:dyDescent="0.15">
      <c r="B50" s="1217" t="s">
        <v>33</v>
      </c>
      <c r="C50" s="1218"/>
      <c r="D50" s="91"/>
      <c r="E50" s="1212" t="s">
        <v>34</v>
      </c>
      <c r="F50" s="1212"/>
      <c r="G50" s="1212"/>
      <c r="H50" s="1213"/>
      <c r="I50" s="86">
        <v>1863</v>
      </c>
      <c r="J50" s="87">
        <v>1964</v>
      </c>
      <c r="K50" s="87">
        <v>2327</v>
      </c>
      <c r="L50" s="87">
        <v>2616</v>
      </c>
      <c r="M50" s="88">
        <v>2756</v>
      </c>
    </row>
    <row r="51" spans="2:13" ht="27.75" customHeight="1" x14ac:dyDescent="0.15">
      <c r="B51" s="1206"/>
      <c r="C51" s="1207"/>
      <c r="D51" s="85"/>
      <c r="E51" s="1212" t="s">
        <v>35</v>
      </c>
      <c r="F51" s="1212"/>
      <c r="G51" s="1212"/>
      <c r="H51" s="1213"/>
      <c r="I51" s="86">
        <v>1390</v>
      </c>
      <c r="J51" s="87">
        <v>1221</v>
      </c>
      <c r="K51" s="87">
        <v>1054</v>
      </c>
      <c r="L51" s="87">
        <v>960</v>
      </c>
      <c r="M51" s="88">
        <v>888</v>
      </c>
    </row>
    <row r="52" spans="2:13" ht="27.75" customHeight="1" x14ac:dyDescent="0.15">
      <c r="B52" s="1208"/>
      <c r="C52" s="1209"/>
      <c r="D52" s="85"/>
      <c r="E52" s="1212" t="s">
        <v>36</v>
      </c>
      <c r="F52" s="1212"/>
      <c r="G52" s="1212"/>
      <c r="H52" s="1213"/>
      <c r="I52" s="86">
        <v>10640</v>
      </c>
      <c r="J52" s="87">
        <v>10297</v>
      </c>
      <c r="K52" s="87">
        <v>10100</v>
      </c>
      <c r="L52" s="87">
        <v>9757</v>
      </c>
      <c r="M52" s="88">
        <v>9375</v>
      </c>
    </row>
    <row r="53" spans="2:13" ht="27.75" customHeight="1" thickBot="1" x14ac:dyDescent="0.2">
      <c r="B53" s="1219" t="s">
        <v>37</v>
      </c>
      <c r="C53" s="1220"/>
      <c r="D53" s="92"/>
      <c r="E53" s="1221" t="s">
        <v>38</v>
      </c>
      <c r="F53" s="1221"/>
      <c r="G53" s="1221"/>
      <c r="H53" s="1222"/>
      <c r="I53" s="93">
        <v>6534</v>
      </c>
      <c r="J53" s="94">
        <v>6023</v>
      </c>
      <c r="K53" s="94">
        <v>5724</v>
      </c>
      <c r="L53" s="94">
        <v>5322</v>
      </c>
      <c r="M53" s="95">
        <v>4900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01R/+VTHOsWvz97pS3hg6txa9BWl5rnOymt30OtT8glkEzc7/C1JfdxA4AX3msEvkVcQSr1HJgm/skptEm+wQ==" saltValue="DHKk5Do/hbNkMvksnmfj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41</v>
      </c>
      <c r="D55" s="1231"/>
      <c r="E55" s="1232"/>
      <c r="F55" s="107">
        <v>569</v>
      </c>
      <c r="G55" s="107">
        <v>662</v>
      </c>
      <c r="H55" s="108">
        <v>714</v>
      </c>
    </row>
    <row r="56" spans="2:8" ht="52.5" customHeight="1" x14ac:dyDescent="0.15">
      <c r="B56" s="109"/>
      <c r="C56" s="1233" t="s">
        <v>42</v>
      </c>
      <c r="D56" s="1233"/>
      <c r="E56" s="1234"/>
      <c r="F56" s="110">
        <v>1115</v>
      </c>
      <c r="G56" s="110">
        <v>1169</v>
      </c>
      <c r="H56" s="111">
        <v>1204</v>
      </c>
    </row>
    <row r="57" spans="2:8" ht="53.25" customHeight="1" x14ac:dyDescent="0.15">
      <c r="B57" s="109"/>
      <c r="C57" s="1235" t="s">
        <v>43</v>
      </c>
      <c r="D57" s="1235"/>
      <c r="E57" s="1236"/>
      <c r="F57" s="112">
        <v>720</v>
      </c>
      <c r="G57" s="112">
        <v>804</v>
      </c>
      <c r="H57" s="113">
        <v>814</v>
      </c>
    </row>
    <row r="58" spans="2:8" ht="45.75" customHeight="1" x14ac:dyDescent="0.15">
      <c r="B58" s="114"/>
      <c r="C58" s="1223" t="s">
        <v>44</v>
      </c>
      <c r="D58" s="1224"/>
      <c r="E58" s="1225"/>
      <c r="F58" s="115"/>
      <c r="G58" s="115"/>
      <c r="H58" s="116"/>
    </row>
    <row r="59" spans="2:8" ht="45.75" customHeight="1" x14ac:dyDescent="0.15">
      <c r="B59" s="114"/>
      <c r="C59" s="1223" t="s">
        <v>44</v>
      </c>
      <c r="D59" s="1224"/>
      <c r="E59" s="1225"/>
      <c r="F59" s="115"/>
      <c r="G59" s="115"/>
      <c r="H59" s="116"/>
    </row>
    <row r="60" spans="2:8" ht="45.75" customHeight="1" x14ac:dyDescent="0.15">
      <c r="B60" s="114"/>
      <c r="C60" s="1223" t="s">
        <v>44</v>
      </c>
      <c r="D60" s="1224"/>
      <c r="E60" s="1225"/>
      <c r="F60" s="115"/>
      <c r="G60" s="115"/>
      <c r="H60" s="116"/>
    </row>
    <row r="61" spans="2:8" ht="45.75" customHeight="1" x14ac:dyDescent="0.15">
      <c r="B61" s="114"/>
      <c r="C61" s="1223" t="s">
        <v>44</v>
      </c>
      <c r="D61" s="1224"/>
      <c r="E61" s="1225"/>
      <c r="F61" s="115"/>
      <c r="G61" s="115"/>
      <c r="H61" s="116"/>
    </row>
    <row r="62" spans="2:8" ht="45.75" customHeight="1" thickBot="1" x14ac:dyDescent="0.2">
      <c r="B62" s="117"/>
      <c r="C62" s="1226" t="s">
        <v>44</v>
      </c>
      <c r="D62" s="1227"/>
      <c r="E62" s="1228"/>
      <c r="F62" s="118"/>
      <c r="G62" s="118"/>
      <c r="H62" s="119"/>
    </row>
    <row r="63" spans="2:8" ht="52.5" customHeight="1" thickBot="1" x14ac:dyDescent="0.2">
      <c r="B63" s="120"/>
      <c r="C63" s="1229" t="s">
        <v>45</v>
      </c>
      <c r="D63" s="1229"/>
      <c r="E63" s="1230"/>
      <c r="F63" s="121">
        <v>2404</v>
      </c>
      <c r="G63" s="121">
        <v>2636</v>
      </c>
      <c r="H63" s="122">
        <v>2733</v>
      </c>
    </row>
    <row r="64" spans="2:8" ht="15" customHeight="1" x14ac:dyDescent="0.15"/>
    <row r="65" ht="0" hidden="1" customHeight="1" x14ac:dyDescent="0.15"/>
    <row r="66" ht="0" hidden="1" customHeight="1" x14ac:dyDescent="0.15"/>
  </sheetData>
  <sheetProtection algorithmName="SHA-512" hashValue="NckwK2Zwn8k4tAeOJVLAz8BWEGTYI4PqRFlsfU/LCXfse6UpKO8wzupRRs2NjVW3J3f+Xh3Fv9eug2BLQv10Rw==" saltValue="vFjMuzazxXl5JX8Ao6BD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W7" zoomScaleNormal="100" zoomScaleSheetLayoutView="55" workbookViewId="0">
      <selection activeCell="AN43" sqref="AN43:DC47"/>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585</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586</v>
      </c>
      <c r="AO51" s="1275"/>
      <c r="AP51" s="1275"/>
      <c r="AQ51" s="1275"/>
      <c r="AR51" s="1275"/>
      <c r="AS51" s="1275"/>
      <c r="AT51" s="1275"/>
      <c r="AU51" s="1275"/>
      <c r="AV51" s="1275"/>
      <c r="AW51" s="1275"/>
      <c r="AX51" s="1275"/>
      <c r="AY51" s="1275"/>
      <c r="AZ51" s="1275"/>
      <c r="BA51" s="1275"/>
      <c r="BB51" s="1275" t="s">
        <v>587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103</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71.8</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589</v>
      </c>
      <c r="AO55" s="1271"/>
      <c r="AP55" s="1271"/>
      <c r="AQ55" s="1271"/>
      <c r="AR55" s="1271"/>
      <c r="AS55" s="1271"/>
      <c r="AT55" s="1271"/>
      <c r="AU55" s="1271"/>
      <c r="AV55" s="1271"/>
      <c r="AW55" s="1271"/>
      <c r="AX55" s="1271"/>
      <c r="AY55" s="1271"/>
      <c r="AZ55" s="1271"/>
      <c r="BA55" s="1271"/>
      <c r="BB55" s="1275" t="s">
        <v>587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32.9</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591</v>
      </c>
    </row>
    <row r="64" spans="1:109" x14ac:dyDescent="0.15">
      <c r="B64" s="1246"/>
      <c r="G64" s="1253"/>
      <c r="I64" s="1287"/>
      <c r="J64" s="1287"/>
      <c r="K64" s="1287"/>
      <c r="L64" s="1287"/>
      <c r="M64" s="1287"/>
      <c r="N64" s="1288"/>
      <c r="AM64" s="1253"/>
      <c r="AN64" s="1253" t="s">
        <v>583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592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585</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586</v>
      </c>
      <c r="AO73" s="1275"/>
      <c r="AP73" s="1275"/>
      <c r="AQ73" s="1275"/>
      <c r="AR73" s="1275"/>
      <c r="AS73" s="1275"/>
      <c r="AT73" s="1275"/>
      <c r="AU73" s="1275"/>
      <c r="AV73" s="1275"/>
      <c r="AW73" s="1275"/>
      <c r="AX73" s="1275"/>
      <c r="AY73" s="1275"/>
      <c r="AZ73" s="1275"/>
      <c r="BA73" s="1275"/>
      <c r="BB73" s="1275" t="s">
        <v>587</v>
      </c>
      <c r="BC73" s="1275"/>
      <c r="BD73" s="1275"/>
      <c r="BE73" s="1275"/>
      <c r="BF73" s="1275"/>
      <c r="BG73" s="1275"/>
      <c r="BH73" s="1275"/>
      <c r="BI73" s="1275"/>
      <c r="BJ73" s="1275"/>
      <c r="BK73" s="1275"/>
      <c r="BL73" s="1275"/>
      <c r="BM73" s="1275"/>
      <c r="BN73" s="1275"/>
      <c r="BO73" s="1275"/>
      <c r="BP73" s="1277">
        <v>125.5</v>
      </c>
      <c r="BQ73" s="1277"/>
      <c r="BR73" s="1277"/>
      <c r="BS73" s="1277"/>
      <c r="BT73" s="1277"/>
      <c r="BU73" s="1277"/>
      <c r="BV73" s="1277"/>
      <c r="BW73" s="1277"/>
      <c r="BX73" s="1277">
        <v>119.1</v>
      </c>
      <c r="BY73" s="1277"/>
      <c r="BZ73" s="1277"/>
      <c r="CA73" s="1277"/>
      <c r="CB73" s="1277"/>
      <c r="CC73" s="1277"/>
      <c r="CD73" s="1277"/>
      <c r="CE73" s="1277"/>
      <c r="CF73" s="1277">
        <v>107.4</v>
      </c>
      <c r="CG73" s="1277"/>
      <c r="CH73" s="1277"/>
      <c r="CI73" s="1277"/>
      <c r="CJ73" s="1277"/>
      <c r="CK73" s="1277"/>
      <c r="CL73" s="1277"/>
      <c r="CM73" s="1277"/>
      <c r="CN73" s="1277">
        <v>103</v>
      </c>
      <c r="CO73" s="1277"/>
      <c r="CP73" s="1277"/>
      <c r="CQ73" s="1277"/>
      <c r="CR73" s="1277"/>
      <c r="CS73" s="1277"/>
      <c r="CT73" s="1277"/>
      <c r="CU73" s="1277"/>
      <c r="CV73" s="1277">
        <v>94.5</v>
      </c>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593</v>
      </c>
      <c r="BC75" s="1275"/>
      <c r="BD75" s="1275"/>
      <c r="BE75" s="1275"/>
      <c r="BF75" s="1275"/>
      <c r="BG75" s="1275"/>
      <c r="BH75" s="1275"/>
      <c r="BI75" s="1275"/>
      <c r="BJ75" s="1275"/>
      <c r="BK75" s="1275"/>
      <c r="BL75" s="1275"/>
      <c r="BM75" s="1275"/>
      <c r="BN75" s="1275"/>
      <c r="BO75" s="1275"/>
      <c r="BP75" s="1277">
        <v>16.100000000000001</v>
      </c>
      <c r="BQ75" s="1277"/>
      <c r="BR75" s="1277"/>
      <c r="BS75" s="1277"/>
      <c r="BT75" s="1277"/>
      <c r="BU75" s="1277"/>
      <c r="BV75" s="1277"/>
      <c r="BW75" s="1277"/>
      <c r="BX75" s="1277">
        <v>15.4</v>
      </c>
      <c r="BY75" s="1277"/>
      <c r="BZ75" s="1277"/>
      <c r="CA75" s="1277"/>
      <c r="CB75" s="1277"/>
      <c r="CC75" s="1277"/>
      <c r="CD75" s="1277"/>
      <c r="CE75" s="1277"/>
      <c r="CF75" s="1277">
        <v>14.7</v>
      </c>
      <c r="CG75" s="1277"/>
      <c r="CH75" s="1277"/>
      <c r="CI75" s="1277"/>
      <c r="CJ75" s="1277"/>
      <c r="CK75" s="1277"/>
      <c r="CL75" s="1277"/>
      <c r="CM75" s="1277"/>
      <c r="CN75" s="1277">
        <v>13.9</v>
      </c>
      <c r="CO75" s="1277"/>
      <c r="CP75" s="1277"/>
      <c r="CQ75" s="1277"/>
      <c r="CR75" s="1277"/>
      <c r="CS75" s="1277"/>
      <c r="CT75" s="1277"/>
      <c r="CU75" s="1277"/>
      <c r="CV75" s="1277">
        <v>12.4</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589</v>
      </c>
      <c r="AO77" s="1271"/>
      <c r="AP77" s="1271"/>
      <c r="AQ77" s="1271"/>
      <c r="AR77" s="1271"/>
      <c r="AS77" s="1271"/>
      <c r="AT77" s="1271"/>
      <c r="AU77" s="1271"/>
      <c r="AV77" s="1271"/>
      <c r="AW77" s="1271"/>
      <c r="AX77" s="1271"/>
      <c r="AY77" s="1271"/>
      <c r="AZ77" s="1271"/>
      <c r="BA77" s="1271"/>
      <c r="BB77" s="1275" t="s">
        <v>594</v>
      </c>
      <c r="BC77" s="1275"/>
      <c r="BD77" s="1275"/>
      <c r="BE77" s="1275"/>
      <c r="BF77" s="1275"/>
      <c r="BG77" s="1275"/>
      <c r="BH77" s="1275"/>
      <c r="BI77" s="1275"/>
      <c r="BJ77" s="1275"/>
      <c r="BK77" s="1275"/>
      <c r="BL77" s="1275"/>
      <c r="BM77" s="1275"/>
      <c r="BN77" s="1275"/>
      <c r="BO77" s="1275"/>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593</v>
      </c>
      <c r="BC79" s="1275"/>
      <c r="BD79" s="1275"/>
      <c r="BE79" s="1275"/>
      <c r="BF79" s="1275"/>
      <c r="BG79" s="1275"/>
      <c r="BH79" s="1275"/>
      <c r="BI79" s="1275"/>
      <c r="BJ79" s="1275"/>
      <c r="BK79" s="1275"/>
      <c r="BL79" s="1275"/>
      <c r="BM79" s="1275"/>
      <c r="BN79" s="1275"/>
      <c r="BO79" s="1275"/>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jLOjG5zx1+kcW55ReAXsTj+2pIREfL9xPvG3dPvoOFGkHeMY6CORkTdo3Jcpu6I9svkXct+BqwEjuquRmqG9A==" saltValue="ykZAyDLYsP7WbkHIMCnu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5" zoomScaleNormal="10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KctEwNyUrpoBKIMOdtOvV/zXwTNpfh1PMwo2SsM0PARSG4/NKdhvt8I6CaVI7I9I8MycMMow1lrnSI7SFD5Xw==" saltValue="M4E+ora9w23EMazUcgrB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rDWDFyw20+KFs45cMYdg3sgttKooYqQr8+eNx+yTPVXnPUd0hd0kvDcfDazsHuIaYFwLmsqpFkIKyDK8Ja9w==" saltValue="IL/GaYb1ZJ1lFNat3qis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19673</v>
      </c>
      <c r="E3" s="141"/>
      <c r="F3" s="142">
        <v>74444</v>
      </c>
      <c r="G3" s="143"/>
      <c r="H3" s="144"/>
    </row>
    <row r="4" spans="1:8" x14ac:dyDescent="0.15">
      <c r="A4" s="145"/>
      <c r="B4" s="146"/>
      <c r="C4" s="147"/>
      <c r="D4" s="148">
        <v>9906</v>
      </c>
      <c r="E4" s="149"/>
      <c r="F4" s="150">
        <v>34175</v>
      </c>
      <c r="G4" s="151"/>
      <c r="H4" s="152"/>
    </row>
    <row r="5" spans="1:8" x14ac:dyDescent="0.15">
      <c r="A5" s="133" t="s">
        <v>548</v>
      </c>
      <c r="B5" s="138"/>
      <c r="C5" s="139"/>
      <c r="D5" s="140">
        <v>17787</v>
      </c>
      <c r="E5" s="141"/>
      <c r="F5" s="142">
        <v>85205</v>
      </c>
      <c r="G5" s="143"/>
      <c r="H5" s="144"/>
    </row>
    <row r="6" spans="1:8" x14ac:dyDescent="0.15">
      <c r="A6" s="145"/>
      <c r="B6" s="146"/>
      <c r="C6" s="147"/>
      <c r="D6" s="148">
        <v>13313</v>
      </c>
      <c r="E6" s="149"/>
      <c r="F6" s="150">
        <v>38847</v>
      </c>
      <c r="G6" s="151"/>
      <c r="H6" s="152"/>
    </row>
    <row r="7" spans="1:8" x14ac:dyDescent="0.15">
      <c r="A7" s="133" t="s">
        <v>549</v>
      </c>
      <c r="B7" s="138"/>
      <c r="C7" s="139"/>
      <c r="D7" s="140">
        <v>27063</v>
      </c>
      <c r="E7" s="141"/>
      <c r="F7" s="142">
        <v>69469</v>
      </c>
      <c r="G7" s="143"/>
      <c r="H7" s="144"/>
    </row>
    <row r="8" spans="1:8" x14ac:dyDescent="0.15">
      <c r="A8" s="145"/>
      <c r="B8" s="146"/>
      <c r="C8" s="147"/>
      <c r="D8" s="148">
        <v>21057</v>
      </c>
      <c r="E8" s="149"/>
      <c r="F8" s="150">
        <v>38215</v>
      </c>
      <c r="G8" s="151"/>
      <c r="H8" s="152"/>
    </row>
    <row r="9" spans="1:8" x14ac:dyDescent="0.15">
      <c r="A9" s="133" t="s">
        <v>550</v>
      </c>
      <c r="B9" s="138"/>
      <c r="C9" s="139"/>
      <c r="D9" s="140">
        <v>51880</v>
      </c>
      <c r="E9" s="141"/>
      <c r="F9" s="142">
        <v>67293</v>
      </c>
      <c r="G9" s="143"/>
      <c r="H9" s="144"/>
    </row>
    <row r="10" spans="1:8" x14ac:dyDescent="0.15">
      <c r="A10" s="145"/>
      <c r="B10" s="146"/>
      <c r="C10" s="147"/>
      <c r="D10" s="148">
        <v>9594</v>
      </c>
      <c r="E10" s="149"/>
      <c r="F10" s="150">
        <v>35076</v>
      </c>
      <c r="G10" s="151"/>
      <c r="H10" s="152"/>
    </row>
    <row r="11" spans="1:8" x14ac:dyDescent="0.15">
      <c r="A11" s="133" t="s">
        <v>551</v>
      </c>
      <c r="B11" s="138"/>
      <c r="C11" s="139"/>
      <c r="D11" s="140">
        <v>47629</v>
      </c>
      <c r="E11" s="141"/>
      <c r="F11" s="142">
        <v>67343</v>
      </c>
      <c r="G11" s="143"/>
      <c r="H11" s="144"/>
    </row>
    <row r="12" spans="1:8" x14ac:dyDescent="0.15">
      <c r="A12" s="145"/>
      <c r="B12" s="146"/>
      <c r="C12" s="153"/>
      <c r="D12" s="148">
        <v>38416</v>
      </c>
      <c r="E12" s="149"/>
      <c r="F12" s="150">
        <v>32865</v>
      </c>
      <c r="G12" s="151"/>
      <c r="H12" s="152"/>
    </row>
    <row r="13" spans="1:8" x14ac:dyDescent="0.15">
      <c r="A13" s="133"/>
      <c r="B13" s="138"/>
      <c r="C13" s="154"/>
      <c r="D13" s="155">
        <v>32806</v>
      </c>
      <c r="E13" s="156"/>
      <c r="F13" s="157">
        <v>72751</v>
      </c>
      <c r="G13" s="158"/>
      <c r="H13" s="144"/>
    </row>
    <row r="14" spans="1:8" x14ac:dyDescent="0.15">
      <c r="A14" s="145"/>
      <c r="B14" s="146"/>
      <c r="C14" s="147"/>
      <c r="D14" s="148">
        <v>18457</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2.72</v>
      </c>
      <c r="C19" s="159">
        <f>ROUND(VALUE(SUBSTITUTE(実質収支比率等に係る経年分析!G$48,"▲","-")),2)</f>
        <v>2.81</v>
      </c>
      <c r="D19" s="159">
        <f>ROUND(VALUE(SUBSTITUTE(実質収支比率等に係る経年分析!H$48,"▲","-")),2)</f>
        <v>3.65</v>
      </c>
      <c r="E19" s="159">
        <f>ROUND(VALUE(SUBSTITUTE(実質収支比率等に係る経年分析!I$48,"▲","-")),2)</f>
        <v>4.08</v>
      </c>
      <c r="F19" s="159">
        <f>ROUND(VALUE(SUBSTITUTE(実質収支比率等に係る経年分析!J$48,"▲","-")),2)</f>
        <v>3.21</v>
      </c>
    </row>
    <row r="20" spans="1:11" x14ac:dyDescent="0.15">
      <c r="A20" s="159" t="s">
        <v>49</v>
      </c>
      <c r="B20" s="159">
        <f>ROUND(VALUE(SUBSTITUTE(実質収支比率等に係る経年分析!F$47,"▲","-")),2)</f>
        <v>9.23</v>
      </c>
      <c r="C20" s="159">
        <f>ROUND(VALUE(SUBSTITUTE(実質収支比率等に係る経年分析!G$47,"▲","-")),2)</f>
        <v>9.31</v>
      </c>
      <c r="D20" s="159">
        <f>ROUND(VALUE(SUBSTITUTE(実質収支比率等に係る経年分析!H$47,"▲","-")),2)</f>
        <v>8.89</v>
      </c>
      <c r="E20" s="159">
        <f>ROUND(VALUE(SUBSTITUTE(実質収支比率等に係る経年分析!I$47,"▲","-")),2)</f>
        <v>10.71</v>
      </c>
      <c r="F20" s="159">
        <f>ROUND(VALUE(SUBSTITUTE(実質収支比率等に係る経年分析!J$47,"▲","-")),2)</f>
        <v>11.52</v>
      </c>
    </row>
    <row r="21" spans="1:11" x14ac:dyDescent="0.15">
      <c r="A21" s="159" t="s">
        <v>50</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0.97</v>
      </c>
      <c r="E21" s="159">
        <f>IF(ISNUMBER(VALUE(SUBSTITUTE(実質収支比率等に係る経年分析!I$49,"▲","-"))),ROUND(VALUE(SUBSTITUTE(実質収支比率等に係る経年分析!I$49,"▲","-")),2),NA())</f>
        <v>1.82</v>
      </c>
      <c r="F21" s="159">
        <f>IF(ISNUMBER(VALUE(SUBSTITUTE(実質収支比率等に係る経年分析!J$49,"▲","-"))),ROUND(VALUE(SUBSTITUTE(実質収支比率等に係る経年分析!J$49,"▲","-")),2),NA())</f>
        <v>-0.03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当別町下水道事業特別会計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x14ac:dyDescent="0.15">
      <c r="A34" s="160" t="str">
        <f>IF(連結実質赤字比率に係る赤字・黒字の構成分析!C$36="",NA(),連結実質赤字比率に係る赤字・黒字の構成分析!C$36)</f>
        <v>国民健康保険特別会計</v>
      </c>
      <c r="B34" s="160">
        <f>IF(ROUND(VALUE(SUBSTITUTE(連結実質赤字比率に係る赤字・黒字の構成分析!F$36,"▲", "-")), 2) &lt; 0, ABS(ROUND(VALUE(SUBSTITUTE(連結実質赤字比率に係る赤字・黒字の構成分析!F$36,"▲", "-")), 2)), NA())</f>
        <v>1.83</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2.38</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1.8</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0.78</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v>
      </c>
    </row>
    <row r="36" spans="1:16" x14ac:dyDescent="0.15">
      <c r="A36" s="160" t="str">
        <f>IF(連結実質赤字比率に係る赤字・黒字の構成分析!C$34="",NA(),連結実質赤字比率に係る赤字・黒字の構成分析!C$34)</f>
        <v>当別町水道事業会計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1168</v>
      </c>
      <c r="E42" s="161"/>
      <c r="F42" s="161"/>
      <c r="G42" s="161">
        <f>'実質公債費比率（分子）の構造'!L$52</f>
        <v>1181</v>
      </c>
      <c r="H42" s="161"/>
      <c r="I42" s="161"/>
      <c r="J42" s="161">
        <f>'実質公債費比率（分子）の構造'!M$52</f>
        <v>1195</v>
      </c>
      <c r="K42" s="161"/>
      <c r="L42" s="161"/>
      <c r="M42" s="161">
        <f>'実質公債費比率（分子）の構造'!N$52</f>
        <v>1127</v>
      </c>
      <c r="N42" s="161"/>
      <c r="O42" s="161"/>
      <c r="P42" s="161">
        <f>'実質公債費比率（分子）の構造'!O$52</f>
        <v>1123</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13</v>
      </c>
      <c r="C44" s="161"/>
      <c r="D44" s="161"/>
      <c r="E44" s="161">
        <f>'実質公債費比率（分子）の構造'!L$50</f>
        <v>12</v>
      </c>
      <c r="F44" s="161"/>
      <c r="G44" s="161"/>
      <c r="H44" s="161">
        <f>'実質公債費比率（分子）の構造'!M$50</f>
        <v>12</v>
      </c>
      <c r="I44" s="161"/>
      <c r="J44" s="161"/>
      <c r="K44" s="161">
        <f>'実質公債費比率（分子）の構造'!N$50</f>
        <v>12</v>
      </c>
      <c r="L44" s="161"/>
      <c r="M44" s="161"/>
      <c r="N44" s="161">
        <f>'実質公債費比率（分子）の構造'!O$50</f>
        <v>12</v>
      </c>
      <c r="O44" s="161"/>
      <c r="P44" s="161"/>
    </row>
    <row r="45" spans="1:16" x14ac:dyDescent="0.15">
      <c r="A45" s="161" t="s">
        <v>60</v>
      </c>
      <c r="B45" s="161">
        <f>'実質公債費比率（分子）の構造'!K$49</f>
        <v>25</v>
      </c>
      <c r="C45" s="161"/>
      <c r="D45" s="161"/>
      <c r="E45" s="161">
        <f>'実質公債費比率（分子）の構造'!L$49</f>
        <v>26</v>
      </c>
      <c r="F45" s="161"/>
      <c r="G45" s="161"/>
      <c r="H45" s="161">
        <f>'実質公債費比率（分子）の構造'!M$49</f>
        <v>27</v>
      </c>
      <c r="I45" s="161"/>
      <c r="J45" s="161"/>
      <c r="K45" s="161">
        <f>'実質公債費比率（分子）の構造'!N$49</f>
        <v>31</v>
      </c>
      <c r="L45" s="161"/>
      <c r="M45" s="161"/>
      <c r="N45" s="161">
        <f>'実質公債費比率（分子）の構造'!O$49</f>
        <v>43</v>
      </c>
      <c r="O45" s="161"/>
      <c r="P45" s="161"/>
    </row>
    <row r="46" spans="1:16" x14ac:dyDescent="0.15">
      <c r="A46" s="161" t="s">
        <v>61</v>
      </c>
      <c r="B46" s="161">
        <f>'実質公債費比率（分子）の構造'!K$48</f>
        <v>249</v>
      </c>
      <c r="C46" s="161"/>
      <c r="D46" s="161"/>
      <c r="E46" s="161">
        <f>'実質公債費比率（分子）の構造'!L$48</f>
        <v>273</v>
      </c>
      <c r="F46" s="161"/>
      <c r="G46" s="161"/>
      <c r="H46" s="161">
        <f>'実質公債費比率（分子）の構造'!M$48</f>
        <v>375</v>
      </c>
      <c r="I46" s="161"/>
      <c r="J46" s="161"/>
      <c r="K46" s="161">
        <f>'実質公債費比率（分子）の構造'!N$48</f>
        <v>377</v>
      </c>
      <c r="L46" s="161"/>
      <c r="M46" s="161"/>
      <c r="N46" s="161">
        <f>'実質公債費比率（分子）の構造'!O$48</f>
        <v>398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1668</v>
      </c>
      <c r="C49" s="161"/>
      <c r="D49" s="161"/>
      <c r="E49" s="161">
        <f>'実質公債費比率（分子）の構造'!L$45</f>
        <v>1631</v>
      </c>
      <c r="F49" s="161"/>
      <c r="G49" s="161"/>
      <c r="H49" s="161">
        <f>'実質公債費比率（分子）の構造'!M$45</f>
        <v>1533</v>
      </c>
      <c r="I49" s="161"/>
      <c r="J49" s="161"/>
      <c r="K49" s="161">
        <f>'実質公債費比率（分子）の構造'!N$45</f>
        <v>1367</v>
      </c>
      <c r="L49" s="161"/>
      <c r="M49" s="161"/>
      <c r="N49" s="161">
        <f>'実質公債費比率（分子）の構造'!O$45</f>
        <v>1215</v>
      </c>
      <c r="O49" s="161"/>
      <c r="P49" s="161"/>
    </row>
    <row r="50" spans="1:16" x14ac:dyDescent="0.15">
      <c r="A50" s="161" t="s">
        <v>65</v>
      </c>
      <c r="B50" s="161" t="e">
        <f>NA()</f>
        <v>#N/A</v>
      </c>
      <c r="C50" s="161">
        <f>IF(ISNUMBER('実質公債費比率（分子）の構造'!K$53),'実質公債費比率（分子）の構造'!K$53,NA())</f>
        <v>788</v>
      </c>
      <c r="D50" s="161" t="e">
        <f>NA()</f>
        <v>#N/A</v>
      </c>
      <c r="E50" s="161" t="e">
        <f>NA()</f>
        <v>#N/A</v>
      </c>
      <c r="F50" s="161">
        <f>IF(ISNUMBER('実質公債費比率（分子）の構造'!L$53),'実質公債費比率（分子）の構造'!L$53,NA())</f>
        <v>762</v>
      </c>
      <c r="G50" s="161" t="e">
        <f>NA()</f>
        <v>#N/A</v>
      </c>
      <c r="H50" s="161" t="e">
        <f>NA()</f>
        <v>#N/A</v>
      </c>
      <c r="I50" s="161">
        <f>IF(ISNUMBER('実質公債費比率（分子）の構造'!M$53),'実質公債費比率（分子）の構造'!M$53,NA())</f>
        <v>753</v>
      </c>
      <c r="J50" s="161" t="e">
        <f>NA()</f>
        <v>#N/A</v>
      </c>
      <c r="K50" s="161" t="e">
        <f>NA()</f>
        <v>#N/A</v>
      </c>
      <c r="L50" s="161">
        <f>IF(ISNUMBER('実質公債費比率（分子）の構造'!N$53),'実質公債費比率（分子）の構造'!N$53,NA())</f>
        <v>660</v>
      </c>
      <c r="M50" s="161" t="e">
        <f>NA()</f>
        <v>#N/A</v>
      </c>
      <c r="N50" s="161" t="e">
        <f>NA()</f>
        <v>#N/A</v>
      </c>
      <c r="O50" s="161">
        <f>IF(ISNUMBER('実質公債費比率（分子）の構造'!O$53),'実質公債費比率（分子）の構造'!O$53,NA())</f>
        <v>545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10640</v>
      </c>
      <c r="E56" s="160"/>
      <c r="F56" s="160"/>
      <c r="G56" s="160">
        <f>'将来負担比率（分子）の構造'!J$52</f>
        <v>10297</v>
      </c>
      <c r="H56" s="160"/>
      <c r="I56" s="160"/>
      <c r="J56" s="160">
        <f>'将来負担比率（分子）の構造'!K$52</f>
        <v>10100</v>
      </c>
      <c r="K56" s="160"/>
      <c r="L56" s="160"/>
      <c r="M56" s="160">
        <f>'将来負担比率（分子）の構造'!L$52</f>
        <v>9757</v>
      </c>
      <c r="N56" s="160"/>
      <c r="O56" s="160"/>
      <c r="P56" s="160">
        <f>'将来負担比率（分子）の構造'!M$52</f>
        <v>9375</v>
      </c>
    </row>
    <row r="57" spans="1:16" x14ac:dyDescent="0.15">
      <c r="A57" s="160" t="s">
        <v>35</v>
      </c>
      <c r="B57" s="160"/>
      <c r="C57" s="160"/>
      <c r="D57" s="160">
        <f>'将来負担比率（分子）の構造'!I$51</f>
        <v>1390</v>
      </c>
      <c r="E57" s="160"/>
      <c r="F57" s="160"/>
      <c r="G57" s="160">
        <f>'将来負担比率（分子）の構造'!J$51</f>
        <v>1221</v>
      </c>
      <c r="H57" s="160"/>
      <c r="I57" s="160"/>
      <c r="J57" s="160">
        <f>'将来負担比率（分子）の構造'!K$51</f>
        <v>1054</v>
      </c>
      <c r="K57" s="160"/>
      <c r="L57" s="160"/>
      <c r="M57" s="160">
        <f>'将来負担比率（分子）の構造'!L$51</f>
        <v>960</v>
      </c>
      <c r="N57" s="160"/>
      <c r="O57" s="160"/>
      <c r="P57" s="160">
        <f>'将来負担比率（分子）の構造'!M$51</f>
        <v>888</v>
      </c>
    </row>
    <row r="58" spans="1:16" x14ac:dyDescent="0.15">
      <c r="A58" s="160" t="s">
        <v>34</v>
      </c>
      <c r="B58" s="160"/>
      <c r="C58" s="160"/>
      <c r="D58" s="160">
        <f>'将来負担比率（分子）の構造'!I$50</f>
        <v>1863</v>
      </c>
      <c r="E58" s="160"/>
      <c r="F58" s="160"/>
      <c r="G58" s="160">
        <f>'将来負担比率（分子）の構造'!J$50</f>
        <v>1964</v>
      </c>
      <c r="H58" s="160"/>
      <c r="I58" s="160"/>
      <c r="J58" s="160">
        <f>'将来負担比率（分子）の構造'!K$50</f>
        <v>2327</v>
      </c>
      <c r="K58" s="160"/>
      <c r="L58" s="160"/>
      <c r="M58" s="160">
        <f>'将来負担比率（分子）の構造'!L$50</f>
        <v>2616</v>
      </c>
      <c r="N58" s="160"/>
      <c r="O58" s="160"/>
      <c r="P58" s="160">
        <f>'将来負担比率（分子）の構造'!M$50</f>
        <v>2756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1646</v>
      </c>
      <c r="C62" s="160"/>
      <c r="D62" s="160"/>
      <c r="E62" s="160">
        <f>'将来負担比率（分子）の構造'!J$45</f>
        <v>1552</v>
      </c>
      <c r="F62" s="160"/>
      <c r="G62" s="160"/>
      <c r="H62" s="160">
        <f>'将来負担比率（分子）の構造'!K$45</f>
        <v>1526</v>
      </c>
      <c r="I62" s="160"/>
      <c r="J62" s="160"/>
      <c r="K62" s="160">
        <f>'将来負担比率（分子）の構造'!L$45</f>
        <v>1477</v>
      </c>
      <c r="L62" s="160"/>
      <c r="M62" s="160"/>
      <c r="N62" s="160">
        <f>'将来負担比率（分子）の構造'!M$45</f>
        <v>1435</v>
      </c>
      <c r="O62" s="160"/>
      <c r="P62" s="160"/>
    </row>
    <row r="63" spans="1:16" x14ac:dyDescent="0.15">
      <c r="A63" s="160" t="s">
        <v>27</v>
      </c>
      <c r="B63" s="160">
        <f>'将来負担比率（分子）の構造'!I$44</f>
        <v>380</v>
      </c>
      <c r="C63" s="160"/>
      <c r="D63" s="160"/>
      <c r="E63" s="160">
        <f>'将来負担比率（分子）の構造'!J$44</f>
        <v>417</v>
      </c>
      <c r="F63" s="160"/>
      <c r="G63" s="160"/>
      <c r="H63" s="160">
        <f>'将来負担比率（分子）の構造'!K$44</f>
        <v>395</v>
      </c>
      <c r="I63" s="160"/>
      <c r="J63" s="160"/>
      <c r="K63" s="160">
        <f>'将来負担比率（分子）の構造'!L$44</f>
        <v>394</v>
      </c>
      <c r="L63" s="160"/>
      <c r="M63" s="160"/>
      <c r="N63" s="160">
        <f>'将来負担比率（分子）の構造'!M$44</f>
        <v>361</v>
      </c>
      <c r="O63" s="160"/>
      <c r="P63" s="160"/>
    </row>
    <row r="64" spans="1:16" x14ac:dyDescent="0.15">
      <c r="A64" s="160" t="s">
        <v>26</v>
      </c>
      <c r="B64" s="160">
        <f>'将来負担比率（分子）の構造'!I$43</f>
        <v>5085</v>
      </c>
      <c r="C64" s="160"/>
      <c r="D64" s="160"/>
      <c r="E64" s="160">
        <f>'将来負担比率（分子）の構造'!J$43</f>
        <v>5126</v>
      </c>
      <c r="F64" s="160"/>
      <c r="G64" s="160"/>
      <c r="H64" s="160">
        <f>'将来負担比率（分子）の構造'!K$43</f>
        <v>5085</v>
      </c>
      <c r="I64" s="160"/>
      <c r="J64" s="160"/>
      <c r="K64" s="160">
        <f>'将来負担比率（分子）の構造'!L$43</f>
        <v>5089</v>
      </c>
      <c r="L64" s="160"/>
      <c r="M64" s="160"/>
      <c r="N64" s="160">
        <f>'将来負担比率（分子）の構造'!M$43</f>
        <v>4990</v>
      </c>
      <c r="O64" s="160"/>
      <c r="P64" s="160"/>
    </row>
    <row r="65" spans="1:16" x14ac:dyDescent="0.15">
      <c r="A65" s="160" t="s">
        <v>25</v>
      </c>
      <c r="B65" s="160">
        <f>'将来負担比率（分子）の構造'!I$42</f>
        <v>849</v>
      </c>
      <c r="C65" s="160"/>
      <c r="D65" s="160"/>
      <c r="E65" s="160">
        <f>'将来負担比率（分子）の構造'!J$42</f>
        <v>860</v>
      </c>
      <c r="F65" s="160"/>
      <c r="G65" s="160"/>
      <c r="H65" s="160">
        <f>'将来負担比率（分子）の構造'!K$42</f>
        <v>734</v>
      </c>
      <c r="I65" s="160"/>
      <c r="J65" s="160"/>
      <c r="K65" s="160">
        <f>'将来負担比率（分子）の構造'!L$42</f>
        <v>769</v>
      </c>
      <c r="L65" s="160"/>
      <c r="M65" s="160"/>
      <c r="N65" s="160">
        <f>'将来負担比率（分子）の構造'!M$42</f>
        <v>647</v>
      </c>
      <c r="O65" s="160"/>
      <c r="P65" s="160"/>
    </row>
    <row r="66" spans="1:16" x14ac:dyDescent="0.15">
      <c r="A66" s="160" t="s">
        <v>24</v>
      </c>
      <c r="B66" s="160">
        <f>'将来負担比率（分子）の構造'!I$41</f>
        <v>12467</v>
      </c>
      <c r="C66" s="160"/>
      <c r="D66" s="160"/>
      <c r="E66" s="160">
        <f>'将来負担比率（分子）の構造'!J$41</f>
        <v>11549</v>
      </c>
      <c r="F66" s="160"/>
      <c r="G66" s="160"/>
      <c r="H66" s="160">
        <f>'将来負担比率（分子）の構造'!K$41</f>
        <v>11465</v>
      </c>
      <c r="I66" s="160"/>
      <c r="J66" s="160"/>
      <c r="K66" s="160">
        <f>'将来負担比率（分子）の構造'!L$41</f>
        <v>10925</v>
      </c>
      <c r="L66" s="160"/>
      <c r="M66" s="160"/>
      <c r="N66" s="160">
        <f>'将来負担比率（分子）の構造'!M$41</f>
        <v>10485</v>
      </c>
      <c r="O66" s="160"/>
      <c r="P66" s="160"/>
    </row>
    <row r="67" spans="1:16" x14ac:dyDescent="0.15">
      <c r="A67" s="160" t="s">
        <v>69</v>
      </c>
      <c r="B67" s="160" t="e">
        <f>NA()</f>
        <v>#N/A</v>
      </c>
      <c r="C67" s="160">
        <f>IF(ISNUMBER('将来負担比率（分子）の構造'!I$53), IF('将来負担比率（分子）の構造'!I$53 &lt; 0, 0, '将来負担比率（分子）の構造'!I$53), NA())</f>
        <v>6534</v>
      </c>
      <c r="D67" s="160" t="e">
        <f>NA()</f>
        <v>#N/A</v>
      </c>
      <c r="E67" s="160" t="e">
        <f>NA()</f>
        <v>#N/A</v>
      </c>
      <c r="F67" s="160">
        <f>IF(ISNUMBER('将来負担比率（分子）の構造'!J$53), IF('将来負担比率（分子）の構造'!J$53 &lt; 0, 0, '将来負担比率（分子）の構造'!J$53), NA())</f>
        <v>6023</v>
      </c>
      <c r="G67" s="160" t="e">
        <f>NA()</f>
        <v>#N/A</v>
      </c>
      <c r="H67" s="160" t="e">
        <f>NA()</f>
        <v>#N/A</v>
      </c>
      <c r="I67" s="160">
        <f>IF(ISNUMBER('将来負担比率（分子）の構造'!K$53), IF('将来負担比率（分子）の構造'!K$53 &lt; 0, 0, '将来負担比率（分子）の構造'!K$53), NA())</f>
        <v>5724</v>
      </c>
      <c r="J67" s="160" t="e">
        <f>NA()</f>
        <v>#N/A</v>
      </c>
      <c r="K67" s="160" t="e">
        <f>NA()</f>
        <v>#N/A</v>
      </c>
      <c r="L67" s="160">
        <f>IF(ISNUMBER('将来負担比率（分子）の構造'!L$53), IF('将来負担比率（分子）の構造'!L$53 &lt; 0, 0, '将来負担比率（分子）の構造'!L$53), NA())</f>
        <v>5322</v>
      </c>
      <c r="M67" s="160" t="e">
        <f>NA()</f>
        <v>#N/A</v>
      </c>
      <c r="N67" s="160" t="e">
        <f>NA()</f>
        <v>#N/A</v>
      </c>
      <c r="O67" s="160">
        <f>IF(ISNUMBER('将来負担比率（分子）の構造'!M$53), IF('将来負担比率（分子）の構造'!M$53 &lt; 0, 0, '将来負担比率（分子）の構造'!M$53), NA())</f>
        <v>4900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569</v>
      </c>
      <c r="C72" s="164">
        <f>基金残高に係る経年分析!G55</f>
        <v>662</v>
      </c>
      <c r="D72" s="164">
        <f>基金残高に係る経年分析!H55</f>
        <v>714</v>
      </c>
    </row>
    <row r="73" spans="1:16" x14ac:dyDescent="0.15">
      <c r="A73" s="163" t="s">
        <v>72</v>
      </c>
      <c r="B73" s="164">
        <f>基金残高に係る経年分析!F56</f>
        <v>1115</v>
      </c>
      <c r="C73" s="164">
        <f>基金残高に係る経年分析!G56</f>
        <v>1169</v>
      </c>
      <c r="D73" s="164">
        <f>基金残高に係る経年分析!H56</f>
        <v>1204</v>
      </c>
    </row>
    <row r="74" spans="1:16" x14ac:dyDescent="0.15">
      <c r="A74" s="163" t="s">
        <v>73</v>
      </c>
      <c r="B74" s="164">
        <f>基金残高に係る経年分析!F57</f>
        <v>720</v>
      </c>
      <c r="C74" s="164">
        <f>基金残高に係る経年分析!G57</f>
        <v>804</v>
      </c>
      <c r="D74" s="164">
        <f>基金残高に係る経年分析!H57</f>
        <v>814</v>
      </c>
    </row>
  </sheetData>
  <sheetProtection algorithmName="SHA-512" hashValue="Wj+FYi8BaOFEX9FBdOAHz78i04JW2OTSuuwa7HhvayxtscbzbMFKzxbUzUROxRtWZjxM6ayPZyRgHednQ7CUug==" saltValue="+K3AX7poao63f8M+Yjkt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2060470</v>
      </c>
      <c r="S5" s="611"/>
      <c r="T5" s="611"/>
      <c r="U5" s="611"/>
      <c r="V5" s="611"/>
      <c r="W5" s="611"/>
      <c r="X5" s="611"/>
      <c r="Y5" s="612"/>
      <c r="Z5" s="613">
        <v>20.8</v>
      </c>
      <c r="AA5" s="613"/>
      <c r="AB5" s="613"/>
      <c r="AC5" s="613"/>
      <c r="AD5" s="614">
        <v>1996528</v>
      </c>
      <c r="AE5" s="614"/>
      <c r="AF5" s="614"/>
      <c r="AG5" s="614"/>
      <c r="AH5" s="614"/>
      <c r="AI5" s="614"/>
      <c r="AJ5" s="614"/>
      <c r="AK5" s="614"/>
      <c r="AL5" s="615">
        <v>33.6</v>
      </c>
      <c r="AM5" s="616"/>
      <c r="AN5" s="616"/>
      <c r="AO5" s="617"/>
      <c r="AP5" s="607" t="s">
        <v>221</v>
      </c>
      <c r="AQ5" s="608"/>
      <c r="AR5" s="608"/>
      <c r="AS5" s="608"/>
      <c r="AT5" s="608"/>
      <c r="AU5" s="608"/>
      <c r="AV5" s="608"/>
      <c r="AW5" s="608"/>
      <c r="AX5" s="608"/>
      <c r="AY5" s="608"/>
      <c r="AZ5" s="608"/>
      <c r="BA5" s="608"/>
      <c r="BB5" s="608"/>
      <c r="BC5" s="608"/>
      <c r="BD5" s="608"/>
      <c r="BE5" s="608"/>
      <c r="BF5" s="609"/>
      <c r="BG5" s="621">
        <v>1994029</v>
      </c>
      <c r="BH5" s="622"/>
      <c r="BI5" s="622"/>
      <c r="BJ5" s="622"/>
      <c r="BK5" s="622"/>
      <c r="BL5" s="622"/>
      <c r="BM5" s="622"/>
      <c r="BN5" s="623"/>
      <c r="BO5" s="624">
        <v>96.8</v>
      </c>
      <c r="BP5" s="624"/>
      <c r="BQ5" s="624"/>
      <c r="BR5" s="624"/>
      <c r="BS5" s="625">
        <v>47899</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150139</v>
      </c>
      <c r="S6" s="622"/>
      <c r="T6" s="622"/>
      <c r="U6" s="622"/>
      <c r="V6" s="622"/>
      <c r="W6" s="622"/>
      <c r="X6" s="622"/>
      <c r="Y6" s="623"/>
      <c r="Z6" s="624">
        <v>1.5</v>
      </c>
      <c r="AA6" s="624"/>
      <c r="AB6" s="624"/>
      <c r="AC6" s="624"/>
      <c r="AD6" s="625">
        <v>150139</v>
      </c>
      <c r="AE6" s="625"/>
      <c r="AF6" s="625"/>
      <c r="AG6" s="625"/>
      <c r="AH6" s="625"/>
      <c r="AI6" s="625"/>
      <c r="AJ6" s="625"/>
      <c r="AK6" s="625"/>
      <c r="AL6" s="626">
        <v>2.5</v>
      </c>
      <c r="AM6" s="627"/>
      <c r="AN6" s="627"/>
      <c r="AO6" s="628"/>
      <c r="AP6" s="618" t="s">
        <v>226</v>
      </c>
      <c r="AQ6" s="619"/>
      <c r="AR6" s="619"/>
      <c r="AS6" s="619"/>
      <c r="AT6" s="619"/>
      <c r="AU6" s="619"/>
      <c r="AV6" s="619"/>
      <c r="AW6" s="619"/>
      <c r="AX6" s="619"/>
      <c r="AY6" s="619"/>
      <c r="AZ6" s="619"/>
      <c r="BA6" s="619"/>
      <c r="BB6" s="619"/>
      <c r="BC6" s="619"/>
      <c r="BD6" s="619"/>
      <c r="BE6" s="619"/>
      <c r="BF6" s="620"/>
      <c r="BG6" s="621">
        <v>1994029</v>
      </c>
      <c r="BH6" s="622"/>
      <c r="BI6" s="622"/>
      <c r="BJ6" s="622"/>
      <c r="BK6" s="622"/>
      <c r="BL6" s="622"/>
      <c r="BM6" s="622"/>
      <c r="BN6" s="623"/>
      <c r="BO6" s="624">
        <v>96.8</v>
      </c>
      <c r="BP6" s="624"/>
      <c r="BQ6" s="624"/>
      <c r="BR6" s="624"/>
      <c r="BS6" s="625">
        <v>47899</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116912</v>
      </c>
      <c r="CS6" s="622"/>
      <c r="CT6" s="622"/>
      <c r="CU6" s="622"/>
      <c r="CV6" s="622"/>
      <c r="CW6" s="622"/>
      <c r="CX6" s="622"/>
      <c r="CY6" s="623"/>
      <c r="CZ6" s="615">
        <v>1.2</v>
      </c>
      <c r="DA6" s="616"/>
      <c r="DB6" s="616"/>
      <c r="DC6" s="635"/>
      <c r="DD6" s="630" t="s">
        <v>228</v>
      </c>
      <c r="DE6" s="622"/>
      <c r="DF6" s="622"/>
      <c r="DG6" s="622"/>
      <c r="DH6" s="622"/>
      <c r="DI6" s="622"/>
      <c r="DJ6" s="622"/>
      <c r="DK6" s="622"/>
      <c r="DL6" s="622"/>
      <c r="DM6" s="622"/>
      <c r="DN6" s="622"/>
      <c r="DO6" s="622"/>
      <c r="DP6" s="623"/>
      <c r="DQ6" s="630">
        <v>116912</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3092</v>
      </c>
      <c r="S7" s="622"/>
      <c r="T7" s="622"/>
      <c r="U7" s="622"/>
      <c r="V7" s="622"/>
      <c r="W7" s="622"/>
      <c r="X7" s="622"/>
      <c r="Y7" s="623"/>
      <c r="Z7" s="624">
        <v>0</v>
      </c>
      <c r="AA7" s="624"/>
      <c r="AB7" s="624"/>
      <c r="AC7" s="624"/>
      <c r="AD7" s="625">
        <v>3092</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940079</v>
      </c>
      <c r="BH7" s="622"/>
      <c r="BI7" s="622"/>
      <c r="BJ7" s="622"/>
      <c r="BK7" s="622"/>
      <c r="BL7" s="622"/>
      <c r="BM7" s="622"/>
      <c r="BN7" s="623"/>
      <c r="BO7" s="624">
        <v>45.6</v>
      </c>
      <c r="BP7" s="624"/>
      <c r="BQ7" s="624"/>
      <c r="BR7" s="624"/>
      <c r="BS7" s="625">
        <v>47899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1690885</v>
      </c>
      <c r="CS7" s="622"/>
      <c r="CT7" s="622"/>
      <c r="CU7" s="622"/>
      <c r="CV7" s="622"/>
      <c r="CW7" s="622"/>
      <c r="CX7" s="622"/>
      <c r="CY7" s="623"/>
      <c r="CZ7" s="624">
        <v>17.399999999999999</v>
      </c>
      <c r="DA7" s="624"/>
      <c r="DB7" s="624"/>
      <c r="DC7" s="624"/>
      <c r="DD7" s="630">
        <v>39268</v>
      </c>
      <c r="DE7" s="622"/>
      <c r="DF7" s="622"/>
      <c r="DG7" s="622"/>
      <c r="DH7" s="622"/>
      <c r="DI7" s="622"/>
      <c r="DJ7" s="622"/>
      <c r="DK7" s="622"/>
      <c r="DL7" s="622"/>
      <c r="DM7" s="622"/>
      <c r="DN7" s="622"/>
      <c r="DO7" s="622"/>
      <c r="DP7" s="623"/>
      <c r="DQ7" s="630">
        <v>870140</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4311</v>
      </c>
      <c r="S8" s="622"/>
      <c r="T8" s="622"/>
      <c r="U8" s="622"/>
      <c r="V8" s="622"/>
      <c r="W8" s="622"/>
      <c r="X8" s="622"/>
      <c r="Y8" s="623"/>
      <c r="Z8" s="624">
        <v>0</v>
      </c>
      <c r="AA8" s="624"/>
      <c r="AB8" s="624"/>
      <c r="AC8" s="624"/>
      <c r="AD8" s="625">
        <v>4311</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27841</v>
      </c>
      <c r="BH8" s="622"/>
      <c r="BI8" s="622"/>
      <c r="BJ8" s="622"/>
      <c r="BK8" s="622"/>
      <c r="BL8" s="622"/>
      <c r="BM8" s="622"/>
      <c r="BN8" s="623"/>
      <c r="BO8" s="624">
        <v>1.4</v>
      </c>
      <c r="BP8" s="624"/>
      <c r="BQ8" s="624"/>
      <c r="BR8" s="624"/>
      <c r="BS8" s="630" t="s">
        <v>228</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2403007</v>
      </c>
      <c r="CS8" s="622"/>
      <c r="CT8" s="622"/>
      <c r="CU8" s="622"/>
      <c r="CV8" s="622"/>
      <c r="CW8" s="622"/>
      <c r="CX8" s="622"/>
      <c r="CY8" s="623"/>
      <c r="CZ8" s="624">
        <v>24.7</v>
      </c>
      <c r="DA8" s="624"/>
      <c r="DB8" s="624"/>
      <c r="DC8" s="624"/>
      <c r="DD8" s="630" t="s">
        <v>228</v>
      </c>
      <c r="DE8" s="622"/>
      <c r="DF8" s="622"/>
      <c r="DG8" s="622"/>
      <c r="DH8" s="622"/>
      <c r="DI8" s="622"/>
      <c r="DJ8" s="622"/>
      <c r="DK8" s="622"/>
      <c r="DL8" s="622"/>
      <c r="DM8" s="622"/>
      <c r="DN8" s="622"/>
      <c r="DO8" s="622"/>
      <c r="DP8" s="623"/>
      <c r="DQ8" s="630">
        <v>1428775</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4287</v>
      </c>
      <c r="S9" s="622"/>
      <c r="T9" s="622"/>
      <c r="U9" s="622"/>
      <c r="V9" s="622"/>
      <c r="W9" s="622"/>
      <c r="X9" s="622"/>
      <c r="Y9" s="623"/>
      <c r="Z9" s="624">
        <v>0</v>
      </c>
      <c r="AA9" s="624"/>
      <c r="AB9" s="624"/>
      <c r="AC9" s="624"/>
      <c r="AD9" s="625">
        <v>4287</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624836</v>
      </c>
      <c r="BH9" s="622"/>
      <c r="BI9" s="622"/>
      <c r="BJ9" s="622"/>
      <c r="BK9" s="622"/>
      <c r="BL9" s="622"/>
      <c r="BM9" s="622"/>
      <c r="BN9" s="623"/>
      <c r="BO9" s="624">
        <v>30.3</v>
      </c>
      <c r="BP9" s="624"/>
      <c r="BQ9" s="624"/>
      <c r="BR9" s="624"/>
      <c r="BS9" s="630" t="s">
        <v>228</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670437</v>
      </c>
      <c r="CS9" s="622"/>
      <c r="CT9" s="622"/>
      <c r="CU9" s="622"/>
      <c r="CV9" s="622"/>
      <c r="CW9" s="622"/>
      <c r="CX9" s="622"/>
      <c r="CY9" s="623"/>
      <c r="CZ9" s="624">
        <v>6.9</v>
      </c>
      <c r="DA9" s="624"/>
      <c r="DB9" s="624"/>
      <c r="DC9" s="624"/>
      <c r="DD9" s="630" t="s">
        <v>122</v>
      </c>
      <c r="DE9" s="622"/>
      <c r="DF9" s="622"/>
      <c r="DG9" s="622"/>
      <c r="DH9" s="622"/>
      <c r="DI9" s="622"/>
      <c r="DJ9" s="622"/>
      <c r="DK9" s="622"/>
      <c r="DL9" s="622"/>
      <c r="DM9" s="622"/>
      <c r="DN9" s="622"/>
      <c r="DO9" s="622"/>
      <c r="DP9" s="623"/>
      <c r="DQ9" s="630">
        <v>593359</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228</v>
      </c>
      <c r="AA10" s="624"/>
      <c r="AB10" s="624"/>
      <c r="AC10" s="624"/>
      <c r="AD10" s="625" t="s">
        <v>122</v>
      </c>
      <c r="AE10" s="625"/>
      <c r="AF10" s="625"/>
      <c r="AG10" s="625"/>
      <c r="AH10" s="625"/>
      <c r="AI10" s="625"/>
      <c r="AJ10" s="625"/>
      <c r="AK10" s="625"/>
      <c r="AL10" s="626" t="s">
        <v>122</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44121</v>
      </c>
      <c r="BH10" s="622"/>
      <c r="BI10" s="622"/>
      <c r="BJ10" s="622"/>
      <c r="BK10" s="622"/>
      <c r="BL10" s="622"/>
      <c r="BM10" s="622"/>
      <c r="BN10" s="623"/>
      <c r="BO10" s="624">
        <v>2.1</v>
      </c>
      <c r="BP10" s="624"/>
      <c r="BQ10" s="624"/>
      <c r="BR10" s="624"/>
      <c r="BS10" s="630">
        <v>7353</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3073</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3073</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228</v>
      </c>
      <c r="S11" s="622"/>
      <c r="T11" s="622"/>
      <c r="U11" s="622"/>
      <c r="V11" s="622"/>
      <c r="W11" s="622"/>
      <c r="X11" s="622"/>
      <c r="Y11" s="623"/>
      <c r="Z11" s="624" t="s">
        <v>228</v>
      </c>
      <c r="AA11" s="624"/>
      <c r="AB11" s="624"/>
      <c r="AC11" s="624"/>
      <c r="AD11" s="625" t="s">
        <v>122</v>
      </c>
      <c r="AE11" s="625"/>
      <c r="AF11" s="625"/>
      <c r="AG11" s="625"/>
      <c r="AH11" s="625"/>
      <c r="AI11" s="625"/>
      <c r="AJ11" s="625"/>
      <c r="AK11" s="625"/>
      <c r="AL11" s="626" t="s">
        <v>122</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243281</v>
      </c>
      <c r="BH11" s="622"/>
      <c r="BI11" s="622"/>
      <c r="BJ11" s="622"/>
      <c r="BK11" s="622"/>
      <c r="BL11" s="622"/>
      <c r="BM11" s="622"/>
      <c r="BN11" s="623"/>
      <c r="BO11" s="624">
        <v>11.8</v>
      </c>
      <c r="BP11" s="624"/>
      <c r="BQ11" s="624"/>
      <c r="BR11" s="624"/>
      <c r="BS11" s="630">
        <v>40546</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564791</v>
      </c>
      <c r="CS11" s="622"/>
      <c r="CT11" s="622"/>
      <c r="CU11" s="622"/>
      <c r="CV11" s="622"/>
      <c r="CW11" s="622"/>
      <c r="CX11" s="622"/>
      <c r="CY11" s="623"/>
      <c r="CZ11" s="624">
        <v>5.8</v>
      </c>
      <c r="DA11" s="624"/>
      <c r="DB11" s="624"/>
      <c r="DC11" s="624"/>
      <c r="DD11" s="630">
        <v>38261</v>
      </c>
      <c r="DE11" s="622"/>
      <c r="DF11" s="622"/>
      <c r="DG11" s="622"/>
      <c r="DH11" s="622"/>
      <c r="DI11" s="622"/>
      <c r="DJ11" s="622"/>
      <c r="DK11" s="622"/>
      <c r="DL11" s="622"/>
      <c r="DM11" s="622"/>
      <c r="DN11" s="622"/>
      <c r="DO11" s="622"/>
      <c r="DP11" s="623"/>
      <c r="DQ11" s="630">
        <v>250206</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318863</v>
      </c>
      <c r="S12" s="622"/>
      <c r="T12" s="622"/>
      <c r="U12" s="622"/>
      <c r="V12" s="622"/>
      <c r="W12" s="622"/>
      <c r="X12" s="622"/>
      <c r="Y12" s="623"/>
      <c r="Z12" s="624">
        <v>3.2</v>
      </c>
      <c r="AA12" s="624"/>
      <c r="AB12" s="624"/>
      <c r="AC12" s="624"/>
      <c r="AD12" s="625">
        <v>318863</v>
      </c>
      <c r="AE12" s="625"/>
      <c r="AF12" s="625"/>
      <c r="AG12" s="625"/>
      <c r="AH12" s="625"/>
      <c r="AI12" s="625"/>
      <c r="AJ12" s="625"/>
      <c r="AK12" s="625"/>
      <c r="AL12" s="626">
        <v>5.4</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893031</v>
      </c>
      <c r="BH12" s="622"/>
      <c r="BI12" s="622"/>
      <c r="BJ12" s="622"/>
      <c r="BK12" s="622"/>
      <c r="BL12" s="622"/>
      <c r="BM12" s="622"/>
      <c r="BN12" s="623"/>
      <c r="BO12" s="624">
        <v>43.3</v>
      </c>
      <c r="BP12" s="624"/>
      <c r="BQ12" s="624"/>
      <c r="BR12" s="624"/>
      <c r="BS12" s="630" t="s">
        <v>122</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674920</v>
      </c>
      <c r="CS12" s="622"/>
      <c r="CT12" s="622"/>
      <c r="CU12" s="622"/>
      <c r="CV12" s="622"/>
      <c r="CW12" s="622"/>
      <c r="CX12" s="622"/>
      <c r="CY12" s="623"/>
      <c r="CZ12" s="624">
        <v>6.9</v>
      </c>
      <c r="DA12" s="624"/>
      <c r="DB12" s="624"/>
      <c r="DC12" s="624"/>
      <c r="DD12" s="630">
        <v>438191</v>
      </c>
      <c r="DE12" s="622"/>
      <c r="DF12" s="622"/>
      <c r="DG12" s="622"/>
      <c r="DH12" s="622"/>
      <c r="DI12" s="622"/>
      <c r="DJ12" s="622"/>
      <c r="DK12" s="622"/>
      <c r="DL12" s="622"/>
      <c r="DM12" s="622"/>
      <c r="DN12" s="622"/>
      <c r="DO12" s="622"/>
      <c r="DP12" s="623"/>
      <c r="DQ12" s="630">
        <v>146562</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23248</v>
      </c>
      <c r="S13" s="622"/>
      <c r="T13" s="622"/>
      <c r="U13" s="622"/>
      <c r="V13" s="622"/>
      <c r="W13" s="622"/>
      <c r="X13" s="622"/>
      <c r="Y13" s="623"/>
      <c r="Z13" s="624">
        <v>0.2</v>
      </c>
      <c r="AA13" s="624"/>
      <c r="AB13" s="624"/>
      <c r="AC13" s="624"/>
      <c r="AD13" s="625">
        <v>23248</v>
      </c>
      <c r="AE13" s="625"/>
      <c r="AF13" s="625"/>
      <c r="AG13" s="625"/>
      <c r="AH13" s="625"/>
      <c r="AI13" s="625"/>
      <c r="AJ13" s="625"/>
      <c r="AK13" s="625"/>
      <c r="AL13" s="626">
        <v>0.4</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889793</v>
      </c>
      <c r="BH13" s="622"/>
      <c r="BI13" s="622"/>
      <c r="BJ13" s="622"/>
      <c r="BK13" s="622"/>
      <c r="BL13" s="622"/>
      <c r="BM13" s="622"/>
      <c r="BN13" s="623"/>
      <c r="BO13" s="624">
        <v>43.2</v>
      </c>
      <c r="BP13" s="624"/>
      <c r="BQ13" s="624"/>
      <c r="BR13" s="624"/>
      <c r="BS13" s="630" t="s">
        <v>228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1258983</v>
      </c>
      <c r="CS13" s="622"/>
      <c r="CT13" s="622"/>
      <c r="CU13" s="622"/>
      <c r="CV13" s="622"/>
      <c r="CW13" s="622"/>
      <c r="CX13" s="622"/>
      <c r="CY13" s="623"/>
      <c r="CZ13" s="624">
        <v>13</v>
      </c>
      <c r="DA13" s="624"/>
      <c r="DB13" s="624"/>
      <c r="DC13" s="624"/>
      <c r="DD13" s="630">
        <v>202836</v>
      </c>
      <c r="DE13" s="622"/>
      <c r="DF13" s="622"/>
      <c r="DG13" s="622"/>
      <c r="DH13" s="622"/>
      <c r="DI13" s="622"/>
      <c r="DJ13" s="622"/>
      <c r="DK13" s="622"/>
      <c r="DL13" s="622"/>
      <c r="DM13" s="622"/>
      <c r="DN13" s="622"/>
      <c r="DO13" s="622"/>
      <c r="DP13" s="623"/>
      <c r="DQ13" s="630">
        <v>1074845</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122</v>
      </c>
      <c r="AA14" s="624"/>
      <c r="AB14" s="624"/>
      <c r="AC14" s="624"/>
      <c r="AD14" s="625" t="s">
        <v>228</v>
      </c>
      <c r="AE14" s="625"/>
      <c r="AF14" s="625"/>
      <c r="AG14" s="625"/>
      <c r="AH14" s="625"/>
      <c r="AI14" s="625"/>
      <c r="AJ14" s="625"/>
      <c r="AK14" s="625"/>
      <c r="AL14" s="626" t="s">
        <v>122</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42261</v>
      </c>
      <c r="BH14" s="622"/>
      <c r="BI14" s="622"/>
      <c r="BJ14" s="622"/>
      <c r="BK14" s="622"/>
      <c r="BL14" s="622"/>
      <c r="BM14" s="622"/>
      <c r="BN14" s="623"/>
      <c r="BO14" s="624">
        <v>2.1</v>
      </c>
      <c r="BP14" s="624"/>
      <c r="BQ14" s="624"/>
      <c r="BR14" s="624"/>
      <c r="BS14" s="630" t="s">
        <v>122</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454197</v>
      </c>
      <c r="CS14" s="622"/>
      <c r="CT14" s="622"/>
      <c r="CU14" s="622"/>
      <c r="CV14" s="622"/>
      <c r="CW14" s="622"/>
      <c r="CX14" s="622"/>
      <c r="CY14" s="623"/>
      <c r="CZ14" s="624">
        <v>4.7</v>
      </c>
      <c r="DA14" s="624"/>
      <c r="DB14" s="624"/>
      <c r="DC14" s="624"/>
      <c r="DD14" s="630" t="s">
        <v>122</v>
      </c>
      <c r="DE14" s="622"/>
      <c r="DF14" s="622"/>
      <c r="DG14" s="622"/>
      <c r="DH14" s="622"/>
      <c r="DI14" s="622"/>
      <c r="DJ14" s="622"/>
      <c r="DK14" s="622"/>
      <c r="DL14" s="622"/>
      <c r="DM14" s="622"/>
      <c r="DN14" s="622"/>
      <c r="DO14" s="622"/>
      <c r="DP14" s="623"/>
      <c r="DQ14" s="630">
        <v>454197</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36976</v>
      </c>
      <c r="S15" s="622"/>
      <c r="T15" s="622"/>
      <c r="U15" s="622"/>
      <c r="V15" s="622"/>
      <c r="W15" s="622"/>
      <c r="X15" s="622"/>
      <c r="Y15" s="623"/>
      <c r="Z15" s="624">
        <v>0.4</v>
      </c>
      <c r="AA15" s="624"/>
      <c r="AB15" s="624"/>
      <c r="AC15" s="624"/>
      <c r="AD15" s="625">
        <v>36976</v>
      </c>
      <c r="AE15" s="625"/>
      <c r="AF15" s="625"/>
      <c r="AG15" s="625"/>
      <c r="AH15" s="625"/>
      <c r="AI15" s="625"/>
      <c r="AJ15" s="625"/>
      <c r="AK15" s="625"/>
      <c r="AL15" s="626">
        <v>0.6</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118658</v>
      </c>
      <c r="BH15" s="622"/>
      <c r="BI15" s="622"/>
      <c r="BJ15" s="622"/>
      <c r="BK15" s="622"/>
      <c r="BL15" s="622"/>
      <c r="BM15" s="622"/>
      <c r="BN15" s="623"/>
      <c r="BO15" s="624">
        <v>5.8</v>
      </c>
      <c r="BP15" s="624"/>
      <c r="BQ15" s="624"/>
      <c r="BR15" s="624"/>
      <c r="BS15" s="630" t="s">
        <v>122</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662223</v>
      </c>
      <c r="CS15" s="622"/>
      <c r="CT15" s="622"/>
      <c r="CU15" s="622"/>
      <c r="CV15" s="622"/>
      <c r="CW15" s="622"/>
      <c r="CX15" s="622"/>
      <c r="CY15" s="623"/>
      <c r="CZ15" s="624">
        <v>6.8</v>
      </c>
      <c r="DA15" s="624"/>
      <c r="DB15" s="624"/>
      <c r="DC15" s="624"/>
      <c r="DD15" s="630">
        <v>60899</v>
      </c>
      <c r="DE15" s="622"/>
      <c r="DF15" s="622"/>
      <c r="DG15" s="622"/>
      <c r="DH15" s="622"/>
      <c r="DI15" s="622"/>
      <c r="DJ15" s="622"/>
      <c r="DK15" s="622"/>
      <c r="DL15" s="622"/>
      <c r="DM15" s="622"/>
      <c r="DN15" s="622"/>
      <c r="DO15" s="622"/>
      <c r="DP15" s="623"/>
      <c r="DQ15" s="630">
        <v>607662</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122</v>
      </c>
      <c r="AE16" s="625"/>
      <c r="AF16" s="625"/>
      <c r="AG16" s="625"/>
      <c r="AH16" s="625"/>
      <c r="AI16" s="625"/>
      <c r="AJ16" s="625"/>
      <c r="AK16" s="625"/>
      <c r="AL16" s="626" t="s">
        <v>122</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228</v>
      </c>
      <c r="BP16" s="624"/>
      <c r="BQ16" s="624"/>
      <c r="BR16" s="624"/>
      <c r="BS16" s="630" t="s">
        <v>122</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228</v>
      </c>
      <c r="CS16" s="622"/>
      <c r="CT16" s="622"/>
      <c r="CU16" s="622"/>
      <c r="CV16" s="622"/>
      <c r="CW16" s="622"/>
      <c r="CX16" s="622"/>
      <c r="CY16" s="623"/>
      <c r="CZ16" s="624" t="s">
        <v>228</v>
      </c>
      <c r="DA16" s="624"/>
      <c r="DB16" s="624"/>
      <c r="DC16" s="624"/>
      <c r="DD16" s="630" t="s">
        <v>228</v>
      </c>
      <c r="DE16" s="622"/>
      <c r="DF16" s="622"/>
      <c r="DG16" s="622"/>
      <c r="DH16" s="622"/>
      <c r="DI16" s="622"/>
      <c r="DJ16" s="622"/>
      <c r="DK16" s="622"/>
      <c r="DL16" s="622"/>
      <c r="DM16" s="622"/>
      <c r="DN16" s="622"/>
      <c r="DO16" s="622"/>
      <c r="DP16" s="623"/>
      <c r="DQ16" s="630" t="s">
        <v>228</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3641</v>
      </c>
      <c r="S17" s="622"/>
      <c r="T17" s="622"/>
      <c r="U17" s="622"/>
      <c r="V17" s="622"/>
      <c r="W17" s="622"/>
      <c r="X17" s="622"/>
      <c r="Y17" s="623"/>
      <c r="Z17" s="624">
        <v>0</v>
      </c>
      <c r="AA17" s="624"/>
      <c r="AB17" s="624"/>
      <c r="AC17" s="624"/>
      <c r="AD17" s="625">
        <v>3641</v>
      </c>
      <c r="AE17" s="625"/>
      <c r="AF17" s="625"/>
      <c r="AG17" s="625"/>
      <c r="AH17" s="625"/>
      <c r="AI17" s="625"/>
      <c r="AJ17" s="625"/>
      <c r="AK17" s="625"/>
      <c r="AL17" s="626">
        <v>0.1</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228</v>
      </c>
      <c r="BP17" s="624"/>
      <c r="BQ17" s="624"/>
      <c r="BR17" s="624"/>
      <c r="BS17" s="630" t="s">
        <v>228</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1215366</v>
      </c>
      <c r="CS17" s="622"/>
      <c r="CT17" s="622"/>
      <c r="CU17" s="622"/>
      <c r="CV17" s="622"/>
      <c r="CW17" s="622"/>
      <c r="CX17" s="622"/>
      <c r="CY17" s="623"/>
      <c r="CZ17" s="624">
        <v>12.5</v>
      </c>
      <c r="DA17" s="624"/>
      <c r="DB17" s="624"/>
      <c r="DC17" s="624"/>
      <c r="DD17" s="630" t="s">
        <v>228</v>
      </c>
      <c r="DE17" s="622"/>
      <c r="DF17" s="622"/>
      <c r="DG17" s="622"/>
      <c r="DH17" s="622"/>
      <c r="DI17" s="622"/>
      <c r="DJ17" s="622"/>
      <c r="DK17" s="622"/>
      <c r="DL17" s="622"/>
      <c r="DM17" s="622"/>
      <c r="DN17" s="622"/>
      <c r="DO17" s="622"/>
      <c r="DP17" s="623"/>
      <c r="DQ17" s="630">
        <v>1164997</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3668214</v>
      </c>
      <c r="S18" s="622"/>
      <c r="T18" s="622"/>
      <c r="U18" s="622"/>
      <c r="V18" s="622"/>
      <c r="W18" s="622"/>
      <c r="X18" s="622"/>
      <c r="Y18" s="623"/>
      <c r="Z18" s="624">
        <v>37</v>
      </c>
      <c r="AA18" s="624"/>
      <c r="AB18" s="624"/>
      <c r="AC18" s="624"/>
      <c r="AD18" s="625">
        <v>3385120</v>
      </c>
      <c r="AE18" s="625"/>
      <c r="AF18" s="625"/>
      <c r="AG18" s="625"/>
      <c r="AH18" s="625"/>
      <c r="AI18" s="625"/>
      <c r="AJ18" s="625"/>
      <c r="AK18" s="625"/>
      <c r="AL18" s="626">
        <v>56.9</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228</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3385120</v>
      </c>
      <c r="S19" s="622"/>
      <c r="T19" s="622"/>
      <c r="U19" s="622"/>
      <c r="V19" s="622"/>
      <c r="W19" s="622"/>
      <c r="X19" s="622"/>
      <c r="Y19" s="623"/>
      <c r="Z19" s="624">
        <v>34.1</v>
      </c>
      <c r="AA19" s="624"/>
      <c r="AB19" s="624"/>
      <c r="AC19" s="624"/>
      <c r="AD19" s="625">
        <v>3385120</v>
      </c>
      <c r="AE19" s="625"/>
      <c r="AF19" s="625"/>
      <c r="AG19" s="625"/>
      <c r="AH19" s="625"/>
      <c r="AI19" s="625"/>
      <c r="AJ19" s="625"/>
      <c r="AK19" s="625"/>
      <c r="AL19" s="626">
        <v>56.9</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66441</v>
      </c>
      <c r="BH19" s="622"/>
      <c r="BI19" s="622"/>
      <c r="BJ19" s="622"/>
      <c r="BK19" s="622"/>
      <c r="BL19" s="622"/>
      <c r="BM19" s="622"/>
      <c r="BN19" s="623"/>
      <c r="BO19" s="624">
        <v>3.2</v>
      </c>
      <c r="BP19" s="624"/>
      <c r="BQ19" s="624"/>
      <c r="BR19" s="624"/>
      <c r="BS19" s="630" t="s">
        <v>122</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283094</v>
      </c>
      <c r="S20" s="622"/>
      <c r="T20" s="622"/>
      <c r="U20" s="622"/>
      <c r="V20" s="622"/>
      <c r="W20" s="622"/>
      <c r="X20" s="622"/>
      <c r="Y20" s="623"/>
      <c r="Z20" s="624">
        <v>2.9</v>
      </c>
      <c r="AA20" s="624"/>
      <c r="AB20" s="624"/>
      <c r="AC20" s="624"/>
      <c r="AD20" s="625" t="s">
        <v>228</v>
      </c>
      <c r="AE20" s="625"/>
      <c r="AF20" s="625"/>
      <c r="AG20" s="625"/>
      <c r="AH20" s="625"/>
      <c r="AI20" s="625"/>
      <c r="AJ20" s="625"/>
      <c r="AK20" s="625"/>
      <c r="AL20" s="626" t="s">
        <v>122</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66441</v>
      </c>
      <c r="BH20" s="622"/>
      <c r="BI20" s="622"/>
      <c r="BJ20" s="622"/>
      <c r="BK20" s="622"/>
      <c r="BL20" s="622"/>
      <c r="BM20" s="622"/>
      <c r="BN20" s="623"/>
      <c r="BO20" s="624">
        <v>3.2</v>
      </c>
      <c r="BP20" s="624"/>
      <c r="BQ20" s="624"/>
      <c r="BR20" s="624"/>
      <c r="BS20" s="630" t="s">
        <v>122</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9714794</v>
      </c>
      <c r="CS20" s="622"/>
      <c r="CT20" s="622"/>
      <c r="CU20" s="622"/>
      <c r="CV20" s="622"/>
      <c r="CW20" s="622"/>
      <c r="CX20" s="622"/>
      <c r="CY20" s="623"/>
      <c r="CZ20" s="624">
        <v>100</v>
      </c>
      <c r="DA20" s="624"/>
      <c r="DB20" s="624"/>
      <c r="DC20" s="624"/>
      <c r="DD20" s="630">
        <v>779455</v>
      </c>
      <c r="DE20" s="622"/>
      <c r="DF20" s="622"/>
      <c r="DG20" s="622"/>
      <c r="DH20" s="622"/>
      <c r="DI20" s="622"/>
      <c r="DJ20" s="622"/>
      <c r="DK20" s="622"/>
      <c r="DL20" s="622"/>
      <c r="DM20" s="622"/>
      <c r="DN20" s="622"/>
      <c r="DO20" s="622"/>
      <c r="DP20" s="623"/>
      <c r="DQ20" s="630">
        <v>6710728</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228</v>
      </c>
      <c r="AA21" s="624"/>
      <c r="AB21" s="624"/>
      <c r="AC21" s="624"/>
      <c r="AD21" s="625" t="s">
        <v>122</v>
      </c>
      <c r="AE21" s="625"/>
      <c r="AF21" s="625"/>
      <c r="AG21" s="625"/>
      <c r="AH21" s="625"/>
      <c r="AI21" s="625"/>
      <c r="AJ21" s="625"/>
      <c r="AK21" s="625"/>
      <c r="AL21" s="626" t="s">
        <v>122</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2499</v>
      </c>
      <c r="BH21" s="622"/>
      <c r="BI21" s="622"/>
      <c r="BJ21" s="622"/>
      <c r="BK21" s="622"/>
      <c r="BL21" s="622"/>
      <c r="BM21" s="622"/>
      <c r="BN21" s="623"/>
      <c r="BO21" s="624">
        <v>0.1</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6273241</v>
      </c>
      <c r="S22" s="622"/>
      <c r="T22" s="622"/>
      <c r="U22" s="622"/>
      <c r="V22" s="622"/>
      <c r="W22" s="622"/>
      <c r="X22" s="622"/>
      <c r="Y22" s="623"/>
      <c r="Z22" s="624">
        <v>63.3</v>
      </c>
      <c r="AA22" s="624"/>
      <c r="AB22" s="624"/>
      <c r="AC22" s="624"/>
      <c r="AD22" s="625">
        <v>5926205</v>
      </c>
      <c r="AE22" s="625"/>
      <c r="AF22" s="625"/>
      <c r="AG22" s="625"/>
      <c r="AH22" s="625"/>
      <c r="AI22" s="625"/>
      <c r="AJ22" s="625"/>
      <c r="AK22" s="625"/>
      <c r="AL22" s="626">
        <v>99.7</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122</v>
      </c>
      <c r="BP22" s="624"/>
      <c r="BQ22" s="624"/>
      <c r="BR22" s="624"/>
      <c r="BS22" s="630" t="s">
        <v>228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2175</v>
      </c>
      <c r="S23" s="622"/>
      <c r="T23" s="622"/>
      <c r="U23" s="622"/>
      <c r="V23" s="622"/>
      <c r="W23" s="622"/>
      <c r="X23" s="622"/>
      <c r="Y23" s="623"/>
      <c r="Z23" s="624">
        <v>0</v>
      </c>
      <c r="AA23" s="624"/>
      <c r="AB23" s="624"/>
      <c r="AC23" s="624"/>
      <c r="AD23" s="625">
        <v>2175</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63942</v>
      </c>
      <c r="BH23" s="622"/>
      <c r="BI23" s="622"/>
      <c r="BJ23" s="622"/>
      <c r="BK23" s="622"/>
      <c r="BL23" s="622"/>
      <c r="BM23" s="622"/>
      <c r="BN23" s="623"/>
      <c r="BO23" s="624">
        <v>3.1</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54967</v>
      </c>
      <c r="S24" s="622"/>
      <c r="T24" s="622"/>
      <c r="U24" s="622"/>
      <c r="V24" s="622"/>
      <c r="W24" s="622"/>
      <c r="X24" s="622"/>
      <c r="Y24" s="623"/>
      <c r="Z24" s="624">
        <v>0.6</v>
      </c>
      <c r="AA24" s="624"/>
      <c r="AB24" s="624"/>
      <c r="AC24" s="624"/>
      <c r="AD24" s="625" t="s">
        <v>228</v>
      </c>
      <c r="AE24" s="625"/>
      <c r="AF24" s="625"/>
      <c r="AG24" s="625"/>
      <c r="AH24" s="625"/>
      <c r="AI24" s="625"/>
      <c r="AJ24" s="625"/>
      <c r="AK24" s="625"/>
      <c r="AL24" s="626" t="s">
        <v>228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228</v>
      </c>
      <c r="BP24" s="624"/>
      <c r="BQ24" s="624"/>
      <c r="BR24" s="624"/>
      <c r="BS24" s="630" t="s">
        <v>228</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3705329</v>
      </c>
      <c r="CS24" s="611"/>
      <c r="CT24" s="611"/>
      <c r="CU24" s="611"/>
      <c r="CV24" s="611"/>
      <c r="CW24" s="611"/>
      <c r="CX24" s="611"/>
      <c r="CY24" s="612"/>
      <c r="CZ24" s="615">
        <v>38.1</v>
      </c>
      <c r="DA24" s="616"/>
      <c r="DB24" s="616"/>
      <c r="DC24" s="635"/>
      <c r="DD24" s="658">
        <v>2921709</v>
      </c>
      <c r="DE24" s="611"/>
      <c r="DF24" s="611"/>
      <c r="DG24" s="611"/>
      <c r="DH24" s="611"/>
      <c r="DI24" s="611"/>
      <c r="DJ24" s="611"/>
      <c r="DK24" s="612"/>
      <c r="DL24" s="658">
        <v>2892295</v>
      </c>
      <c r="DM24" s="611"/>
      <c r="DN24" s="611"/>
      <c r="DO24" s="611"/>
      <c r="DP24" s="611"/>
      <c r="DQ24" s="611"/>
      <c r="DR24" s="611"/>
      <c r="DS24" s="611"/>
      <c r="DT24" s="611"/>
      <c r="DU24" s="611"/>
      <c r="DV24" s="612"/>
      <c r="DW24" s="615">
        <v>46.3</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87284</v>
      </c>
      <c r="S25" s="622"/>
      <c r="T25" s="622"/>
      <c r="U25" s="622"/>
      <c r="V25" s="622"/>
      <c r="W25" s="622"/>
      <c r="X25" s="622"/>
      <c r="Y25" s="623"/>
      <c r="Z25" s="624">
        <v>0.9</v>
      </c>
      <c r="AA25" s="624"/>
      <c r="AB25" s="624"/>
      <c r="AC25" s="624"/>
      <c r="AD25" s="625">
        <v>3391</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228</v>
      </c>
      <c r="BP25" s="624"/>
      <c r="BQ25" s="624"/>
      <c r="BR25" s="624"/>
      <c r="BS25" s="630" t="s">
        <v>228</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1542873</v>
      </c>
      <c r="CS25" s="654"/>
      <c r="CT25" s="654"/>
      <c r="CU25" s="654"/>
      <c r="CV25" s="654"/>
      <c r="CW25" s="654"/>
      <c r="CX25" s="654"/>
      <c r="CY25" s="655"/>
      <c r="CZ25" s="626">
        <v>15.9</v>
      </c>
      <c r="DA25" s="656"/>
      <c r="DB25" s="656"/>
      <c r="DC25" s="659"/>
      <c r="DD25" s="630">
        <v>1438677</v>
      </c>
      <c r="DE25" s="654"/>
      <c r="DF25" s="654"/>
      <c r="DG25" s="654"/>
      <c r="DH25" s="654"/>
      <c r="DI25" s="654"/>
      <c r="DJ25" s="654"/>
      <c r="DK25" s="655"/>
      <c r="DL25" s="630">
        <v>1429308</v>
      </c>
      <c r="DM25" s="654"/>
      <c r="DN25" s="654"/>
      <c r="DO25" s="654"/>
      <c r="DP25" s="654"/>
      <c r="DQ25" s="654"/>
      <c r="DR25" s="654"/>
      <c r="DS25" s="654"/>
      <c r="DT25" s="654"/>
      <c r="DU25" s="654"/>
      <c r="DV25" s="655"/>
      <c r="DW25" s="626">
        <v>22.9</v>
      </c>
      <c r="DX25" s="656"/>
      <c r="DY25" s="656"/>
      <c r="DZ25" s="656"/>
      <c r="EA25" s="656"/>
      <c r="EB25" s="656"/>
      <c r="EC25" s="657"/>
    </row>
    <row r="26" spans="2:133" ht="11.25" customHeight="1" x14ac:dyDescent="0.15">
      <c r="B26" s="618" t="s">
        <v>289</v>
      </c>
      <c r="C26" s="619"/>
      <c r="D26" s="619"/>
      <c r="E26" s="619"/>
      <c r="F26" s="619"/>
      <c r="G26" s="619"/>
      <c r="H26" s="619"/>
      <c r="I26" s="619"/>
      <c r="J26" s="619"/>
      <c r="K26" s="619"/>
      <c r="L26" s="619"/>
      <c r="M26" s="619"/>
      <c r="N26" s="619"/>
      <c r="O26" s="619"/>
      <c r="P26" s="619"/>
      <c r="Q26" s="620"/>
      <c r="R26" s="621">
        <v>64620</v>
      </c>
      <c r="S26" s="622"/>
      <c r="T26" s="622"/>
      <c r="U26" s="622"/>
      <c r="V26" s="622"/>
      <c r="W26" s="622"/>
      <c r="X26" s="622"/>
      <c r="Y26" s="623"/>
      <c r="Z26" s="624">
        <v>0.7</v>
      </c>
      <c r="AA26" s="624"/>
      <c r="AB26" s="624"/>
      <c r="AC26" s="624"/>
      <c r="AD26" s="625" t="s">
        <v>122</v>
      </c>
      <c r="AE26" s="625"/>
      <c r="AF26" s="625"/>
      <c r="AG26" s="625"/>
      <c r="AH26" s="625"/>
      <c r="AI26" s="625"/>
      <c r="AJ26" s="625"/>
      <c r="AK26" s="625"/>
      <c r="AL26" s="626" t="s">
        <v>122</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228</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967602</v>
      </c>
      <c r="CS26" s="622"/>
      <c r="CT26" s="622"/>
      <c r="CU26" s="622"/>
      <c r="CV26" s="622"/>
      <c r="CW26" s="622"/>
      <c r="CX26" s="622"/>
      <c r="CY26" s="623"/>
      <c r="CZ26" s="626">
        <v>10</v>
      </c>
      <c r="DA26" s="656"/>
      <c r="DB26" s="656"/>
      <c r="DC26" s="659"/>
      <c r="DD26" s="630">
        <v>894156</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6"/>
      <c r="DY26" s="656"/>
      <c r="DZ26" s="656"/>
      <c r="EA26" s="656"/>
      <c r="EB26" s="656"/>
      <c r="EC26" s="657"/>
    </row>
    <row r="27" spans="2:133" ht="11.25" customHeight="1" x14ac:dyDescent="0.15">
      <c r="B27" s="618" t="s">
        <v>292</v>
      </c>
      <c r="C27" s="619"/>
      <c r="D27" s="619"/>
      <c r="E27" s="619"/>
      <c r="F27" s="619"/>
      <c r="G27" s="619"/>
      <c r="H27" s="619"/>
      <c r="I27" s="619"/>
      <c r="J27" s="619"/>
      <c r="K27" s="619"/>
      <c r="L27" s="619"/>
      <c r="M27" s="619"/>
      <c r="N27" s="619"/>
      <c r="O27" s="619"/>
      <c r="P27" s="619"/>
      <c r="Q27" s="620"/>
      <c r="R27" s="621">
        <v>816925</v>
      </c>
      <c r="S27" s="622"/>
      <c r="T27" s="622"/>
      <c r="U27" s="622"/>
      <c r="V27" s="622"/>
      <c r="W27" s="622"/>
      <c r="X27" s="622"/>
      <c r="Y27" s="623"/>
      <c r="Z27" s="624">
        <v>8.1999999999999993</v>
      </c>
      <c r="AA27" s="624"/>
      <c r="AB27" s="624"/>
      <c r="AC27" s="624"/>
      <c r="AD27" s="625" t="s">
        <v>122</v>
      </c>
      <c r="AE27" s="625"/>
      <c r="AF27" s="625"/>
      <c r="AG27" s="625"/>
      <c r="AH27" s="625"/>
      <c r="AI27" s="625"/>
      <c r="AJ27" s="625"/>
      <c r="AK27" s="625"/>
      <c r="AL27" s="626" t="s">
        <v>122</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2060470</v>
      </c>
      <c r="BH27" s="622"/>
      <c r="BI27" s="622"/>
      <c r="BJ27" s="622"/>
      <c r="BK27" s="622"/>
      <c r="BL27" s="622"/>
      <c r="BM27" s="622"/>
      <c r="BN27" s="623"/>
      <c r="BO27" s="624">
        <v>100</v>
      </c>
      <c r="BP27" s="624"/>
      <c r="BQ27" s="624"/>
      <c r="BR27" s="624"/>
      <c r="BS27" s="630">
        <v>47899</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947090</v>
      </c>
      <c r="CS27" s="654"/>
      <c r="CT27" s="654"/>
      <c r="CU27" s="654"/>
      <c r="CV27" s="654"/>
      <c r="CW27" s="654"/>
      <c r="CX27" s="654"/>
      <c r="CY27" s="655"/>
      <c r="CZ27" s="626">
        <v>9.6999999999999993</v>
      </c>
      <c r="DA27" s="656"/>
      <c r="DB27" s="656"/>
      <c r="DC27" s="659"/>
      <c r="DD27" s="630">
        <v>318035</v>
      </c>
      <c r="DE27" s="654"/>
      <c r="DF27" s="654"/>
      <c r="DG27" s="654"/>
      <c r="DH27" s="654"/>
      <c r="DI27" s="654"/>
      <c r="DJ27" s="654"/>
      <c r="DK27" s="655"/>
      <c r="DL27" s="630">
        <v>297990</v>
      </c>
      <c r="DM27" s="654"/>
      <c r="DN27" s="654"/>
      <c r="DO27" s="654"/>
      <c r="DP27" s="654"/>
      <c r="DQ27" s="654"/>
      <c r="DR27" s="654"/>
      <c r="DS27" s="654"/>
      <c r="DT27" s="654"/>
      <c r="DU27" s="654"/>
      <c r="DV27" s="655"/>
      <c r="DW27" s="626">
        <v>4.8</v>
      </c>
      <c r="DX27" s="656"/>
      <c r="DY27" s="656"/>
      <c r="DZ27" s="656"/>
      <c r="EA27" s="656"/>
      <c r="EB27" s="656"/>
      <c r="EC27" s="657"/>
    </row>
    <row r="28" spans="2:133" ht="11.25" customHeight="1" x14ac:dyDescent="0.15">
      <c r="B28" s="663" t="s">
        <v>295</v>
      </c>
      <c r="C28" s="664"/>
      <c r="D28" s="664"/>
      <c r="E28" s="664"/>
      <c r="F28" s="664"/>
      <c r="G28" s="664"/>
      <c r="H28" s="664"/>
      <c r="I28" s="664"/>
      <c r="J28" s="664"/>
      <c r="K28" s="664"/>
      <c r="L28" s="664"/>
      <c r="M28" s="664"/>
      <c r="N28" s="664"/>
      <c r="O28" s="664"/>
      <c r="P28" s="664"/>
      <c r="Q28" s="665"/>
      <c r="R28" s="621">
        <v>9101</v>
      </c>
      <c r="S28" s="622"/>
      <c r="T28" s="622"/>
      <c r="U28" s="622"/>
      <c r="V28" s="622"/>
      <c r="W28" s="622"/>
      <c r="X28" s="622"/>
      <c r="Y28" s="623"/>
      <c r="Z28" s="624">
        <v>0.1</v>
      </c>
      <c r="AA28" s="624"/>
      <c r="AB28" s="624"/>
      <c r="AC28" s="624"/>
      <c r="AD28" s="625">
        <v>9101</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1215366</v>
      </c>
      <c r="CS28" s="622"/>
      <c r="CT28" s="622"/>
      <c r="CU28" s="622"/>
      <c r="CV28" s="622"/>
      <c r="CW28" s="622"/>
      <c r="CX28" s="622"/>
      <c r="CY28" s="623"/>
      <c r="CZ28" s="626">
        <v>12.5</v>
      </c>
      <c r="DA28" s="656"/>
      <c r="DB28" s="656"/>
      <c r="DC28" s="659"/>
      <c r="DD28" s="630">
        <v>1164997</v>
      </c>
      <c r="DE28" s="622"/>
      <c r="DF28" s="622"/>
      <c r="DG28" s="622"/>
      <c r="DH28" s="622"/>
      <c r="DI28" s="622"/>
      <c r="DJ28" s="622"/>
      <c r="DK28" s="623"/>
      <c r="DL28" s="630">
        <v>1164997</v>
      </c>
      <c r="DM28" s="622"/>
      <c r="DN28" s="622"/>
      <c r="DO28" s="622"/>
      <c r="DP28" s="622"/>
      <c r="DQ28" s="622"/>
      <c r="DR28" s="622"/>
      <c r="DS28" s="622"/>
      <c r="DT28" s="622"/>
      <c r="DU28" s="622"/>
      <c r="DV28" s="623"/>
      <c r="DW28" s="626">
        <v>18.7</v>
      </c>
      <c r="DX28" s="656"/>
      <c r="DY28" s="656"/>
      <c r="DZ28" s="656"/>
      <c r="EA28" s="656"/>
      <c r="EB28" s="656"/>
      <c r="EC28" s="657"/>
    </row>
    <row r="29" spans="2:133" ht="11.25" customHeight="1" x14ac:dyDescent="0.15">
      <c r="B29" s="618" t="s">
        <v>297</v>
      </c>
      <c r="C29" s="619"/>
      <c r="D29" s="619"/>
      <c r="E29" s="619"/>
      <c r="F29" s="619"/>
      <c r="G29" s="619"/>
      <c r="H29" s="619"/>
      <c r="I29" s="619"/>
      <c r="J29" s="619"/>
      <c r="K29" s="619"/>
      <c r="L29" s="619"/>
      <c r="M29" s="619"/>
      <c r="N29" s="619"/>
      <c r="O29" s="619"/>
      <c r="P29" s="619"/>
      <c r="Q29" s="620"/>
      <c r="R29" s="621">
        <v>601182</v>
      </c>
      <c r="S29" s="622"/>
      <c r="T29" s="622"/>
      <c r="U29" s="622"/>
      <c r="V29" s="622"/>
      <c r="W29" s="622"/>
      <c r="X29" s="622"/>
      <c r="Y29" s="623"/>
      <c r="Z29" s="624">
        <v>6.1</v>
      </c>
      <c r="AA29" s="624"/>
      <c r="AB29" s="624"/>
      <c r="AC29" s="624"/>
      <c r="AD29" s="625" t="s">
        <v>122</v>
      </c>
      <c r="AE29" s="625"/>
      <c r="AF29" s="625"/>
      <c r="AG29" s="625"/>
      <c r="AH29" s="625"/>
      <c r="AI29" s="625"/>
      <c r="AJ29" s="625"/>
      <c r="AK29" s="625"/>
      <c r="AL29" s="626" t="s">
        <v>122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1215262</v>
      </c>
      <c r="CS29" s="654"/>
      <c r="CT29" s="654"/>
      <c r="CU29" s="654"/>
      <c r="CV29" s="654"/>
      <c r="CW29" s="654"/>
      <c r="CX29" s="654"/>
      <c r="CY29" s="655"/>
      <c r="CZ29" s="626">
        <v>12.5</v>
      </c>
      <c r="DA29" s="656"/>
      <c r="DB29" s="656"/>
      <c r="DC29" s="659"/>
      <c r="DD29" s="630">
        <v>1164893</v>
      </c>
      <c r="DE29" s="654"/>
      <c r="DF29" s="654"/>
      <c r="DG29" s="654"/>
      <c r="DH29" s="654"/>
      <c r="DI29" s="654"/>
      <c r="DJ29" s="654"/>
      <c r="DK29" s="655"/>
      <c r="DL29" s="630">
        <v>1164893</v>
      </c>
      <c r="DM29" s="654"/>
      <c r="DN29" s="654"/>
      <c r="DO29" s="654"/>
      <c r="DP29" s="654"/>
      <c r="DQ29" s="654"/>
      <c r="DR29" s="654"/>
      <c r="DS29" s="654"/>
      <c r="DT29" s="654"/>
      <c r="DU29" s="654"/>
      <c r="DV29" s="655"/>
      <c r="DW29" s="626">
        <v>18.7</v>
      </c>
      <c r="DX29" s="656"/>
      <c r="DY29" s="656"/>
      <c r="DZ29" s="656"/>
      <c r="EA29" s="656"/>
      <c r="EB29" s="656"/>
      <c r="EC29" s="657"/>
    </row>
    <row r="30" spans="2:133" ht="11.25" customHeight="1" x14ac:dyDescent="0.15">
      <c r="B30" s="618" t="s">
        <v>302</v>
      </c>
      <c r="C30" s="619"/>
      <c r="D30" s="619"/>
      <c r="E30" s="619"/>
      <c r="F30" s="619"/>
      <c r="G30" s="619"/>
      <c r="H30" s="619"/>
      <c r="I30" s="619"/>
      <c r="J30" s="619"/>
      <c r="K30" s="619"/>
      <c r="L30" s="619"/>
      <c r="M30" s="619"/>
      <c r="N30" s="619"/>
      <c r="O30" s="619"/>
      <c r="P30" s="619"/>
      <c r="Q30" s="620"/>
      <c r="R30" s="621">
        <v>9990</v>
      </c>
      <c r="S30" s="622"/>
      <c r="T30" s="622"/>
      <c r="U30" s="622"/>
      <c r="V30" s="622"/>
      <c r="W30" s="622"/>
      <c r="X30" s="622"/>
      <c r="Y30" s="623"/>
      <c r="Z30" s="624">
        <v>0.1</v>
      </c>
      <c r="AA30" s="624"/>
      <c r="AB30" s="624"/>
      <c r="AC30" s="624"/>
      <c r="AD30" s="625" t="s">
        <v>228</v>
      </c>
      <c r="AE30" s="625"/>
      <c r="AF30" s="625"/>
      <c r="AG30" s="625"/>
      <c r="AH30" s="625"/>
      <c r="AI30" s="625"/>
      <c r="AJ30" s="625"/>
      <c r="AK30" s="625"/>
      <c r="AL30" s="626" t="s">
        <v>228</v>
      </c>
      <c r="AM30" s="627"/>
      <c r="AN30" s="627"/>
      <c r="AO30" s="628"/>
      <c r="AP30" s="669" t="s">
        <v>303</v>
      </c>
      <c r="AQ30" s="670"/>
      <c r="AR30" s="670"/>
      <c r="AS30" s="670"/>
      <c r="AT30" s="675" t="s">
        <v>304</v>
      </c>
      <c r="AU30" s="210"/>
      <c r="AV30" s="210"/>
      <c r="AW30" s="210"/>
      <c r="AX30" s="607" t="s">
        <v>181</v>
      </c>
      <c r="AY30" s="608"/>
      <c r="AZ30" s="608"/>
      <c r="BA30" s="608"/>
      <c r="BB30" s="608"/>
      <c r="BC30" s="608"/>
      <c r="BD30" s="608"/>
      <c r="BE30" s="608"/>
      <c r="BF30" s="609"/>
      <c r="BG30" s="681">
        <v>98.8</v>
      </c>
      <c r="BH30" s="682"/>
      <c r="BI30" s="682"/>
      <c r="BJ30" s="682"/>
      <c r="BK30" s="682"/>
      <c r="BL30" s="682"/>
      <c r="BM30" s="616">
        <v>93.9</v>
      </c>
      <c r="BN30" s="682"/>
      <c r="BO30" s="682"/>
      <c r="BP30" s="682"/>
      <c r="BQ30" s="683"/>
      <c r="BR30" s="681">
        <v>98.6</v>
      </c>
      <c r="BS30" s="682"/>
      <c r="BT30" s="682"/>
      <c r="BU30" s="682"/>
      <c r="BV30" s="682"/>
      <c r="BW30" s="682"/>
      <c r="BX30" s="616">
        <v>93.6</v>
      </c>
      <c r="BY30" s="682"/>
      <c r="BZ30" s="682"/>
      <c r="CA30" s="682"/>
      <c r="CB30" s="683"/>
      <c r="CD30" s="686"/>
      <c r="CE30" s="687"/>
      <c r="CF30" s="636" t="s">
        <v>305</v>
      </c>
      <c r="CG30" s="637"/>
      <c r="CH30" s="637"/>
      <c r="CI30" s="637"/>
      <c r="CJ30" s="637"/>
      <c r="CK30" s="637"/>
      <c r="CL30" s="637"/>
      <c r="CM30" s="637"/>
      <c r="CN30" s="637"/>
      <c r="CO30" s="637"/>
      <c r="CP30" s="637"/>
      <c r="CQ30" s="638"/>
      <c r="CR30" s="621">
        <v>1100205</v>
      </c>
      <c r="CS30" s="622"/>
      <c r="CT30" s="622"/>
      <c r="CU30" s="622"/>
      <c r="CV30" s="622"/>
      <c r="CW30" s="622"/>
      <c r="CX30" s="622"/>
      <c r="CY30" s="623"/>
      <c r="CZ30" s="626">
        <v>11.3</v>
      </c>
      <c r="DA30" s="656"/>
      <c r="DB30" s="656"/>
      <c r="DC30" s="659"/>
      <c r="DD30" s="630">
        <v>1049836</v>
      </c>
      <c r="DE30" s="622"/>
      <c r="DF30" s="622"/>
      <c r="DG30" s="622"/>
      <c r="DH30" s="622"/>
      <c r="DI30" s="622"/>
      <c r="DJ30" s="622"/>
      <c r="DK30" s="623"/>
      <c r="DL30" s="630">
        <v>1049836</v>
      </c>
      <c r="DM30" s="622"/>
      <c r="DN30" s="622"/>
      <c r="DO30" s="622"/>
      <c r="DP30" s="622"/>
      <c r="DQ30" s="622"/>
      <c r="DR30" s="622"/>
      <c r="DS30" s="622"/>
      <c r="DT30" s="622"/>
      <c r="DU30" s="622"/>
      <c r="DV30" s="623"/>
      <c r="DW30" s="626">
        <v>16.8</v>
      </c>
      <c r="DX30" s="656"/>
      <c r="DY30" s="656"/>
      <c r="DZ30" s="656"/>
      <c r="EA30" s="656"/>
      <c r="EB30" s="656"/>
      <c r="EC30" s="657"/>
    </row>
    <row r="31" spans="2:133" ht="11.25" customHeight="1" x14ac:dyDescent="0.15">
      <c r="B31" s="618" t="s">
        <v>306</v>
      </c>
      <c r="C31" s="619"/>
      <c r="D31" s="619"/>
      <c r="E31" s="619"/>
      <c r="F31" s="619"/>
      <c r="G31" s="619"/>
      <c r="H31" s="619"/>
      <c r="I31" s="619"/>
      <c r="J31" s="619"/>
      <c r="K31" s="619"/>
      <c r="L31" s="619"/>
      <c r="M31" s="619"/>
      <c r="N31" s="619"/>
      <c r="O31" s="619"/>
      <c r="P31" s="619"/>
      <c r="Q31" s="620"/>
      <c r="R31" s="621">
        <v>467788</v>
      </c>
      <c r="S31" s="622"/>
      <c r="T31" s="622"/>
      <c r="U31" s="622"/>
      <c r="V31" s="622"/>
      <c r="W31" s="622"/>
      <c r="X31" s="622"/>
      <c r="Y31" s="623"/>
      <c r="Z31" s="624">
        <v>4.7</v>
      </c>
      <c r="AA31" s="624"/>
      <c r="AB31" s="624"/>
      <c r="AC31" s="624"/>
      <c r="AD31" s="625" t="s">
        <v>122</v>
      </c>
      <c r="AE31" s="625"/>
      <c r="AF31" s="625"/>
      <c r="AG31" s="625"/>
      <c r="AH31" s="625"/>
      <c r="AI31" s="625"/>
      <c r="AJ31" s="625"/>
      <c r="AK31" s="625"/>
      <c r="AL31" s="626" t="s">
        <v>228</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v>
      </c>
      <c r="BH31" s="654"/>
      <c r="BI31" s="654"/>
      <c r="BJ31" s="654"/>
      <c r="BK31" s="654"/>
      <c r="BL31" s="654"/>
      <c r="BM31" s="627">
        <v>96.3</v>
      </c>
      <c r="BN31" s="679"/>
      <c r="BO31" s="679"/>
      <c r="BP31" s="679"/>
      <c r="BQ31" s="680"/>
      <c r="BR31" s="678">
        <v>98.8</v>
      </c>
      <c r="BS31" s="654"/>
      <c r="BT31" s="654"/>
      <c r="BU31" s="654"/>
      <c r="BV31" s="654"/>
      <c r="BW31" s="654"/>
      <c r="BX31" s="627">
        <v>95.8</v>
      </c>
      <c r="BY31" s="679"/>
      <c r="BZ31" s="679"/>
      <c r="CA31" s="679"/>
      <c r="CB31" s="680"/>
      <c r="CD31" s="686"/>
      <c r="CE31" s="687"/>
      <c r="CF31" s="636" t="s">
        <v>309</v>
      </c>
      <c r="CG31" s="637"/>
      <c r="CH31" s="637"/>
      <c r="CI31" s="637"/>
      <c r="CJ31" s="637"/>
      <c r="CK31" s="637"/>
      <c r="CL31" s="637"/>
      <c r="CM31" s="637"/>
      <c r="CN31" s="637"/>
      <c r="CO31" s="637"/>
      <c r="CP31" s="637"/>
      <c r="CQ31" s="638"/>
      <c r="CR31" s="621">
        <v>115057</v>
      </c>
      <c r="CS31" s="654"/>
      <c r="CT31" s="654"/>
      <c r="CU31" s="654"/>
      <c r="CV31" s="654"/>
      <c r="CW31" s="654"/>
      <c r="CX31" s="654"/>
      <c r="CY31" s="655"/>
      <c r="CZ31" s="626">
        <v>1.2</v>
      </c>
      <c r="DA31" s="656"/>
      <c r="DB31" s="656"/>
      <c r="DC31" s="659"/>
      <c r="DD31" s="630">
        <v>115057</v>
      </c>
      <c r="DE31" s="654"/>
      <c r="DF31" s="654"/>
      <c r="DG31" s="654"/>
      <c r="DH31" s="654"/>
      <c r="DI31" s="654"/>
      <c r="DJ31" s="654"/>
      <c r="DK31" s="655"/>
      <c r="DL31" s="630">
        <v>115057</v>
      </c>
      <c r="DM31" s="654"/>
      <c r="DN31" s="654"/>
      <c r="DO31" s="654"/>
      <c r="DP31" s="654"/>
      <c r="DQ31" s="654"/>
      <c r="DR31" s="654"/>
      <c r="DS31" s="654"/>
      <c r="DT31" s="654"/>
      <c r="DU31" s="654"/>
      <c r="DV31" s="655"/>
      <c r="DW31" s="626">
        <v>1.8</v>
      </c>
      <c r="DX31" s="656"/>
      <c r="DY31" s="656"/>
      <c r="DZ31" s="656"/>
      <c r="EA31" s="656"/>
      <c r="EB31" s="656"/>
      <c r="EC31" s="657"/>
    </row>
    <row r="32" spans="2:133" ht="11.25" customHeight="1" x14ac:dyDescent="0.15">
      <c r="B32" s="618" t="s">
        <v>310</v>
      </c>
      <c r="C32" s="619"/>
      <c r="D32" s="619"/>
      <c r="E32" s="619"/>
      <c r="F32" s="619"/>
      <c r="G32" s="619"/>
      <c r="H32" s="619"/>
      <c r="I32" s="619"/>
      <c r="J32" s="619"/>
      <c r="K32" s="619"/>
      <c r="L32" s="619"/>
      <c r="M32" s="619"/>
      <c r="N32" s="619"/>
      <c r="O32" s="619"/>
      <c r="P32" s="619"/>
      <c r="Q32" s="620"/>
      <c r="R32" s="621">
        <v>511051</v>
      </c>
      <c r="S32" s="622"/>
      <c r="T32" s="622"/>
      <c r="U32" s="622"/>
      <c r="V32" s="622"/>
      <c r="W32" s="622"/>
      <c r="X32" s="622"/>
      <c r="Y32" s="623"/>
      <c r="Z32" s="624">
        <v>5.2</v>
      </c>
      <c r="AA32" s="624"/>
      <c r="AB32" s="624"/>
      <c r="AC32" s="624"/>
      <c r="AD32" s="625" t="s">
        <v>228</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98.3</v>
      </c>
      <c r="BH32" s="691"/>
      <c r="BI32" s="691"/>
      <c r="BJ32" s="691"/>
      <c r="BK32" s="691"/>
      <c r="BL32" s="691"/>
      <c r="BM32" s="692">
        <v>90.7</v>
      </c>
      <c r="BN32" s="691"/>
      <c r="BO32" s="691"/>
      <c r="BP32" s="691"/>
      <c r="BQ32" s="693"/>
      <c r="BR32" s="690">
        <v>98.2</v>
      </c>
      <c r="BS32" s="691"/>
      <c r="BT32" s="691"/>
      <c r="BU32" s="691"/>
      <c r="BV32" s="691"/>
      <c r="BW32" s="691"/>
      <c r="BX32" s="692">
        <v>90.6</v>
      </c>
      <c r="BY32" s="691"/>
      <c r="BZ32" s="691"/>
      <c r="CA32" s="691"/>
      <c r="CB32" s="693"/>
      <c r="CD32" s="688"/>
      <c r="CE32" s="689"/>
      <c r="CF32" s="636" t="s">
        <v>312</v>
      </c>
      <c r="CG32" s="637"/>
      <c r="CH32" s="637"/>
      <c r="CI32" s="637"/>
      <c r="CJ32" s="637"/>
      <c r="CK32" s="637"/>
      <c r="CL32" s="637"/>
      <c r="CM32" s="637"/>
      <c r="CN32" s="637"/>
      <c r="CO32" s="637"/>
      <c r="CP32" s="637"/>
      <c r="CQ32" s="638"/>
      <c r="CR32" s="621">
        <v>104</v>
      </c>
      <c r="CS32" s="622"/>
      <c r="CT32" s="622"/>
      <c r="CU32" s="622"/>
      <c r="CV32" s="622"/>
      <c r="CW32" s="622"/>
      <c r="CX32" s="622"/>
      <c r="CY32" s="623"/>
      <c r="CZ32" s="626">
        <v>0</v>
      </c>
      <c r="DA32" s="656"/>
      <c r="DB32" s="656"/>
      <c r="DC32" s="659"/>
      <c r="DD32" s="630">
        <v>104</v>
      </c>
      <c r="DE32" s="622"/>
      <c r="DF32" s="622"/>
      <c r="DG32" s="622"/>
      <c r="DH32" s="622"/>
      <c r="DI32" s="622"/>
      <c r="DJ32" s="622"/>
      <c r="DK32" s="623"/>
      <c r="DL32" s="630">
        <v>104</v>
      </c>
      <c r="DM32" s="622"/>
      <c r="DN32" s="622"/>
      <c r="DO32" s="622"/>
      <c r="DP32" s="622"/>
      <c r="DQ32" s="622"/>
      <c r="DR32" s="622"/>
      <c r="DS32" s="622"/>
      <c r="DT32" s="622"/>
      <c r="DU32" s="622"/>
      <c r="DV32" s="623"/>
      <c r="DW32" s="626">
        <v>0</v>
      </c>
      <c r="DX32" s="656"/>
      <c r="DY32" s="656"/>
      <c r="DZ32" s="656"/>
      <c r="EA32" s="656"/>
      <c r="EB32" s="656"/>
      <c r="EC32" s="657"/>
    </row>
    <row r="33" spans="2:133" ht="11.25" customHeight="1" x14ac:dyDescent="0.15">
      <c r="B33" s="618" t="s">
        <v>313</v>
      </c>
      <c r="C33" s="619"/>
      <c r="D33" s="619"/>
      <c r="E33" s="619"/>
      <c r="F33" s="619"/>
      <c r="G33" s="619"/>
      <c r="H33" s="619"/>
      <c r="I33" s="619"/>
      <c r="J33" s="619"/>
      <c r="K33" s="619"/>
      <c r="L33" s="619"/>
      <c r="M33" s="619"/>
      <c r="N33" s="619"/>
      <c r="O33" s="619"/>
      <c r="P33" s="619"/>
      <c r="Q33" s="620"/>
      <c r="R33" s="621">
        <v>252412</v>
      </c>
      <c r="S33" s="622"/>
      <c r="T33" s="622"/>
      <c r="U33" s="622"/>
      <c r="V33" s="622"/>
      <c r="W33" s="622"/>
      <c r="X33" s="622"/>
      <c r="Y33" s="623"/>
      <c r="Z33" s="624">
        <v>2.5</v>
      </c>
      <c r="AA33" s="624"/>
      <c r="AB33" s="624"/>
      <c r="AC33" s="624"/>
      <c r="AD33" s="625" t="s">
        <v>228</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5230010</v>
      </c>
      <c r="CS33" s="654"/>
      <c r="CT33" s="654"/>
      <c r="CU33" s="654"/>
      <c r="CV33" s="654"/>
      <c r="CW33" s="654"/>
      <c r="CX33" s="654"/>
      <c r="CY33" s="655"/>
      <c r="CZ33" s="626">
        <v>53.8</v>
      </c>
      <c r="DA33" s="656"/>
      <c r="DB33" s="656"/>
      <c r="DC33" s="659"/>
      <c r="DD33" s="630">
        <v>3658731</v>
      </c>
      <c r="DE33" s="654"/>
      <c r="DF33" s="654"/>
      <c r="DG33" s="654"/>
      <c r="DH33" s="654"/>
      <c r="DI33" s="654"/>
      <c r="DJ33" s="654"/>
      <c r="DK33" s="655"/>
      <c r="DL33" s="630">
        <v>2824031</v>
      </c>
      <c r="DM33" s="654"/>
      <c r="DN33" s="654"/>
      <c r="DO33" s="654"/>
      <c r="DP33" s="654"/>
      <c r="DQ33" s="654"/>
      <c r="DR33" s="654"/>
      <c r="DS33" s="654"/>
      <c r="DT33" s="654"/>
      <c r="DU33" s="654"/>
      <c r="DV33" s="655"/>
      <c r="DW33" s="626">
        <v>45.2</v>
      </c>
      <c r="DX33" s="656"/>
      <c r="DY33" s="656"/>
      <c r="DZ33" s="656"/>
      <c r="EA33" s="656"/>
      <c r="EB33" s="656"/>
      <c r="EC33" s="657"/>
    </row>
    <row r="34" spans="2:133" ht="11.25" customHeight="1" x14ac:dyDescent="0.15">
      <c r="B34" s="618" t="s">
        <v>315</v>
      </c>
      <c r="C34" s="619"/>
      <c r="D34" s="619"/>
      <c r="E34" s="619"/>
      <c r="F34" s="619"/>
      <c r="G34" s="619"/>
      <c r="H34" s="619"/>
      <c r="I34" s="619"/>
      <c r="J34" s="619"/>
      <c r="K34" s="619"/>
      <c r="L34" s="619"/>
      <c r="M34" s="619"/>
      <c r="N34" s="619"/>
      <c r="O34" s="619"/>
      <c r="P34" s="619"/>
      <c r="Q34" s="620"/>
      <c r="R34" s="621">
        <v>102503</v>
      </c>
      <c r="S34" s="622"/>
      <c r="T34" s="622"/>
      <c r="U34" s="622"/>
      <c r="V34" s="622"/>
      <c r="W34" s="622"/>
      <c r="X34" s="622"/>
      <c r="Y34" s="623"/>
      <c r="Z34" s="624">
        <v>1</v>
      </c>
      <c r="AA34" s="624"/>
      <c r="AB34" s="624"/>
      <c r="AC34" s="624"/>
      <c r="AD34" s="625">
        <v>3984</v>
      </c>
      <c r="AE34" s="625"/>
      <c r="AF34" s="625"/>
      <c r="AG34" s="625"/>
      <c r="AH34" s="625"/>
      <c r="AI34" s="625"/>
      <c r="AJ34" s="625"/>
      <c r="AK34" s="625"/>
      <c r="AL34" s="626">
        <v>0.1</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1076774</v>
      </c>
      <c r="CS34" s="622"/>
      <c r="CT34" s="622"/>
      <c r="CU34" s="622"/>
      <c r="CV34" s="622"/>
      <c r="CW34" s="622"/>
      <c r="CX34" s="622"/>
      <c r="CY34" s="623"/>
      <c r="CZ34" s="626">
        <v>11.1</v>
      </c>
      <c r="DA34" s="656"/>
      <c r="DB34" s="656"/>
      <c r="DC34" s="659"/>
      <c r="DD34" s="630">
        <v>790174</v>
      </c>
      <c r="DE34" s="622"/>
      <c r="DF34" s="622"/>
      <c r="DG34" s="622"/>
      <c r="DH34" s="622"/>
      <c r="DI34" s="622"/>
      <c r="DJ34" s="622"/>
      <c r="DK34" s="623"/>
      <c r="DL34" s="630">
        <v>664313</v>
      </c>
      <c r="DM34" s="622"/>
      <c r="DN34" s="622"/>
      <c r="DO34" s="622"/>
      <c r="DP34" s="622"/>
      <c r="DQ34" s="622"/>
      <c r="DR34" s="622"/>
      <c r="DS34" s="622"/>
      <c r="DT34" s="622"/>
      <c r="DU34" s="622"/>
      <c r="DV34" s="623"/>
      <c r="DW34" s="626">
        <v>10.6</v>
      </c>
      <c r="DX34" s="656"/>
      <c r="DY34" s="656"/>
      <c r="DZ34" s="656"/>
      <c r="EA34" s="656"/>
      <c r="EB34" s="656"/>
      <c r="EC34" s="657"/>
    </row>
    <row r="35" spans="2:133" ht="11.25" customHeight="1" x14ac:dyDescent="0.15">
      <c r="B35" s="618" t="s">
        <v>319</v>
      </c>
      <c r="C35" s="619"/>
      <c r="D35" s="619"/>
      <c r="E35" s="619"/>
      <c r="F35" s="619"/>
      <c r="G35" s="619"/>
      <c r="H35" s="619"/>
      <c r="I35" s="619"/>
      <c r="J35" s="619"/>
      <c r="K35" s="619"/>
      <c r="L35" s="619"/>
      <c r="M35" s="619"/>
      <c r="N35" s="619"/>
      <c r="O35" s="619"/>
      <c r="P35" s="619"/>
      <c r="Q35" s="620"/>
      <c r="R35" s="621">
        <v>660292</v>
      </c>
      <c r="S35" s="622"/>
      <c r="T35" s="622"/>
      <c r="U35" s="622"/>
      <c r="V35" s="622"/>
      <c r="W35" s="622"/>
      <c r="X35" s="622"/>
      <c r="Y35" s="623"/>
      <c r="Z35" s="624">
        <v>6.7</v>
      </c>
      <c r="AA35" s="624"/>
      <c r="AB35" s="624"/>
      <c r="AC35" s="624"/>
      <c r="AD35" s="625" t="s">
        <v>122</v>
      </c>
      <c r="AE35" s="625"/>
      <c r="AF35" s="625"/>
      <c r="AG35" s="625"/>
      <c r="AH35" s="625"/>
      <c r="AI35" s="625"/>
      <c r="AJ35" s="625"/>
      <c r="AK35" s="625"/>
      <c r="AL35" s="626" t="s">
        <v>228</v>
      </c>
      <c r="AM35" s="627"/>
      <c r="AN35" s="627"/>
      <c r="AO35" s="628"/>
      <c r="AP35" s="214"/>
      <c r="AQ35" s="694" t="s">
        <v>320</v>
      </c>
      <c r="AR35" s="695"/>
      <c r="AS35" s="695"/>
      <c r="AT35" s="695"/>
      <c r="AU35" s="695"/>
      <c r="AV35" s="695"/>
      <c r="AW35" s="695"/>
      <c r="AX35" s="695"/>
      <c r="AY35" s="696"/>
      <c r="AZ35" s="610">
        <v>1467386</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42609</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417756</v>
      </c>
      <c r="CS35" s="654"/>
      <c r="CT35" s="654"/>
      <c r="CU35" s="654"/>
      <c r="CV35" s="654"/>
      <c r="CW35" s="654"/>
      <c r="CX35" s="654"/>
      <c r="CY35" s="655"/>
      <c r="CZ35" s="626">
        <v>4.3</v>
      </c>
      <c r="DA35" s="656"/>
      <c r="DB35" s="656"/>
      <c r="DC35" s="659"/>
      <c r="DD35" s="630">
        <v>412745</v>
      </c>
      <c r="DE35" s="654"/>
      <c r="DF35" s="654"/>
      <c r="DG35" s="654"/>
      <c r="DH35" s="654"/>
      <c r="DI35" s="654"/>
      <c r="DJ35" s="654"/>
      <c r="DK35" s="655"/>
      <c r="DL35" s="630">
        <v>352102</v>
      </c>
      <c r="DM35" s="654"/>
      <c r="DN35" s="654"/>
      <c r="DO35" s="654"/>
      <c r="DP35" s="654"/>
      <c r="DQ35" s="654"/>
      <c r="DR35" s="654"/>
      <c r="DS35" s="654"/>
      <c r="DT35" s="654"/>
      <c r="DU35" s="654"/>
      <c r="DV35" s="655"/>
      <c r="DW35" s="626">
        <v>5.6</v>
      </c>
      <c r="DX35" s="656"/>
      <c r="DY35" s="656"/>
      <c r="DZ35" s="656"/>
      <c r="EA35" s="656"/>
      <c r="EB35" s="656"/>
      <c r="EC35" s="657"/>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324</v>
      </c>
      <c r="AR36" s="699"/>
      <c r="AS36" s="699"/>
      <c r="AT36" s="699"/>
      <c r="AU36" s="699"/>
      <c r="AV36" s="699"/>
      <c r="AW36" s="699"/>
      <c r="AX36" s="699"/>
      <c r="AY36" s="700"/>
      <c r="AZ36" s="621">
        <v>386000</v>
      </c>
      <c r="BA36" s="622"/>
      <c r="BB36" s="622"/>
      <c r="BC36" s="622"/>
      <c r="BD36" s="654"/>
      <c r="BE36" s="654"/>
      <c r="BF36" s="680"/>
      <c r="BG36" s="636" t="s">
        <v>325</v>
      </c>
      <c r="BH36" s="637"/>
      <c r="BI36" s="637"/>
      <c r="BJ36" s="637"/>
      <c r="BK36" s="637"/>
      <c r="BL36" s="637"/>
      <c r="BM36" s="637"/>
      <c r="BN36" s="637"/>
      <c r="BO36" s="637"/>
      <c r="BP36" s="637"/>
      <c r="BQ36" s="637"/>
      <c r="BR36" s="637"/>
      <c r="BS36" s="637"/>
      <c r="BT36" s="637"/>
      <c r="BU36" s="638"/>
      <c r="BV36" s="621">
        <v>1023</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1838445</v>
      </c>
      <c r="CS36" s="622"/>
      <c r="CT36" s="622"/>
      <c r="CU36" s="622"/>
      <c r="CV36" s="622"/>
      <c r="CW36" s="622"/>
      <c r="CX36" s="622"/>
      <c r="CY36" s="623"/>
      <c r="CZ36" s="626">
        <v>18.899999999999999</v>
      </c>
      <c r="DA36" s="656"/>
      <c r="DB36" s="656"/>
      <c r="DC36" s="659"/>
      <c r="DD36" s="630">
        <v>1187866</v>
      </c>
      <c r="DE36" s="622"/>
      <c r="DF36" s="622"/>
      <c r="DG36" s="622"/>
      <c r="DH36" s="622"/>
      <c r="DI36" s="622"/>
      <c r="DJ36" s="622"/>
      <c r="DK36" s="623"/>
      <c r="DL36" s="630">
        <v>1026281</v>
      </c>
      <c r="DM36" s="622"/>
      <c r="DN36" s="622"/>
      <c r="DO36" s="622"/>
      <c r="DP36" s="622"/>
      <c r="DQ36" s="622"/>
      <c r="DR36" s="622"/>
      <c r="DS36" s="622"/>
      <c r="DT36" s="622"/>
      <c r="DU36" s="622"/>
      <c r="DV36" s="623"/>
      <c r="DW36" s="626">
        <v>16.399999999999999</v>
      </c>
      <c r="DX36" s="656"/>
      <c r="DY36" s="656"/>
      <c r="DZ36" s="656"/>
      <c r="EA36" s="656"/>
      <c r="EB36" s="656"/>
      <c r="EC36" s="657"/>
    </row>
    <row r="37" spans="2:133" ht="11.25" customHeight="1" x14ac:dyDescent="0.15">
      <c r="B37" s="618" t="s">
        <v>327</v>
      </c>
      <c r="C37" s="619"/>
      <c r="D37" s="619"/>
      <c r="E37" s="619"/>
      <c r="F37" s="619"/>
      <c r="G37" s="619"/>
      <c r="H37" s="619"/>
      <c r="I37" s="619"/>
      <c r="J37" s="619"/>
      <c r="K37" s="619"/>
      <c r="L37" s="619"/>
      <c r="M37" s="619"/>
      <c r="N37" s="619"/>
      <c r="O37" s="619"/>
      <c r="P37" s="619"/>
      <c r="Q37" s="620"/>
      <c r="R37" s="621">
        <v>300892</v>
      </c>
      <c r="S37" s="622"/>
      <c r="T37" s="622"/>
      <c r="U37" s="622"/>
      <c r="V37" s="622"/>
      <c r="W37" s="622"/>
      <c r="X37" s="622"/>
      <c r="Y37" s="623"/>
      <c r="Z37" s="624">
        <v>3</v>
      </c>
      <c r="AA37" s="624"/>
      <c r="AB37" s="624"/>
      <c r="AC37" s="624"/>
      <c r="AD37" s="625" t="s">
        <v>122</v>
      </c>
      <c r="AE37" s="625"/>
      <c r="AF37" s="625"/>
      <c r="AG37" s="625"/>
      <c r="AH37" s="625"/>
      <c r="AI37" s="625"/>
      <c r="AJ37" s="625"/>
      <c r="AK37" s="625"/>
      <c r="AL37" s="626" t="s">
        <v>122</v>
      </c>
      <c r="AM37" s="627"/>
      <c r="AN37" s="627"/>
      <c r="AO37" s="628"/>
      <c r="AQ37" s="698" t="s">
        <v>328</v>
      </c>
      <c r="AR37" s="699"/>
      <c r="AS37" s="699"/>
      <c r="AT37" s="699"/>
      <c r="AU37" s="699"/>
      <c r="AV37" s="699"/>
      <c r="AW37" s="699"/>
      <c r="AX37" s="699"/>
      <c r="AY37" s="700"/>
      <c r="AZ37" s="621">
        <v>202829</v>
      </c>
      <c r="BA37" s="622"/>
      <c r="BB37" s="622"/>
      <c r="BC37" s="622"/>
      <c r="BD37" s="654"/>
      <c r="BE37" s="654"/>
      <c r="BF37" s="680"/>
      <c r="BG37" s="636" t="s">
        <v>329</v>
      </c>
      <c r="BH37" s="637"/>
      <c r="BI37" s="637"/>
      <c r="BJ37" s="637"/>
      <c r="BK37" s="637"/>
      <c r="BL37" s="637"/>
      <c r="BM37" s="637"/>
      <c r="BN37" s="637"/>
      <c r="BO37" s="637"/>
      <c r="BP37" s="637"/>
      <c r="BQ37" s="637"/>
      <c r="BR37" s="637"/>
      <c r="BS37" s="637"/>
      <c r="BT37" s="637"/>
      <c r="BU37" s="638"/>
      <c r="BV37" s="621">
        <v>2558</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458020</v>
      </c>
      <c r="CS37" s="654"/>
      <c r="CT37" s="654"/>
      <c r="CU37" s="654"/>
      <c r="CV37" s="654"/>
      <c r="CW37" s="654"/>
      <c r="CX37" s="654"/>
      <c r="CY37" s="655"/>
      <c r="CZ37" s="626">
        <v>4.7</v>
      </c>
      <c r="DA37" s="656"/>
      <c r="DB37" s="656"/>
      <c r="DC37" s="659"/>
      <c r="DD37" s="630">
        <v>458017</v>
      </c>
      <c r="DE37" s="654"/>
      <c r="DF37" s="654"/>
      <c r="DG37" s="654"/>
      <c r="DH37" s="654"/>
      <c r="DI37" s="654"/>
      <c r="DJ37" s="654"/>
      <c r="DK37" s="655"/>
      <c r="DL37" s="630">
        <v>450584</v>
      </c>
      <c r="DM37" s="654"/>
      <c r="DN37" s="654"/>
      <c r="DO37" s="654"/>
      <c r="DP37" s="654"/>
      <c r="DQ37" s="654"/>
      <c r="DR37" s="654"/>
      <c r="DS37" s="654"/>
      <c r="DT37" s="654"/>
      <c r="DU37" s="654"/>
      <c r="DV37" s="655"/>
      <c r="DW37" s="626">
        <v>7.2</v>
      </c>
      <c r="DX37" s="656"/>
      <c r="DY37" s="656"/>
      <c r="DZ37" s="656"/>
      <c r="EA37" s="656"/>
      <c r="EB37" s="656"/>
      <c r="EC37" s="657"/>
    </row>
    <row r="38" spans="2:133" ht="11.25" customHeight="1" x14ac:dyDescent="0.15">
      <c r="B38" s="666" t="s">
        <v>331</v>
      </c>
      <c r="C38" s="667"/>
      <c r="D38" s="667"/>
      <c r="E38" s="667"/>
      <c r="F38" s="667"/>
      <c r="G38" s="667"/>
      <c r="H38" s="667"/>
      <c r="I38" s="667"/>
      <c r="J38" s="667"/>
      <c r="K38" s="667"/>
      <c r="L38" s="667"/>
      <c r="M38" s="667"/>
      <c r="N38" s="667"/>
      <c r="O38" s="667"/>
      <c r="P38" s="667"/>
      <c r="Q38" s="668"/>
      <c r="R38" s="701">
        <v>9913531</v>
      </c>
      <c r="S38" s="702"/>
      <c r="T38" s="702"/>
      <c r="U38" s="702"/>
      <c r="V38" s="702"/>
      <c r="W38" s="702"/>
      <c r="X38" s="702"/>
      <c r="Y38" s="703"/>
      <c r="Z38" s="704">
        <v>100</v>
      </c>
      <c r="AA38" s="704"/>
      <c r="AB38" s="704"/>
      <c r="AC38" s="704"/>
      <c r="AD38" s="705">
        <v>5944856</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122</v>
      </c>
      <c r="BA38" s="622"/>
      <c r="BB38" s="622"/>
      <c r="BC38" s="622"/>
      <c r="BD38" s="654"/>
      <c r="BE38" s="654"/>
      <c r="BF38" s="680"/>
      <c r="BG38" s="636" t="s">
        <v>333</v>
      </c>
      <c r="BH38" s="637"/>
      <c r="BI38" s="637"/>
      <c r="BJ38" s="637"/>
      <c r="BK38" s="637"/>
      <c r="BL38" s="637"/>
      <c r="BM38" s="637"/>
      <c r="BN38" s="637"/>
      <c r="BO38" s="637"/>
      <c r="BP38" s="637"/>
      <c r="BQ38" s="637"/>
      <c r="BR38" s="637"/>
      <c r="BS38" s="637"/>
      <c r="BT38" s="637"/>
      <c r="BU38" s="638"/>
      <c r="BV38" s="621">
        <v>4391</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1264557</v>
      </c>
      <c r="CS38" s="622"/>
      <c r="CT38" s="622"/>
      <c r="CU38" s="622"/>
      <c r="CV38" s="622"/>
      <c r="CW38" s="622"/>
      <c r="CX38" s="622"/>
      <c r="CY38" s="623"/>
      <c r="CZ38" s="626">
        <v>13</v>
      </c>
      <c r="DA38" s="656"/>
      <c r="DB38" s="656"/>
      <c r="DC38" s="659"/>
      <c r="DD38" s="630">
        <v>1133470</v>
      </c>
      <c r="DE38" s="622"/>
      <c r="DF38" s="622"/>
      <c r="DG38" s="622"/>
      <c r="DH38" s="622"/>
      <c r="DI38" s="622"/>
      <c r="DJ38" s="622"/>
      <c r="DK38" s="623"/>
      <c r="DL38" s="630">
        <v>781335</v>
      </c>
      <c r="DM38" s="622"/>
      <c r="DN38" s="622"/>
      <c r="DO38" s="622"/>
      <c r="DP38" s="622"/>
      <c r="DQ38" s="622"/>
      <c r="DR38" s="622"/>
      <c r="DS38" s="622"/>
      <c r="DT38" s="622"/>
      <c r="DU38" s="622"/>
      <c r="DV38" s="623"/>
      <c r="DW38" s="626">
        <v>12.5</v>
      </c>
      <c r="DX38" s="656"/>
      <c r="DY38" s="656"/>
      <c r="DZ38" s="656"/>
      <c r="EA38" s="656"/>
      <c r="EB38" s="656"/>
      <c r="EC38" s="657"/>
    </row>
    <row r="39" spans="2:133" ht="11.25" customHeight="1" x14ac:dyDescent="0.15">
      <c r="AQ39" s="698" t="s">
        <v>335</v>
      </c>
      <c r="AR39" s="699"/>
      <c r="AS39" s="699"/>
      <c r="AT39" s="699"/>
      <c r="AU39" s="699"/>
      <c r="AV39" s="699"/>
      <c r="AW39" s="699"/>
      <c r="AX39" s="699"/>
      <c r="AY39" s="700"/>
      <c r="AZ39" s="621" t="s">
        <v>122</v>
      </c>
      <c r="BA39" s="622"/>
      <c r="BB39" s="622"/>
      <c r="BC39" s="622"/>
      <c r="BD39" s="654"/>
      <c r="BE39" s="654"/>
      <c r="BF39" s="680"/>
      <c r="BG39" s="712" t="s">
        <v>336</v>
      </c>
      <c r="BH39" s="713"/>
      <c r="BI39" s="713"/>
      <c r="BJ39" s="713"/>
      <c r="BK39" s="713"/>
      <c r="BL39" s="215"/>
      <c r="BM39" s="637" t="s">
        <v>337</v>
      </c>
      <c r="BN39" s="637"/>
      <c r="BO39" s="637"/>
      <c r="BP39" s="637"/>
      <c r="BQ39" s="637"/>
      <c r="BR39" s="637"/>
      <c r="BS39" s="637"/>
      <c r="BT39" s="637"/>
      <c r="BU39" s="638"/>
      <c r="BV39" s="621">
        <v>96</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602478</v>
      </c>
      <c r="CS39" s="654"/>
      <c r="CT39" s="654"/>
      <c r="CU39" s="654"/>
      <c r="CV39" s="654"/>
      <c r="CW39" s="654"/>
      <c r="CX39" s="654"/>
      <c r="CY39" s="655"/>
      <c r="CZ39" s="626">
        <v>6.2</v>
      </c>
      <c r="DA39" s="656"/>
      <c r="DB39" s="656"/>
      <c r="DC39" s="659"/>
      <c r="DD39" s="630">
        <v>134476</v>
      </c>
      <c r="DE39" s="654"/>
      <c r="DF39" s="654"/>
      <c r="DG39" s="654"/>
      <c r="DH39" s="654"/>
      <c r="DI39" s="654"/>
      <c r="DJ39" s="654"/>
      <c r="DK39" s="655"/>
      <c r="DL39" s="630" t="s">
        <v>122</v>
      </c>
      <c r="DM39" s="654"/>
      <c r="DN39" s="654"/>
      <c r="DO39" s="654"/>
      <c r="DP39" s="654"/>
      <c r="DQ39" s="654"/>
      <c r="DR39" s="654"/>
      <c r="DS39" s="654"/>
      <c r="DT39" s="654"/>
      <c r="DU39" s="654"/>
      <c r="DV39" s="655"/>
      <c r="DW39" s="626" t="s">
        <v>228</v>
      </c>
      <c r="DX39" s="656"/>
      <c r="DY39" s="656"/>
      <c r="DZ39" s="656"/>
      <c r="EA39" s="656"/>
      <c r="EB39" s="656"/>
      <c r="EC39" s="657"/>
    </row>
    <row r="40" spans="2:133" ht="11.25" customHeight="1" x14ac:dyDescent="0.15">
      <c r="AQ40" s="698" t="s">
        <v>339</v>
      </c>
      <c r="AR40" s="699"/>
      <c r="AS40" s="699"/>
      <c r="AT40" s="699"/>
      <c r="AU40" s="699"/>
      <c r="AV40" s="699"/>
      <c r="AW40" s="699"/>
      <c r="AX40" s="699"/>
      <c r="AY40" s="700"/>
      <c r="AZ40" s="621">
        <v>334919</v>
      </c>
      <c r="BA40" s="622"/>
      <c r="BB40" s="622"/>
      <c r="BC40" s="622"/>
      <c r="BD40" s="654"/>
      <c r="BE40" s="654"/>
      <c r="BF40" s="680"/>
      <c r="BG40" s="712"/>
      <c r="BH40" s="713"/>
      <c r="BI40" s="713"/>
      <c r="BJ40" s="713"/>
      <c r="BK40" s="713"/>
      <c r="BL40" s="215"/>
      <c r="BM40" s="637" t="s">
        <v>340</v>
      </c>
      <c r="BN40" s="637"/>
      <c r="BO40" s="637"/>
      <c r="BP40" s="637"/>
      <c r="BQ40" s="637"/>
      <c r="BR40" s="637"/>
      <c r="BS40" s="637"/>
      <c r="BT40" s="637"/>
      <c r="BU40" s="638"/>
      <c r="BV40" s="621">
        <v>126</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30000</v>
      </c>
      <c r="CS40" s="622"/>
      <c r="CT40" s="622"/>
      <c r="CU40" s="622"/>
      <c r="CV40" s="622"/>
      <c r="CW40" s="622"/>
      <c r="CX40" s="622"/>
      <c r="CY40" s="623"/>
      <c r="CZ40" s="626">
        <v>0.3</v>
      </c>
      <c r="DA40" s="656"/>
      <c r="DB40" s="656"/>
      <c r="DC40" s="659"/>
      <c r="DD40" s="630" t="s">
        <v>228</v>
      </c>
      <c r="DE40" s="622"/>
      <c r="DF40" s="622"/>
      <c r="DG40" s="622"/>
      <c r="DH40" s="622"/>
      <c r="DI40" s="622"/>
      <c r="DJ40" s="622"/>
      <c r="DK40" s="623"/>
      <c r="DL40" s="630" t="s">
        <v>122</v>
      </c>
      <c r="DM40" s="622"/>
      <c r="DN40" s="622"/>
      <c r="DO40" s="622"/>
      <c r="DP40" s="622"/>
      <c r="DQ40" s="622"/>
      <c r="DR40" s="622"/>
      <c r="DS40" s="622"/>
      <c r="DT40" s="622"/>
      <c r="DU40" s="622"/>
      <c r="DV40" s="623"/>
      <c r="DW40" s="626" t="s">
        <v>228</v>
      </c>
      <c r="DX40" s="656"/>
      <c r="DY40" s="656"/>
      <c r="DZ40" s="656"/>
      <c r="EA40" s="656"/>
      <c r="EB40" s="656"/>
      <c r="EC40" s="657"/>
    </row>
    <row r="41" spans="2:133" ht="11.25" customHeight="1" x14ac:dyDescent="0.15">
      <c r="AQ41" s="708" t="s">
        <v>342</v>
      </c>
      <c r="AR41" s="709"/>
      <c r="AS41" s="709"/>
      <c r="AT41" s="709"/>
      <c r="AU41" s="709"/>
      <c r="AV41" s="709"/>
      <c r="AW41" s="709"/>
      <c r="AX41" s="709"/>
      <c r="AY41" s="710"/>
      <c r="AZ41" s="701">
        <v>543638</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325</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122</v>
      </c>
      <c r="CS41" s="654"/>
      <c r="CT41" s="654"/>
      <c r="CU41" s="654"/>
      <c r="CV41" s="654"/>
      <c r="CW41" s="654"/>
      <c r="CX41" s="654"/>
      <c r="CY41" s="655"/>
      <c r="CZ41" s="626" t="s">
        <v>122</v>
      </c>
      <c r="DA41" s="656"/>
      <c r="DB41" s="656"/>
      <c r="DC41" s="659"/>
      <c r="DD41" s="630" t="s">
        <v>122</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779455</v>
      </c>
      <c r="CS42" s="622"/>
      <c r="CT42" s="622"/>
      <c r="CU42" s="622"/>
      <c r="CV42" s="622"/>
      <c r="CW42" s="622"/>
      <c r="CX42" s="622"/>
      <c r="CY42" s="623"/>
      <c r="CZ42" s="626">
        <v>8</v>
      </c>
      <c r="DA42" s="627"/>
      <c r="DB42" s="627"/>
      <c r="DC42" s="722"/>
      <c r="DD42" s="630">
        <v>130288</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16376</v>
      </c>
      <c r="CS43" s="654"/>
      <c r="CT43" s="654"/>
      <c r="CU43" s="654"/>
      <c r="CV43" s="654"/>
      <c r="CW43" s="654"/>
      <c r="CX43" s="654"/>
      <c r="CY43" s="655"/>
      <c r="CZ43" s="626">
        <v>0.2</v>
      </c>
      <c r="DA43" s="656"/>
      <c r="DB43" s="656"/>
      <c r="DC43" s="659"/>
      <c r="DD43" s="630">
        <v>16376</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x14ac:dyDescent="0.15">
      <c r="B44" s="220" t="s">
        <v>349</v>
      </c>
      <c r="CD44" s="733" t="s">
        <v>300</v>
      </c>
      <c r="CE44" s="734"/>
      <c r="CF44" s="618" t="s">
        <v>350</v>
      </c>
      <c r="CG44" s="619"/>
      <c r="CH44" s="619"/>
      <c r="CI44" s="619"/>
      <c r="CJ44" s="619"/>
      <c r="CK44" s="619"/>
      <c r="CL44" s="619"/>
      <c r="CM44" s="619"/>
      <c r="CN44" s="619"/>
      <c r="CO44" s="619"/>
      <c r="CP44" s="619"/>
      <c r="CQ44" s="620"/>
      <c r="CR44" s="621">
        <v>779455</v>
      </c>
      <c r="CS44" s="622"/>
      <c r="CT44" s="622"/>
      <c r="CU44" s="622"/>
      <c r="CV44" s="622"/>
      <c r="CW44" s="622"/>
      <c r="CX44" s="622"/>
      <c r="CY44" s="623"/>
      <c r="CZ44" s="626">
        <v>8</v>
      </c>
      <c r="DA44" s="627"/>
      <c r="DB44" s="627"/>
      <c r="DC44" s="722"/>
      <c r="DD44" s="630">
        <v>130288</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x14ac:dyDescent="0.15">
      <c r="CD45" s="735"/>
      <c r="CE45" s="736"/>
      <c r="CF45" s="618" t="s">
        <v>351</v>
      </c>
      <c r="CG45" s="619"/>
      <c r="CH45" s="619"/>
      <c r="CI45" s="619"/>
      <c r="CJ45" s="619"/>
      <c r="CK45" s="619"/>
      <c r="CL45" s="619"/>
      <c r="CM45" s="619"/>
      <c r="CN45" s="619"/>
      <c r="CO45" s="619"/>
      <c r="CP45" s="619"/>
      <c r="CQ45" s="620"/>
      <c r="CR45" s="621">
        <v>140545</v>
      </c>
      <c r="CS45" s="654"/>
      <c r="CT45" s="654"/>
      <c r="CU45" s="654"/>
      <c r="CV45" s="654"/>
      <c r="CW45" s="654"/>
      <c r="CX45" s="654"/>
      <c r="CY45" s="655"/>
      <c r="CZ45" s="626">
        <v>1.4</v>
      </c>
      <c r="DA45" s="656"/>
      <c r="DB45" s="656"/>
      <c r="DC45" s="659"/>
      <c r="DD45" s="630">
        <v>8200</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x14ac:dyDescent="0.15">
      <c r="CD46" s="735"/>
      <c r="CE46" s="736"/>
      <c r="CF46" s="618" t="s">
        <v>352</v>
      </c>
      <c r="CG46" s="619"/>
      <c r="CH46" s="619"/>
      <c r="CI46" s="619"/>
      <c r="CJ46" s="619"/>
      <c r="CK46" s="619"/>
      <c r="CL46" s="619"/>
      <c r="CM46" s="619"/>
      <c r="CN46" s="619"/>
      <c r="CO46" s="619"/>
      <c r="CP46" s="619"/>
      <c r="CQ46" s="620"/>
      <c r="CR46" s="621">
        <v>628677</v>
      </c>
      <c r="CS46" s="622"/>
      <c r="CT46" s="622"/>
      <c r="CU46" s="622"/>
      <c r="CV46" s="622"/>
      <c r="CW46" s="622"/>
      <c r="CX46" s="622"/>
      <c r="CY46" s="623"/>
      <c r="CZ46" s="626">
        <v>6.5</v>
      </c>
      <c r="DA46" s="627"/>
      <c r="DB46" s="627"/>
      <c r="DC46" s="722"/>
      <c r="DD46" s="630">
        <v>119063</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x14ac:dyDescent="0.15">
      <c r="CD47" s="735"/>
      <c r="CE47" s="736"/>
      <c r="CF47" s="618" t="s">
        <v>353</v>
      </c>
      <c r="CG47" s="619"/>
      <c r="CH47" s="619"/>
      <c r="CI47" s="619"/>
      <c r="CJ47" s="619"/>
      <c r="CK47" s="619"/>
      <c r="CL47" s="619"/>
      <c r="CM47" s="619"/>
      <c r="CN47" s="619"/>
      <c r="CO47" s="619"/>
      <c r="CP47" s="619"/>
      <c r="CQ47" s="620"/>
      <c r="CR47" s="621" t="s">
        <v>122</v>
      </c>
      <c r="CS47" s="654"/>
      <c r="CT47" s="654"/>
      <c r="CU47" s="654"/>
      <c r="CV47" s="654"/>
      <c r="CW47" s="654"/>
      <c r="CX47" s="654"/>
      <c r="CY47" s="655"/>
      <c r="CZ47" s="626" t="s">
        <v>228</v>
      </c>
      <c r="DA47" s="656"/>
      <c r="DB47" s="656"/>
      <c r="DC47" s="659"/>
      <c r="DD47" s="630" t="s">
        <v>122</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x14ac:dyDescent="0.15">
      <c r="CD48" s="737"/>
      <c r="CE48" s="738"/>
      <c r="CF48" s="618" t="s">
        <v>354</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x14ac:dyDescent="0.15">
      <c r="CD49" s="666" t="s">
        <v>355</v>
      </c>
      <c r="CE49" s="667"/>
      <c r="CF49" s="667"/>
      <c r="CG49" s="667"/>
      <c r="CH49" s="667"/>
      <c r="CI49" s="667"/>
      <c r="CJ49" s="667"/>
      <c r="CK49" s="667"/>
      <c r="CL49" s="667"/>
      <c r="CM49" s="667"/>
      <c r="CN49" s="667"/>
      <c r="CO49" s="667"/>
      <c r="CP49" s="667"/>
      <c r="CQ49" s="668"/>
      <c r="CR49" s="701">
        <v>9714794</v>
      </c>
      <c r="CS49" s="691"/>
      <c r="CT49" s="691"/>
      <c r="CU49" s="691"/>
      <c r="CV49" s="691"/>
      <c r="CW49" s="691"/>
      <c r="CX49" s="691"/>
      <c r="CY49" s="723"/>
      <c r="CZ49" s="706">
        <v>100</v>
      </c>
      <c r="DA49" s="724"/>
      <c r="DB49" s="724"/>
      <c r="DC49" s="725"/>
      <c r="DD49" s="726">
        <v>6710728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fILrWvVksY7EiFM5hl6WjoKRkm4PPFz9vguFsF2t/96gDWnSVwmw9IhcMFewB2OqjXYXhWfeEz952xyh9PXdFQ==" saltValue="xRhYXo1lT5pw/iIdCD0RW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K46" zoomScale="70" zoomScaleNormal="25" zoomScaleSheetLayoutView="70" workbookViewId="0">
      <selection activeCell="AA57" sqref="AA57:AE5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9914</v>
      </c>
      <c r="R7" s="757"/>
      <c r="S7" s="757"/>
      <c r="T7" s="757"/>
      <c r="U7" s="757"/>
      <c r="V7" s="757">
        <v>9715</v>
      </c>
      <c r="W7" s="757"/>
      <c r="X7" s="757"/>
      <c r="Y7" s="757"/>
      <c r="Z7" s="757"/>
      <c r="AA7" s="757">
        <v>199</v>
      </c>
      <c r="AB7" s="757"/>
      <c r="AC7" s="757"/>
      <c r="AD7" s="757"/>
      <c r="AE7" s="758"/>
      <c r="AF7" s="759">
        <v>199</v>
      </c>
      <c r="AG7" s="760"/>
      <c r="AH7" s="760"/>
      <c r="AI7" s="760"/>
      <c r="AJ7" s="761"/>
      <c r="AK7" s="796">
        <v>511</v>
      </c>
      <c r="AL7" s="797"/>
      <c r="AM7" s="797"/>
      <c r="AN7" s="797"/>
      <c r="AO7" s="797"/>
      <c r="AP7" s="797">
        <v>10485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580</v>
      </c>
      <c r="BT7" s="801"/>
      <c r="BU7" s="801"/>
      <c r="BV7" s="801"/>
      <c r="BW7" s="801"/>
      <c r="BX7" s="801"/>
      <c r="BY7" s="801"/>
      <c r="BZ7" s="801"/>
      <c r="CA7" s="801"/>
      <c r="CB7" s="801"/>
      <c r="CC7" s="801"/>
      <c r="CD7" s="801"/>
      <c r="CE7" s="801"/>
      <c r="CF7" s="801"/>
      <c r="CG7" s="802"/>
      <c r="CH7" s="793">
        <v>-4</v>
      </c>
      <c r="CI7" s="794"/>
      <c r="CJ7" s="794"/>
      <c r="CK7" s="794"/>
      <c r="CL7" s="795"/>
      <c r="CM7" s="793">
        <v>131</v>
      </c>
      <c r="CN7" s="794"/>
      <c r="CO7" s="794"/>
      <c r="CP7" s="794"/>
      <c r="CQ7" s="795"/>
      <c r="CR7" s="793">
        <v>40</v>
      </c>
      <c r="CS7" s="794"/>
      <c r="CT7" s="794"/>
      <c r="CU7" s="794"/>
      <c r="CV7" s="795"/>
      <c r="CW7" s="793">
        <v>33</v>
      </c>
      <c r="CX7" s="794"/>
      <c r="CY7" s="794"/>
      <c r="CZ7" s="794"/>
      <c r="DA7" s="795"/>
      <c r="DB7" s="793">
        <v>0</v>
      </c>
      <c r="DC7" s="794"/>
      <c r="DD7" s="794"/>
      <c r="DE7" s="794"/>
      <c r="DF7" s="795"/>
      <c r="DG7" s="793">
        <v>0</v>
      </c>
      <c r="DH7" s="794"/>
      <c r="DI7" s="794"/>
      <c r="DJ7" s="794"/>
      <c r="DK7" s="795"/>
      <c r="DL7" s="793">
        <v>0</v>
      </c>
      <c r="DM7" s="794"/>
      <c r="DN7" s="794"/>
      <c r="DO7" s="794"/>
      <c r="DP7" s="795"/>
      <c r="DQ7" s="793">
        <v>0</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9914</v>
      </c>
      <c r="R23" s="816"/>
      <c r="S23" s="816"/>
      <c r="T23" s="816"/>
      <c r="U23" s="816"/>
      <c r="V23" s="816">
        <v>9715</v>
      </c>
      <c r="W23" s="816"/>
      <c r="X23" s="816"/>
      <c r="Y23" s="816"/>
      <c r="Z23" s="816"/>
      <c r="AA23" s="816">
        <v>199</v>
      </c>
      <c r="AB23" s="816"/>
      <c r="AC23" s="816"/>
      <c r="AD23" s="816"/>
      <c r="AE23" s="817"/>
      <c r="AF23" s="818">
        <v>199</v>
      </c>
      <c r="AG23" s="816"/>
      <c r="AH23" s="816"/>
      <c r="AI23" s="816"/>
      <c r="AJ23" s="819"/>
      <c r="AK23" s="820"/>
      <c r="AL23" s="821"/>
      <c r="AM23" s="821"/>
      <c r="AN23" s="821"/>
      <c r="AO23" s="821"/>
      <c r="AP23" s="816">
        <v>10485</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2506</v>
      </c>
      <c r="R28" s="845"/>
      <c r="S28" s="845"/>
      <c r="T28" s="845"/>
      <c r="U28" s="845"/>
      <c r="V28" s="845">
        <v>2463</v>
      </c>
      <c r="W28" s="845"/>
      <c r="X28" s="845"/>
      <c r="Y28" s="845"/>
      <c r="Z28" s="845"/>
      <c r="AA28" s="845">
        <v>43</v>
      </c>
      <c r="AB28" s="845"/>
      <c r="AC28" s="845"/>
      <c r="AD28" s="845"/>
      <c r="AE28" s="846"/>
      <c r="AF28" s="847">
        <v>43</v>
      </c>
      <c r="AG28" s="845"/>
      <c r="AH28" s="845"/>
      <c r="AI28" s="845"/>
      <c r="AJ28" s="848"/>
      <c r="AK28" s="849">
        <v>296</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1496</v>
      </c>
      <c r="R29" s="781"/>
      <c r="S29" s="781"/>
      <c r="T29" s="781"/>
      <c r="U29" s="781"/>
      <c r="V29" s="781">
        <v>1465</v>
      </c>
      <c r="W29" s="781"/>
      <c r="X29" s="781"/>
      <c r="Y29" s="781"/>
      <c r="Z29" s="781"/>
      <c r="AA29" s="781">
        <v>31</v>
      </c>
      <c r="AB29" s="781"/>
      <c r="AC29" s="781"/>
      <c r="AD29" s="781"/>
      <c r="AE29" s="782"/>
      <c r="AF29" s="783">
        <v>31</v>
      </c>
      <c r="AG29" s="784"/>
      <c r="AH29" s="784"/>
      <c r="AI29" s="784"/>
      <c r="AJ29" s="785"/>
      <c r="AK29" s="852">
        <v>200</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221</v>
      </c>
      <c r="R30" s="781"/>
      <c r="S30" s="781"/>
      <c r="T30" s="781"/>
      <c r="U30" s="781"/>
      <c r="V30" s="781">
        <v>217</v>
      </c>
      <c r="W30" s="781"/>
      <c r="X30" s="781"/>
      <c r="Y30" s="781"/>
      <c r="Z30" s="781"/>
      <c r="AA30" s="781">
        <v>4</v>
      </c>
      <c r="AB30" s="781"/>
      <c r="AC30" s="781"/>
      <c r="AD30" s="781"/>
      <c r="AE30" s="782"/>
      <c r="AF30" s="783">
        <v>4</v>
      </c>
      <c r="AG30" s="784"/>
      <c r="AH30" s="784"/>
      <c r="AI30" s="784"/>
      <c r="AJ30" s="785"/>
      <c r="AK30" s="852">
        <v>66</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65</v>
      </c>
      <c r="R31" s="781"/>
      <c r="S31" s="781"/>
      <c r="T31" s="781"/>
      <c r="U31" s="781"/>
      <c r="V31" s="781">
        <v>65</v>
      </c>
      <c r="W31" s="781"/>
      <c r="X31" s="781"/>
      <c r="Y31" s="781"/>
      <c r="Z31" s="781"/>
      <c r="AA31" s="781">
        <v>0</v>
      </c>
      <c r="AB31" s="781"/>
      <c r="AC31" s="781"/>
      <c r="AD31" s="781"/>
      <c r="AE31" s="782"/>
      <c r="AF31" s="783">
        <v>0</v>
      </c>
      <c r="AG31" s="784"/>
      <c r="AH31" s="784"/>
      <c r="AI31" s="784"/>
      <c r="AJ31" s="785"/>
      <c r="AK31" s="852">
        <v>1</v>
      </c>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397</v>
      </c>
      <c r="C32" s="778"/>
      <c r="D32" s="778"/>
      <c r="E32" s="778"/>
      <c r="F32" s="778"/>
      <c r="G32" s="778"/>
      <c r="H32" s="778"/>
      <c r="I32" s="778"/>
      <c r="J32" s="778"/>
      <c r="K32" s="778"/>
      <c r="L32" s="778"/>
      <c r="M32" s="778"/>
      <c r="N32" s="778"/>
      <c r="O32" s="778"/>
      <c r="P32" s="779"/>
      <c r="Q32" s="780">
        <v>655</v>
      </c>
      <c r="R32" s="781"/>
      <c r="S32" s="781"/>
      <c r="T32" s="781"/>
      <c r="U32" s="781"/>
      <c r="V32" s="781">
        <v>622</v>
      </c>
      <c r="W32" s="781"/>
      <c r="X32" s="781"/>
      <c r="Y32" s="781"/>
      <c r="Z32" s="781"/>
      <c r="AA32" s="781">
        <v>33</v>
      </c>
      <c r="AB32" s="781"/>
      <c r="AC32" s="781"/>
      <c r="AD32" s="781"/>
      <c r="AE32" s="782"/>
      <c r="AF32" s="783">
        <v>252</v>
      </c>
      <c r="AG32" s="784"/>
      <c r="AH32" s="784"/>
      <c r="AI32" s="784"/>
      <c r="AJ32" s="785"/>
      <c r="AK32" s="852">
        <v>202</v>
      </c>
      <c r="AL32" s="853"/>
      <c r="AM32" s="853"/>
      <c r="AN32" s="853"/>
      <c r="AO32" s="853"/>
      <c r="AP32" s="853">
        <v>1444</v>
      </c>
      <c r="AQ32" s="853"/>
      <c r="AR32" s="853"/>
      <c r="AS32" s="853"/>
      <c r="AT32" s="853"/>
      <c r="AU32" s="853"/>
      <c r="AV32" s="853"/>
      <c r="AW32" s="853"/>
      <c r="AX32" s="853"/>
      <c r="AY32" s="853"/>
      <c r="AZ32" s="854"/>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399</v>
      </c>
      <c r="C33" s="778"/>
      <c r="D33" s="778"/>
      <c r="E33" s="778"/>
      <c r="F33" s="778"/>
      <c r="G33" s="778"/>
      <c r="H33" s="778"/>
      <c r="I33" s="778"/>
      <c r="J33" s="778"/>
      <c r="K33" s="778"/>
      <c r="L33" s="778"/>
      <c r="M33" s="778"/>
      <c r="N33" s="778"/>
      <c r="O33" s="778"/>
      <c r="P33" s="779"/>
      <c r="Q33" s="780">
        <v>905</v>
      </c>
      <c r="R33" s="781"/>
      <c r="S33" s="781"/>
      <c r="T33" s="781"/>
      <c r="U33" s="781"/>
      <c r="V33" s="781">
        <v>896</v>
      </c>
      <c r="W33" s="781"/>
      <c r="X33" s="781"/>
      <c r="Y33" s="781"/>
      <c r="Z33" s="781"/>
      <c r="AA33" s="781">
        <v>9</v>
      </c>
      <c r="AB33" s="781"/>
      <c r="AC33" s="781"/>
      <c r="AD33" s="781"/>
      <c r="AE33" s="782"/>
      <c r="AF33" s="783">
        <v>9</v>
      </c>
      <c r="AG33" s="784"/>
      <c r="AH33" s="784"/>
      <c r="AI33" s="784"/>
      <c r="AJ33" s="785"/>
      <c r="AK33" s="852">
        <v>386</v>
      </c>
      <c r="AL33" s="853"/>
      <c r="AM33" s="853"/>
      <c r="AN33" s="853"/>
      <c r="AO33" s="853"/>
      <c r="AP33" s="853">
        <v>6826</v>
      </c>
      <c r="AQ33" s="853"/>
      <c r="AR33" s="853"/>
      <c r="AS33" s="853"/>
      <c r="AT33" s="853"/>
      <c r="AU33" s="853">
        <v>4990</v>
      </c>
      <c r="AV33" s="853"/>
      <c r="AW33" s="853"/>
      <c r="AX33" s="853"/>
      <c r="AY33" s="853"/>
      <c r="AZ33" s="854"/>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339</v>
      </c>
      <c r="AG63" s="864"/>
      <c r="AH63" s="864"/>
      <c r="AI63" s="864"/>
      <c r="AJ63" s="865"/>
      <c r="AK63" s="866"/>
      <c r="AL63" s="861"/>
      <c r="AM63" s="861"/>
      <c r="AN63" s="861"/>
      <c r="AO63" s="861"/>
      <c r="AP63" s="864">
        <v>8270</v>
      </c>
      <c r="AQ63" s="864"/>
      <c r="AR63" s="864"/>
      <c r="AS63" s="864"/>
      <c r="AT63" s="864"/>
      <c r="AU63" s="864">
        <v>4990</v>
      </c>
      <c r="AV63" s="864"/>
      <c r="AW63" s="864"/>
      <c r="AX63" s="864"/>
      <c r="AY63" s="864"/>
      <c r="AZ63" s="868"/>
      <c r="BA63" s="868"/>
      <c r="BB63" s="868"/>
      <c r="BC63" s="868"/>
      <c r="BD63" s="868"/>
      <c r="BE63" s="869"/>
      <c r="BF63" s="869"/>
      <c r="BG63" s="869"/>
      <c r="BH63" s="869"/>
      <c r="BI63" s="870"/>
      <c r="BJ63" s="871" t="s">
        <v>382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404</v>
      </c>
      <c r="B66" s="763"/>
      <c r="C66" s="763"/>
      <c r="D66" s="763"/>
      <c r="E66" s="763"/>
      <c r="F66" s="763"/>
      <c r="G66" s="763"/>
      <c r="H66" s="763"/>
      <c r="I66" s="763"/>
      <c r="J66" s="763"/>
      <c r="K66" s="763"/>
      <c r="L66" s="763"/>
      <c r="M66" s="763"/>
      <c r="N66" s="763"/>
      <c r="O66" s="763"/>
      <c r="P66" s="764"/>
      <c r="Q66" s="739" t="s">
        <v>405</v>
      </c>
      <c r="R66" s="740"/>
      <c r="S66" s="740"/>
      <c r="T66" s="740"/>
      <c r="U66" s="741"/>
      <c r="V66" s="739" t="s">
        <v>406</v>
      </c>
      <c r="W66" s="740"/>
      <c r="X66" s="740"/>
      <c r="Y66" s="740"/>
      <c r="Z66" s="741"/>
      <c r="AA66" s="739" t="s">
        <v>407</v>
      </c>
      <c r="AB66" s="740"/>
      <c r="AC66" s="740"/>
      <c r="AD66" s="740"/>
      <c r="AE66" s="741"/>
      <c r="AF66" s="874" t="s">
        <v>408</v>
      </c>
      <c r="AG66" s="835"/>
      <c r="AH66" s="835"/>
      <c r="AI66" s="835"/>
      <c r="AJ66" s="875"/>
      <c r="AK66" s="739" t="s">
        <v>409</v>
      </c>
      <c r="AL66" s="763"/>
      <c r="AM66" s="763"/>
      <c r="AN66" s="763"/>
      <c r="AO66" s="764"/>
      <c r="AP66" s="739" t="s">
        <v>410</v>
      </c>
      <c r="AQ66" s="740"/>
      <c r="AR66" s="740"/>
      <c r="AS66" s="740"/>
      <c r="AT66" s="741"/>
      <c r="AU66" s="739" t="s">
        <v>411</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576</v>
      </c>
      <c r="C68" s="892"/>
      <c r="D68" s="892"/>
      <c r="E68" s="892"/>
      <c r="F68" s="892"/>
      <c r="G68" s="892"/>
      <c r="H68" s="892"/>
      <c r="I68" s="892"/>
      <c r="J68" s="892"/>
      <c r="K68" s="892"/>
      <c r="L68" s="892"/>
      <c r="M68" s="892"/>
      <c r="N68" s="892"/>
      <c r="O68" s="892"/>
      <c r="P68" s="893"/>
      <c r="Q68" s="894">
        <v>80</v>
      </c>
      <c r="R68" s="888"/>
      <c r="S68" s="888"/>
      <c r="T68" s="888"/>
      <c r="U68" s="888"/>
      <c r="V68" s="888">
        <v>56</v>
      </c>
      <c r="W68" s="888"/>
      <c r="X68" s="888"/>
      <c r="Y68" s="888"/>
      <c r="Z68" s="888"/>
      <c r="AA68" s="888">
        <v>24</v>
      </c>
      <c r="AB68" s="888"/>
      <c r="AC68" s="888"/>
      <c r="AD68" s="888"/>
      <c r="AE68" s="888"/>
      <c r="AF68" s="888">
        <v>24</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577</v>
      </c>
      <c r="C69" s="896"/>
      <c r="D69" s="896"/>
      <c r="E69" s="896"/>
      <c r="F69" s="896"/>
      <c r="G69" s="896"/>
      <c r="H69" s="896"/>
      <c r="I69" s="896"/>
      <c r="J69" s="896"/>
      <c r="K69" s="896"/>
      <c r="L69" s="896"/>
      <c r="M69" s="896"/>
      <c r="N69" s="896"/>
      <c r="O69" s="896"/>
      <c r="P69" s="897"/>
      <c r="Q69" s="898">
        <v>34</v>
      </c>
      <c r="R69" s="853"/>
      <c r="S69" s="853"/>
      <c r="T69" s="853"/>
      <c r="U69" s="853"/>
      <c r="V69" s="853">
        <v>30</v>
      </c>
      <c r="W69" s="853"/>
      <c r="X69" s="853"/>
      <c r="Y69" s="853"/>
      <c r="Z69" s="853"/>
      <c r="AA69" s="853">
        <v>0</v>
      </c>
      <c r="AB69" s="853"/>
      <c r="AC69" s="853"/>
      <c r="AD69" s="853"/>
      <c r="AE69" s="853"/>
      <c r="AF69" s="853">
        <v>3</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578</v>
      </c>
      <c r="C70" s="896"/>
      <c r="D70" s="896"/>
      <c r="E70" s="896"/>
      <c r="F70" s="896"/>
      <c r="G70" s="896"/>
      <c r="H70" s="896"/>
      <c r="I70" s="896"/>
      <c r="J70" s="896"/>
      <c r="K70" s="896"/>
      <c r="L70" s="896"/>
      <c r="M70" s="896"/>
      <c r="N70" s="896"/>
      <c r="O70" s="896"/>
      <c r="P70" s="897"/>
      <c r="Q70" s="898">
        <v>1884</v>
      </c>
      <c r="R70" s="853"/>
      <c r="S70" s="853"/>
      <c r="T70" s="853"/>
      <c r="U70" s="853"/>
      <c r="V70" s="853">
        <v>1846</v>
      </c>
      <c r="W70" s="853"/>
      <c r="X70" s="853"/>
      <c r="Y70" s="853"/>
      <c r="Z70" s="853"/>
      <c r="AA70" s="853">
        <v>39</v>
      </c>
      <c r="AB70" s="853"/>
      <c r="AC70" s="853"/>
      <c r="AD70" s="853"/>
      <c r="AE70" s="853"/>
      <c r="AF70" s="853">
        <v>39</v>
      </c>
      <c r="AG70" s="853"/>
      <c r="AH70" s="853"/>
      <c r="AI70" s="853"/>
      <c r="AJ70" s="853"/>
      <c r="AK70" s="853"/>
      <c r="AL70" s="853"/>
      <c r="AM70" s="853"/>
      <c r="AN70" s="853"/>
      <c r="AO70" s="853"/>
      <c r="AP70" s="853">
        <v>434</v>
      </c>
      <c r="AQ70" s="853"/>
      <c r="AR70" s="853"/>
      <c r="AS70" s="853"/>
      <c r="AT70" s="853"/>
      <c r="AU70" s="853">
        <v>361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579</v>
      </c>
      <c r="C71" s="896"/>
      <c r="D71" s="896"/>
      <c r="E71" s="896"/>
      <c r="F71" s="896"/>
      <c r="G71" s="896"/>
      <c r="H71" s="896"/>
      <c r="I71" s="896"/>
      <c r="J71" s="896"/>
      <c r="K71" s="896"/>
      <c r="L71" s="896"/>
      <c r="M71" s="896"/>
      <c r="N71" s="896"/>
      <c r="O71" s="896"/>
      <c r="P71" s="897"/>
      <c r="Q71" s="898">
        <v>1833</v>
      </c>
      <c r="R71" s="853"/>
      <c r="S71" s="853"/>
      <c r="T71" s="853"/>
      <c r="U71" s="853"/>
      <c r="V71" s="853">
        <v>858</v>
      </c>
      <c r="W71" s="853"/>
      <c r="X71" s="853"/>
      <c r="Y71" s="853"/>
      <c r="Z71" s="853"/>
      <c r="AA71" s="853">
        <v>976</v>
      </c>
      <c r="AB71" s="853"/>
      <c r="AC71" s="853"/>
      <c r="AD71" s="853"/>
      <c r="AE71" s="853"/>
      <c r="AF71" s="853">
        <v>1768</v>
      </c>
      <c r="AG71" s="853"/>
      <c r="AH71" s="853"/>
      <c r="AI71" s="853"/>
      <c r="AJ71" s="853"/>
      <c r="AK71" s="853"/>
      <c r="AL71" s="853"/>
      <c r="AM71" s="853"/>
      <c r="AN71" s="853"/>
      <c r="AO71" s="853"/>
      <c r="AP71" s="853">
        <v>15973</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1834</v>
      </c>
      <c r="AG88" s="864"/>
      <c r="AH88" s="864"/>
      <c r="AI88" s="864"/>
      <c r="AJ88" s="864"/>
      <c r="AK88" s="861"/>
      <c r="AL88" s="861"/>
      <c r="AM88" s="861"/>
      <c r="AN88" s="861"/>
      <c r="AO88" s="861"/>
      <c r="AP88" s="864">
        <v>16407</v>
      </c>
      <c r="AQ88" s="864"/>
      <c r="AR88" s="864"/>
      <c r="AS88" s="864"/>
      <c r="AT88" s="864"/>
      <c r="AU88" s="864">
        <v>361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40</v>
      </c>
      <c r="CS102" s="872"/>
      <c r="CT102" s="872"/>
      <c r="CU102" s="872"/>
      <c r="CV102" s="915"/>
      <c r="CW102" s="914">
        <v>33</v>
      </c>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299</v>
      </c>
      <c r="AG109" s="917"/>
      <c r="AH109" s="917"/>
      <c r="AI109" s="917"/>
      <c r="AJ109" s="918"/>
      <c r="AK109" s="916" t="s">
        <v>298</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299</v>
      </c>
      <c r="BW109" s="917"/>
      <c r="BX109" s="917"/>
      <c r="BY109" s="917"/>
      <c r="BZ109" s="918"/>
      <c r="CA109" s="916" t="s">
        <v>298</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299</v>
      </c>
      <c r="DM109" s="917"/>
      <c r="DN109" s="917"/>
      <c r="DO109" s="917"/>
      <c r="DP109" s="918"/>
      <c r="DQ109" s="916" t="s">
        <v>298</v>
      </c>
      <c r="DR109" s="917"/>
      <c r="DS109" s="917"/>
      <c r="DT109" s="917"/>
      <c r="DU109" s="918"/>
      <c r="DV109" s="916" t="s">
        <v>422</v>
      </c>
      <c r="DW109" s="917"/>
      <c r="DX109" s="917"/>
      <c r="DY109" s="917"/>
      <c r="DZ109" s="919"/>
    </row>
    <row r="110" spans="1:131" s="226" customFormat="1" ht="26.25" customHeight="1" x14ac:dyDescent="0.15">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1532662</v>
      </c>
      <c r="AB110" s="924"/>
      <c r="AC110" s="924"/>
      <c r="AD110" s="924"/>
      <c r="AE110" s="925"/>
      <c r="AF110" s="926">
        <v>1367146</v>
      </c>
      <c r="AG110" s="924"/>
      <c r="AH110" s="924"/>
      <c r="AI110" s="924"/>
      <c r="AJ110" s="925"/>
      <c r="AK110" s="926">
        <v>1215262</v>
      </c>
      <c r="AL110" s="924"/>
      <c r="AM110" s="924"/>
      <c r="AN110" s="924"/>
      <c r="AO110" s="925"/>
      <c r="AP110" s="927">
        <v>23.5</v>
      </c>
      <c r="AQ110" s="928"/>
      <c r="AR110" s="928"/>
      <c r="AS110" s="928"/>
      <c r="AT110" s="929"/>
      <c r="AU110" s="930" t="s">
        <v>67</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11464717</v>
      </c>
      <c r="BR110" s="959"/>
      <c r="BS110" s="959"/>
      <c r="BT110" s="959"/>
      <c r="BU110" s="959"/>
      <c r="BV110" s="959">
        <v>10925181</v>
      </c>
      <c r="BW110" s="959"/>
      <c r="BX110" s="959"/>
      <c r="BY110" s="959"/>
      <c r="BZ110" s="959"/>
      <c r="CA110" s="959">
        <v>10485268</v>
      </c>
      <c r="CB110" s="959"/>
      <c r="CC110" s="959"/>
      <c r="CD110" s="959"/>
      <c r="CE110" s="959"/>
      <c r="CF110" s="973">
        <v>202.4</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428</v>
      </c>
      <c r="DH110" s="959"/>
      <c r="DI110" s="959"/>
      <c r="DJ110" s="959"/>
      <c r="DK110" s="959"/>
      <c r="DL110" s="959" t="s">
        <v>122</v>
      </c>
      <c r="DM110" s="959"/>
      <c r="DN110" s="959"/>
      <c r="DO110" s="959"/>
      <c r="DP110" s="959"/>
      <c r="DQ110" s="959" t="s">
        <v>429</v>
      </c>
      <c r="DR110" s="959"/>
      <c r="DS110" s="959"/>
      <c r="DT110" s="959"/>
      <c r="DU110" s="959"/>
      <c r="DV110" s="960" t="s">
        <v>430</v>
      </c>
      <c r="DW110" s="960"/>
      <c r="DX110" s="960"/>
      <c r="DY110" s="960"/>
      <c r="DZ110" s="961"/>
    </row>
    <row r="111" spans="1:131" s="226" customFormat="1" ht="26.25" customHeight="1" x14ac:dyDescent="0.15">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432</v>
      </c>
      <c r="AB111" s="966"/>
      <c r="AC111" s="966"/>
      <c r="AD111" s="966"/>
      <c r="AE111" s="967"/>
      <c r="AF111" s="968" t="s">
        <v>430</v>
      </c>
      <c r="AG111" s="966"/>
      <c r="AH111" s="966"/>
      <c r="AI111" s="966"/>
      <c r="AJ111" s="967"/>
      <c r="AK111" s="968" t="s">
        <v>433</v>
      </c>
      <c r="AL111" s="966"/>
      <c r="AM111" s="966"/>
      <c r="AN111" s="966"/>
      <c r="AO111" s="967"/>
      <c r="AP111" s="969" t="s">
        <v>434</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734096</v>
      </c>
      <c r="BR111" s="952"/>
      <c r="BS111" s="952"/>
      <c r="BT111" s="952"/>
      <c r="BU111" s="952"/>
      <c r="BV111" s="952">
        <v>769330</v>
      </c>
      <c r="BW111" s="952"/>
      <c r="BX111" s="952"/>
      <c r="BY111" s="952"/>
      <c r="BZ111" s="952"/>
      <c r="CA111" s="952">
        <v>647310</v>
      </c>
      <c r="CB111" s="952"/>
      <c r="CC111" s="952"/>
      <c r="CD111" s="952"/>
      <c r="CE111" s="952"/>
      <c r="CF111" s="946">
        <v>12.5</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437</v>
      </c>
      <c r="DH111" s="952"/>
      <c r="DI111" s="952"/>
      <c r="DJ111" s="952"/>
      <c r="DK111" s="952"/>
      <c r="DL111" s="952" t="s">
        <v>432</v>
      </c>
      <c r="DM111" s="952"/>
      <c r="DN111" s="952"/>
      <c r="DO111" s="952"/>
      <c r="DP111" s="952"/>
      <c r="DQ111" s="952" t="s">
        <v>433</v>
      </c>
      <c r="DR111" s="952"/>
      <c r="DS111" s="952"/>
      <c r="DT111" s="952"/>
      <c r="DU111" s="952"/>
      <c r="DV111" s="953" t="s">
        <v>432</v>
      </c>
      <c r="DW111" s="953"/>
      <c r="DX111" s="953"/>
      <c r="DY111" s="953"/>
      <c r="DZ111" s="954"/>
    </row>
    <row r="112" spans="1:131" s="226" customFormat="1" ht="26.25" customHeight="1" x14ac:dyDescent="0.15">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432</v>
      </c>
      <c r="AB112" s="991"/>
      <c r="AC112" s="991"/>
      <c r="AD112" s="991"/>
      <c r="AE112" s="992"/>
      <c r="AF112" s="993" t="s">
        <v>440</v>
      </c>
      <c r="AG112" s="991"/>
      <c r="AH112" s="991"/>
      <c r="AI112" s="991"/>
      <c r="AJ112" s="992"/>
      <c r="AK112" s="993" t="s">
        <v>441</v>
      </c>
      <c r="AL112" s="991"/>
      <c r="AM112" s="991"/>
      <c r="AN112" s="991"/>
      <c r="AO112" s="992"/>
      <c r="AP112" s="994" t="s">
        <v>428</v>
      </c>
      <c r="AQ112" s="995"/>
      <c r="AR112" s="995"/>
      <c r="AS112" s="995"/>
      <c r="AT112" s="996"/>
      <c r="AU112" s="932"/>
      <c r="AV112" s="933"/>
      <c r="AW112" s="933"/>
      <c r="AX112" s="933"/>
      <c r="AY112" s="933"/>
      <c r="AZ112" s="981" t="s">
        <v>442</v>
      </c>
      <c r="BA112" s="982"/>
      <c r="BB112" s="982"/>
      <c r="BC112" s="982"/>
      <c r="BD112" s="982"/>
      <c r="BE112" s="982"/>
      <c r="BF112" s="982"/>
      <c r="BG112" s="982"/>
      <c r="BH112" s="982"/>
      <c r="BI112" s="982"/>
      <c r="BJ112" s="982"/>
      <c r="BK112" s="982"/>
      <c r="BL112" s="982"/>
      <c r="BM112" s="982"/>
      <c r="BN112" s="982"/>
      <c r="BO112" s="982"/>
      <c r="BP112" s="983"/>
      <c r="BQ112" s="951">
        <v>5085293</v>
      </c>
      <c r="BR112" s="952"/>
      <c r="BS112" s="952"/>
      <c r="BT112" s="952"/>
      <c r="BU112" s="952"/>
      <c r="BV112" s="952">
        <v>5089157</v>
      </c>
      <c r="BW112" s="952"/>
      <c r="BX112" s="952"/>
      <c r="BY112" s="952"/>
      <c r="BZ112" s="952"/>
      <c r="CA112" s="952">
        <v>4989553</v>
      </c>
      <c r="CB112" s="952"/>
      <c r="CC112" s="952"/>
      <c r="CD112" s="952"/>
      <c r="CE112" s="952"/>
      <c r="CF112" s="946">
        <v>96.3</v>
      </c>
      <c r="CG112" s="947"/>
      <c r="CH112" s="947"/>
      <c r="CI112" s="947"/>
      <c r="CJ112" s="947"/>
      <c r="CK112" s="977"/>
      <c r="CL112" s="978"/>
      <c r="CM112" s="948" t="s">
        <v>443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95217</v>
      </c>
      <c r="DH112" s="952"/>
      <c r="DI112" s="952"/>
      <c r="DJ112" s="952"/>
      <c r="DK112" s="952"/>
      <c r="DL112" s="952">
        <v>85311</v>
      </c>
      <c r="DM112" s="952"/>
      <c r="DN112" s="952"/>
      <c r="DO112" s="952"/>
      <c r="DP112" s="952"/>
      <c r="DQ112" s="952">
        <v>75405</v>
      </c>
      <c r="DR112" s="952"/>
      <c r="DS112" s="952"/>
      <c r="DT112" s="952"/>
      <c r="DU112" s="952"/>
      <c r="DV112" s="953">
        <v>1.5</v>
      </c>
      <c r="DW112" s="953"/>
      <c r="DX112" s="953"/>
      <c r="DY112" s="953"/>
      <c r="DZ112" s="954"/>
    </row>
    <row r="113" spans="1:130" s="226" customFormat="1" ht="26.25" customHeight="1" x14ac:dyDescent="0.15">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374610</v>
      </c>
      <c r="AB113" s="966"/>
      <c r="AC113" s="966"/>
      <c r="AD113" s="966"/>
      <c r="AE113" s="967"/>
      <c r="AF113" s="968">
        <v>376716</v>
      </c>
      <c r="AG113" s="966"/>
      <c r="AH113" s="966"/>
      <c r="AI113" s="966"/>
      <c r="AJ113" s="967"/>
      <c r="AK113" s="968">
        <v>398360</v>
      </c>
      <c r="AL113" s="966"/>
      <c r="AM113" s="966"/>
      <c r="AN113" s="966"/>
      <c r="AO113" s="967"/>
      <c r="AP113" s="969">
        <v>7.7</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v>394909</v>
      </c>
      <c r="BR113" s="952"/>
      <c r="BS113" s="952"/>
      <c r="BT113" s="952"/>
      <c r="BU113" s="952"/>
      <c r="BV113" s="952">
        <v>394446</v>
      </c>
      <c r="BW113" s="952"/>
      <c r="BX113" s="952"/>
      <c r="BY113" s="952"/>
      <c r="BZ113" s="952"/>
      <c r="CA113" s="952">
        <v>361449</v>
      </c>
      <c r="CB113" s="952"/>
      <c r="CC113" s="952"/>
      <c r="CD113" s="952"/>
      <c r="CE113" s="952"/>
      <c r="CF113" s="946">
        <v>7</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440</v>
      </c>
      <c r="DH113" s="991"/>
      <c r="DI113" s="991"/>
      <c r="DJ113" s="991"/>
      <c r="DK113" s="992"/>
      <c r="DL113" s="993" t="s">
        <v>434</v>
      </c>
      <c r="DM113" s="991"/>
      <c r="DN113" s="991"/>
      <c r="DO113" s="991"/>
      <c r="DP113" s="992"/>
      <c r="DQ113" s="993" t="s">
        <v>434</v>
      </c>
      <c r="DR113" s="991"/>
      <c r="DS113" s="991"/>
      <c r="DT113" s="991"/>
      <c r="DU113" s="992"/>
      <c r="DV113" s="994" t="s">
        <v>432</v>
      </c>
      <c r="DW113" s="995"/>
      <c r="DX113" s="995"/>
      <c r="DY113" s="995"/>
      <c r="DZ113" s="996"/>
    </row>
    <row r="114" spans="1:130" s="226" customFormat="1" ht="26.25" customHeight="1" x14ac:dyDescent="0.15">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26858</v>
      </c>
      <c r="AB114" s="991"/>
      <c r="AC114" s="991"/>
      <c r="AD114" s="991"/>
      <c r="AE114" s="992"/>
      <c r="AF114" s="993">
        <v>30827</v>
      </c>
      <c r="AG114" s="991"/>
      <c r="AH114" s="991"/>
      <c r="AI114" s="991"/>
      <c r="AJ114" s="992"/>
      <c r="AK114" s="993">
        <v>43353</v>
      </c>
      <c r="AL114" s="991"/>
      <c r="AM114" s="991"/>
      <c r="AN114" s="991"/>
      <c r="AO114" s="992"/>
      <c r="AP114" s="994">
        <v>0.8</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1525584</v>
      </c>
      <c r="BR114" s="952"/>
      <c r="BS114" s="952"/>
      <c r="BT114" s="952"/>
      <c r="BU114" s="952"/>
      <c r="BV114" s="952">
        <v>1476872</v>
      </c>
      <c r="BW114" s="952"/>
      <c r="BX114" s="952"/>
      <c r="BY114" s="952"/>
      <c r="BZ114" s="952"/>
      <c r="CA114" s="952">
        <v>1434876</v>
      </c>
      <c r="CB114" s="952"/>
      <c r="CC114" s="952"/>
      <c r="CD114" s="952"/>
      <c r="CE114" s="952"/>
      <c r="CF114" s="946">
        <v>27.7</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432</v>
      </c>
      <c r="DH114" s="991"/>
      <c r="DI114" s="991"/>
      <c r="DJ114" s="991"/>
      <c r="DK114" s="992"/>
      <c r="DL114" s="993" t="s">
        <v>428</v>
      </c>
      <c r="DM114" s="991"/>
      <c r="DN114" s="991"/>
      <c r="DO114" s="991"/>
      <c r="DP114" s="992"/>
      <c r="DQ114" s="993" t="s">
        <v>432</v>
      </c>
      <c r="DR114" s="991"/>
      <c r="DS114" s="991"/>
      <c r="DT114" s="991"/>
      <c r="DU114" s="992"/>
      <c r="DV114" s="994" t="s">
        <v>440</v>
      </c>
      <c r="DW114" s="995"/>
      <c r="DX114" s="995"/>
      <c r="DY114" s="995"/>
      <c r="DZ114" s="996"/>
    </row>
    <row r="115" spans="1:130" s="226" customFormat="1" ht="26.25" customHeight="1" x14ac:dyDescent="0.15">
      <c r="A115" s="986"/>
      <c r="B115" s="987"/>
      <c r="C115" s="982" t="s">
        <v>450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12139</v>
      </c>
      <c r="AB115" s="966"/>
      <c r="AC115" s="966"/>
      <c r="AD115" s="966"/>
      <c r="AE115" s="967"/>
      <c r="AF115" s="968">
        <v>11776</v>
      </c>
      <c r="AG115" s="966"/>
      <c r="AH115" s="966"/>
      <c r="AI115" s="966"/>
      <c r="AJ115" s="967"/>
      <c r="AK115" s="968">
        <v>11512</v>
      </c>
      <c r="AL115" s="966"/>
      <c r="AM115" s="966"/>
      <c r="AN115" s="966"/>
      <c r="AO115" s="967"/>
      <c r="AP115" s="969">
        <v>0.2</v>
      </c>
      <c r="AQ115" s="970"/>
      <c r="AR115" s="970"/>
      <c r="AS115" s="970"/>
      <c r="AT115" s="971"/>
      <c r="AU115" s="932"/>
      <c r="AV115" s="933"/>
      <c r="AW115" s="933"/>
      <c r="AX115" s="933"/>
      <c r="AY115" s="933"/>
      <c r="AZ115" s="981" t="s">
        <v>451</v>
      </c>
      <c r="BA115" s="982"/>
      <c r="BB115" s="982"/>
      <c r="BC115" s="982"/>
      <c r="BD115" s="982"/>
      <c r="BE115" s="982"/>
      <c r="BF115" s="982"/>
      <c r="BG115" s="982"/>
      <c r="BH115" s="982"/>
      <c r="BI115" s="982"/>
      <c r="BJ115" s="982"/>
      <c r="BK115" s="982"/>
      <c r="BL115" s="982"/>
      <c r="BM115" s="982"/>
      <c r="BN115" s="982"/>
      <c r="BO115" s="982"/>
      <c r="BP115" s="983"/>
      <c r="BQ115" s="951" t="s">
        <v>433</v>
      </c>
      <c r="BR115" s="952"/>
      <c r="BS115" s="952"/>
      <c r="BT115" s="952"/>
      <c r="BU115" s="952"/>
      <c r="BV115" s="952" t="s">
        <v>122</v>
      </c>
      <c r="BW115" s="952"/>
      <c r="BX115" s="952"/>
      <c r="BY115" s="952"/>
      <c r="BZ115" s="952"/>
      <c r="CA115" s="952" t="s">
        <v>452</v>
      </c>
      <c r="CB115" s="952"/>
      <c r="CC115" s="952"/>
      <c r="CD115" s="952"/>
      <c r="CE115" s="952"/>
      <c r="CF115" s="946" t="s">
        <v>122</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428</v>
      </c>
      <c r="DH115" s="991"/>
      <c r="DI115" s="991"/>
      <c r="DJ115" s="991"/>
      <c r="DK115" s="992"/>
      <c r="DL115" s="993" t="s">
        <v>122</v>
      </c>
      <c r="DM115" s="991"/>
      <c r="DN115" s="991"/>
      <c r="DO115" s="991"/>
      <c r="DP115" s="992"/>
      <c r="DQ115" s="993" t="s">
        <v>440</v>
      </c>
      <c r="DR115" s="991"/>
      <c r="DS115" s="991"/>
      <c r="DT115" s="991"/>
      <c r="DU115" s="992"/>
      <c r="DV115" s="994" t="s">
        <v>433</v>
      </c>
      <c r="DW115" s="995"/>
      <c r="DX115" s="995"/>
      <c r="DY115" s="995"/>
      <c r="DZ115" s="996"/>
    </row>
    <row r="116" spans="1:130" s="226" customFormat="1" ht="26.25" customHeight="1" x14ac:dyDescent="0.15">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677</v>
      </c>
      <c r="AB116" s="991"/>
      <c r="AC116" s="991"/>
      <c r="AD116" s="991"/>
      <c r="AE116" s="992"/>
      <c r="AF116" s="993">
        <v>113</v>
      </c>
      <c r="AG116" s="991"/>
      <c r="AH116" s="991"/>
      <c r="AI116" s="991"/>
      <c r="AJ116" s="992"/>
      <c r="AK116" s="993">
        <v>104</v>
      </c>
      <c r="AL116" s="991"/>
      <c r="AM116" s="991"/>
      <c r="AN116" s="991"/>
      <c r="AO116" s="992"/>
      <c r="AP116" s="994">
        <v>0</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433</v>
      </c>
      <c r="BR116" s="952"/>
      <c r="BS116" s="952"/>
      <c r="BT116" s="952"/>
      <c r="BU116" s="952"/>
      <c r="BV116" s="952" t="s">
        <v>437</v>
      </c>
      <c r="BW116" s="952"/>
      <c r="BX116" s="952"/>
      <c r="BY116" s="952"/>
      <c r="BZ116" s="952"/>
      <c r="CA116" s="952" t="s">
        <v>429</v>
      </c>
      <c r="CB116" s="952"/>
      <c r="CC116" s="952"/>
      <c r="CD116" s="952"/>
      <c r="CE116" s="952"/>
      <c r="CF116" s="946" t="s">
        <v>433</v>
      </c>
      <c r="CG116" s="947"/>
      <c r="CH116" s="947"/>
      <c r="CI116" s="947"/>
      <c r="CJ116" s="947"/>
      <c r="CK116" s="977"/>
      <c r="CL116" s="978"/>
      <c r="CM116" s="948" t="s">
        <v>456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434</v>
      </c>
      <c r="DH116" s="991"/>
      <c r="DI116" s="991"/>
      <c r="DJ116" s="991"/>
      <c r="DK116" s="992"/>
      <c r="DL116" s="993" t="s">
        <v>433</v>
      </c>
      <c r="DM116" s="991"/>
      <c r="DN116" s="991"/>
      <c r="DO116" s="991"/>
      <c r="DP116" s="992"/>
      <c r="DQ116" s="993" t="s">
        <v>434</v>
      </c>
      <c r="DR116" s="991"/>
      <c r="DS116" s="991"/>
      <c r="DT116" s="991"/>
      <c r="DU116" s="992"/>
      <c r="DV116" s="994" t="s">
        <v>122</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457</v>
      </c>
      <c r="Z117" s="918"/>
      <c r="AA117" s="1008">
        <v>1946946</v>
      </c>
      <c r="AB117" s="1009"/>
      <c r="AC117" s="1009"/>
      <c r="AD117" s="1009"/>
      <c r="AE117" s="1010"/>
      <c r="AF117" s="1011">
        <v>1786578</v>
      </c>
      <c r="AG117" s="1009"/>
      <c r="AH117" s="1009"/>
      <c r="AI117" s="1009"/>
      <c r="AJ117" s="1010"/>
      <c r="AK117" s="1011">
        <v>1668591</v>
      </c>
      <c r="AL117" s="1009"/>
      <c r="AM117" s="1009"/>
      <c r="AN117" s="1009"/>
      <c r="AO117" s="1010"/>
      <c r="AP117" s="1012"/>
      <c r="AQ117" s="1013"/>
      <c r="AR117" s="1013"/>
      <c r="AS117" s="1013"/>
      <c r="AT117" s="1014"/>
      <c r="AU117" s="932"/>
      <c r="AV117" s="933"/>
      <c r="AW117" s="933"/>
      <c r="AX117" s="933"/>
      <c r="AY117" s="933"/>
      <c r="AZ117" s="999" t="s">
        <v>458</v>
      </c>
      <c r="BA117" s="1000"/>
      <c r="BB117" s="1000"/>
      <c r="BC117" s="1000"/>
      <c r="BD117" s="1000"/>
      <c r="BE117" s="1000"/>
      <c r="BF117" s="1000"/>
      <c r="BG117" s="1000"/>
      <c r="BH117" s="1000"/>
      <c r="BI117" s="1000"/>
      <c r="BJ117" s="1000"/>
      <c r="BK117" s="1000"/>
      <c r="BL117" s="1000"/>
      <c r="BM117" s="1000"/>
      <c r="BN117" s="1000"/>
      <c r="BO117" s="1000"/>
      <c r="BP117" s="1001"/>
      <c r="BQ117" s="951" t="s">
        <v>459</v>
      </c>
      <c r="BR117" s="952"/>
      <c r="BS117" s="952"/>
      <c r="BT117" s="952"/>
      <c r="BU117" s="952"/>
      <c r="BV117" s="952" t="s">
        <v>460</v>
      </c>
      <c r="BW117" s="952"/>
      <c r="BX117" s="952"/>
      <c r="BY117" s="952"/>
      <c r="BZ117" s="952"/>
      <c r="CA117" s="952" t="s">
        <v>430</v>
      </c>
      <c r="CB117" s="952"/>
      <c r="CC117" s="952"/>
      <c r="CD117" s="952"/>
      <c r="CE117" s="952"/>
      <c r="CF117" s="946" t="s">
        <v>428</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441</v>
      </c>
      <c r="DH117" s="991"/>
      <c r="DI117" s="991"/>
      <c r="DJ117" s="991"/>
      <c r="DK117" s="992"/>
      <c r="DL117" s="993" t="s">
        <v>428</v>
      </c>
      <c r="DM117" s="991"/>
      <c r="DN117" s="991"/>
      <c r="DO117" s="991"/>
      <c r="DP117" s="992"/>
      <c r="DQ117" s="993" t="s">
        <v>432</v>
      </c>
      <c r="DR117" s="991"/>
      <c r="DS117" s="991"/>
      <c r="DT117" s="991"/>
      <c r="DU117" s="992"/>
      <c r="DV117" s="994" t="s">
        <v>432</v>
      </c>
      <c r="DW117" s="995"/>
      <c r="DX117" s="995"/>
      <c r="DY117" s="995"/>
      <c r="DZ117" s="996"/>
    </row>
    <row r="118" spans="1:130" s="226" customFormat="1" ht="26.25" customHeight="1" x14ac:dyDescent="0.15">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299</v>
      </c>
      <c r="AG118" s="917"/>
      <c r="AH118" s="917"/>
      <c r="AI118" s="917"/>
      <c r="AJ118" s="918"/>
      <c r="AK118" s="916" t="s">
        <v>298</v>
      </c>
      <c r="AL118" s="917"/>
      <c r="AM118" s="917"/>
      <c r="AN118" s="917"/>
      <c r="AO118" s="918"/>
      <c r="AP118" s="1003" t="s">
        <v>422</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433</v>
      </c>
      <c r="BR118" s="1030"/>
      <c r="BS118" s="1030"/>
      <c r="BT118" s="1030"/>
      <c r="BU118" s="1030"/>
      <c r="BV118" s="1030" t="s">
        <v>440</v>
      </c>
      <c r="BW118" s="1030"/>
      <c r="BX118" s="1030"/>
      <c r="BY118" s="1030"/>
      <c r="BZ118" s="1030"/>
      <c r="CA118" s="1030" t="s">
        <v>440</v>
      </c>
      <c r="CB118" s="1030"/>
      <c r="CC118" s="1030"/>
      <c r="CD118" s="1030"/>
      <c r="CE118" s="1030"/>
      <c r="CF118" s="946" t="s">
        <v>429</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434</v>
      </c>
      <c r="DH118" s="991"/>
      <c r="DI118" s="991"/>
      <c r="DJ118" s="991"/>
      <c r="DK118" s="992"/>
      <c r="DL118" s="993" t="s">
        <v>452</v>
      </c>
      <c r="DM118" s="991"/>
      <c r="DN118" s="991"/>
      <c r="DO118" s="991"/>
      <c r="DP118" s="992"/>
      <c r="DQ118" s="993" t="s">
        <v>437</v>
      </c>
      <c r="DR118" s="991"/>
      <c r="DS118" s="991"/>
      <c r="DT118" s="991"/>
      <c r="DU118" s="992"/>
      <c r="DV118" s="994" t="s">
        <v>434</v>
      </c>
      <c r="DW118" s="995"/>
      <c r="DX118" s="995"/>
      <c r="DY118" s="995"/>
      <c r="DZ118" s="996"/>
    </row>
    <row r="119" spans="1:130" s="226" customFormat="1" ht="26.25" customHeight="1" x14ac:dyDescent="0.15">
      <c r="A119" s="1091"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440</v>
      </c>
      <c r="AB119" s="924"/>
      <c r="AC119" s="924"/>
      <c r="AD119" s="924"/>
      <c r="AE119" s="925"/>
      <c r="AF119" s="926" t="s">
        <v>432</v>
      </c>
      <c r="AG119" s="924"/>
      <c r="AH119" s="924"/>
      <c r="AI119" s="924"/>
      <c r="AJ119" s="925"/>
      <c r="AK119" s="926" t="s">
        <v>459</v>
      </c>
      <c r="AL119" s="924"/>
      <c r="AM119" s="924"/>
      <c r="AN119" s="924"/>
      <c r="AO119" s="925"/>
      <c r="AP119" s="927" t="s">
        <v>122</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464</v>
      </c>
      <c r="BP119" s="1038"/>
      <c r="BQ119" s="1029">
        <v>19204599</v>
      </c>
      <c r="BR119" s="1030"/>
      <c r="BS119" s="1030"/>
      <c r="BT119" s="1030"/>
      <c r="BU119" s="1030"/>
      <c r="BV119" s="1030">
        <v>18654986</v>
      </c>
      <c r="BW119" s="1030"/>
      <c r="BX119" s="1030"/>
      <c r="BY119" s="1030"/>
      <c r="BZ119" s="1030"/>
      <c r="CA119" s="1030">
        <v>17918456</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638879</v>
      </c>
      <c r="DH119" s="1016"/>
      <c r="DI119" s="1016"/>
      <c r="DJ119" s="1016"/>
      <c r="DK119" s="1017"/>
      <c r="DL119" s="1015">
        <v>684019</v>
      </c>
      <c r="DM119" s="1016"/>
      <c r="DN119" s="1016"/>
      <c r="DO119" s="1016"/>
      <c r="DP119" s="1017"/>
      <c r="DQ119" s="1015">
        <v>571905</v>
      </c>
      <c r="DR119" s="1016"/>
      <c r="DS119" s="1016"/>
      <c r="DT119" s="1016"/>
      <c r="DU119" s="1017"/>
      <c r="DV119" s="1018">
        <v>11</v>
      </c>
      <c r="DW119" s="1019"/>
      <c r="DX119" s="1019"/>
      <c r="DY119" s="1019"/>
      <c r="DZ119" s="1020"/>
    </row>
    <row r="120" spans="1:130" s="226" customFormat="1" ht="26.25" customHeight="1" x14ac:dyDescent="0.15">
      <c r="A120" s="1092"/>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440</v>
      </c>
      <c r="AG120" s="991"/>
      <c r="AH120" s="991"/>
      <c r="AI120" s="991"/>
      <c r="AJ120" s="992"/>
      <c r="AK120" s="993" t="s">
        <v>441</v>
      </c>
      <c r="AL120" s="991"/>
      <c r="AM120" s="991"/>
      <c r="AN120" s="991"/>
      <c r="AO120" s="992"/>
      <c r="AP120" s="994" t="s">
        <v>122</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2327072</v>
      </c>
      <c r="BR120" s="959"/>
      <c r="BS120" s="959"/>
      <c r="BT120" s="959"/>
      <c r="BU120" s="959"/>
      <c r="BV120" s="959">
        <v>2615633</v>
      </c>
      <c r="BW120" s="959"/>
      <c r="BX120" s="959"/>
      <c r="BY120" s="959"/>
      <c r="BZ120" s="959"/>
      <c r="CA120" s="959">
        <v>2755690</v>
      </c>
      <c r="CB120" s="959"/>
      <c r="CC120" s="959"/>
      <c r="CD120" s="959"/>
      <c r="CE120" s="959"/>
      <c r="CF120" s="973">
        <v>53.2</v>
      </c>
      <c r="CG120" s="974"/>
      <c r="CH120" s="974"/>
      <c r="CI120" s="974"/>
      <c r="CJ120" s="974"/>
      <c r="CK120" s="1039" t="s">
        <v>468</v>
      </c>
      <c r="CL120" s="1040"/>
      <c r="CM120" s="1040"/>
      <c r="CN120" s="1040"/>
      <c r="CO120" s="1041"/>
      <c r="CP120" s="1047" t="s">
        <v>399</v>
      </c>
      <c r="CQ120" s="1048"/>
      <c r="CR120" s="1048"/>
      <c r="CS120" s="1048"/>
      <c r="CT120" s="1048"/>
      <c r="CU120" s="1048"/>
      <c r="CV120" s="1048"/>
      <c r="CW120" s="1048"/>
      <c r="CX120" s="1048"/>
      <c r="CY120" s="1048"/>
      <c r="CZ120" s="1048"/>
      <c r="DA120" s="1048"/>
      <c r="DB120" s="1048"/>
      <c r="DC120" s="1048"/>
      <c r="DD120" s="1048"/>
      <c r="DE120" s="1048"/>
      <c r="DF120" s="1049"/>
      <c r="DG120" s="958">
        <v>5085293</v>
      </c>
      <c r="DH120" s="959"/>
      <c r="DI120" s="959"/>
      <c r="DJ120" s="959"/>
      <c r="DK120" s="959"/>
      <c r="DL120" s="959">
        <v>5089157</v>
      </c>
      <c r="DM120" s="959"/>
      <c r="DN120" s="959"/>
      <c r="DO120" s="959"/>
      <c r="DP120" s="959"/>
      <c r="DQ120" s="959">
        <v>4989553</v>
      </c>
      <c r="DR120" s="959"/>
      <c r="DS120" s="959"/>
      <c r="DT120" s="959"/>
      <c r="DU120" s="959"/>
      <c r="DV120" s="960">
        <v>96.3</v>
      </c>
      <c r="DW120" s="960"/>
      <c r="DX120" s="960"/>
      <c r="DY120" s="960"/>
      <c r="DZ120" s="961"/>
    </row>
    <row r="121" spans="1:130" s="226" customFormat="1" ht="26.25" customHeight="1" x14ac:dyDescent="0.15">
      <c r="A121" s="1092"/>
      <c r="B121" s="978"/>
      <c r="C121" s="999" t="s">
        <v>469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9906</v>
      </c>
      <c r="AB121" s="991"/>
      <c r="AC121" s="991"/>
      <c r="AD121" s="991"/>
      <c r="AE121" s="992"/>
      <c r="AF121" s="993">
        <v>9906</v>
      </c>
      <c r="AG121" s="991"/>
      <c r="AH121" s="991"/>
      <c r="AI121" s="991"/>
      <c r="AJ121" s="992"/>
      <c r="AK121" s="993">
        <v>9906</v>
      </c>
      <c r="AL121" s="991"/>
      <c r="AM121" s="991"/>
      <c r="AN121" s="991"/>
      <c r="AO121" s="992"/>
      <c r="AP121" s="994">
        <v>0.2</v>
      </c>
      <c r="AQ121" s="995"/>
      <c r="AR121" s="995"/>
      <c r="AS121" s="995"/>
      <c r="AT121" s="996"/>
      <c r="AU121" s="1024"/>
      <c r="AV121" s="1025"/>
      <c r="AW121" s="1025"/>
      <c r="AX121" s="1025"/>
      <c r="AY121" s="1026"/>
      <c r="AZ121" s="981" t="s">
        <v>470</v>
      </c>
      <c r="BA121" s="982"/>
      <c r="BB121" s="982"/>
      <c r="BC121" s="982"/>
      <c r="BD121" s="982"/>
      <c r="BE121" s="982"/>
      <c r="BF121" s="982"/>
      <c r="BG121" s="982"/>
      <c r="BH121" s="982"/>
      <c r="BI121" s="982"/>
      <c r="BJ121" s="982"/>
      <c r="BK121" s="982"/>
      <c r="BL121" s="982"/>
      <c r="BM121" s="982"/>
      <c r="BN121" s="982"/>
      <c r="BO121" s="982"/>
      <c r="BP121" s="983"/>
      <c r="BQ121" s="951">
        <v>1053993</v>
      </c>
      <c r="BR121" s="952"/>
      <c r="BS121" s="952"/>
      <c r="BT121" s="952"/>
      <c r="BU121" s="952"/>
      <c r="BV121" s="952">
        <v>959930</v>
      </c>
      <c r="BW121" s="952"/>
      <c r="BX121" s="952"/>
      <c r="BY121" s="952"/>
      <c r="BZ121" s="952"/>
      <c r="CA121" s="952">
        <v>887899</v>
      </c>
      <c r="CB121" s="952"/>
      <c r="CC121" s="952"/>
      <c r="CD121" s="952"/>
      <c r="CE121" s="952"/>
      <c r="CF121" s="946">
        <v>17.100000000000001</v>
      </c>
      <c r="CG121" s="947"/>
      <c r="CH121" s="947"/>
      <c r="CI121" s="947"/>
      <c r="CJ121" s="947"/>
      <c r="CK121" s="1042"/>
      <c r="CL121" s="1043"/>
      <c r="CM121" s="1043"/>
      <c r="CN121" s="1043"/>
      <c r="CO121" s="1044"/>
      <c r="CP121" s="1052" t="s">
        <v>471</v>
      </c>
      <c r="CQ121" s="1053"/>
      <c r="CR121" s="1053"/>
      <c r="CS121" s="1053"/>
      <c r="CT121" s="1053"/>
      <c r="CU121" s="1053"/>
      <c r="CV121" s="1053"/>
      <c r="CW121" s="1053"/>
      <c r="CX121" s="1053"/>
      <c r="CY121" s="1053"/>
      <c r="CZ121" s="1053"/>
      <c r="DA121" s="1053"/>
      <c r="DB121" s="1053"/>
      <c r="DC121" s="1053"/>
      <c r="DD121" s="1053"/>
      <c r="DE121" s="1053"/>
      <c r="DF121" s="1054"/>
      <c r="DG121" s="951" t="s">
        <v>440</v>
      </c>
      <c r="DH121" s="952"/>
      <c r="DI121" s="952"/>
      <c r="DJ121" s="952"/>
      <c r="DK121" s="952"/>
      <c r="DL121" s="952" t="s">
        <v>433</v>
      </c>
      <c r="DM121" s="952"/>
      <c r="DN121" s="952"/>
      <c r="DO121" s="952"/>
      <c r="DP121" s="952"/>
      <c r="DQ121" s="952" t="s">
        <v>428</v>
      </c>
      <c r="DR121" s="952"/>
      <c r="DS121" s="952"/>
      <c r="DT121" s="952"/>
      <c r="DU121" s="952"/>
      <c r="DV121" s="953" t="s">
        <v>459</v>
      </c>
      <c r="DW121" s="953"/>
      <c r="DX121" s="953"/>
      <c r="DY121" s="953"/>
      <c r="DZ121" s="954"/>
    </row>
    <row r="122" spans="1:130" s="226" customFormat="1" ht="26.25" customHeight="1" x14ac:dyDescent="0.15">
      <c r="A122" s="1092"/>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428</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472</v>
      </c>
      <c r="BA122" s="997"/>
      <c r="BB122" s="997"/>
      <c r="BC122" s="997"/>
      <c r="BD122" s="997"/>
      <c r="BE122" s="997"/>
      <c r="BF122" s="997"/>
      <c r="BG122" s="997"/>
      <c r="BH122" s="997"/>
      <c r="BI122" s="997"/>
      <c r="BJ122" s="997"/>
      <c r="BK122" s="997"/>
      <c r="BL122" s="997"/>
      <c r="BM122" s="997"/>
      <c r="BN122" s="997"/>
      <c r="BO122" s="997"/>
      <c r="BP122" s="998"/>
      <c r="BQ122" s="1029">
        <v>10099762</v>
      </c>
      <c r="BR122" s="1030"/>
      <c r="BS122" s="1030"/>
      <c r="BT122" s="1030"/>
      <c r="BU122" s="1030"/>
      <c r="BV122" s="1030">
        <v>9757377</v>
      </c>
      <c r="BW122" s="1030"/>
      <c r="BX122" s="1030"/>
      <c r="BY122" s="1030"/>
      <c r="BZ122" s="1030"/>
      <c r="CA122" s="1030">
        <v>9375169</v>
      </c>
      <c r="CB122" s="1030"/>
      <c r="CC122" s="1030"/>
      <c r="CD122" s="1030"/>
      <c r="CE122" s="1030"/>
      <c r="CF122" s="1050">
        <v>181</v>
      </c>
      <c r="CG122" s="1051"/>
      <c r="CH122" s="1051"/>
      <c r="CI122" s="1051"/>
      <c r="CJ122" s="1051"/>
      <c r="CK122" s="1042"/>
      <c r="CL122" s="1043"/>
      <c r="CM122" s="1043"/>
      <c r="CN122" s="1043"/>
      <c r="CO122" s="1044"/>
      <c r="CP122" s="1052" t="s">
        <v>473</v>
      </c>
      <c r="CQ122" s="1053"/>
      <c r="CR122" s="1053"/>
      <c r="CS122" s="1053"/>
      <c r="CT122" s="1053"/>
      <c r="CU122" s="1053"/>
      <c r="CV122" s="1053"/>
      <c r="CW122" s="1053"/>
      <c r="CX122" s="1053"/>
      <c r="CY122" s="1053"/>
      <c r="CZ122" s="1053"/>
      <c r="DA122" s="1053"/>
      <c r="DB122" s="1053"/>
      <c r="DC122" s="1053"/>
      <c r="DD122" s="1053"/>
      <c r="DE122" s="1053"/>
      <c r="DF122" s="1054"/>
      <c r="DG122" s="951" t="s">
        <v>429</v>
      </c>
      <c r="DH122" s="952"/>
      <c r="DI122" s="952"/>
      <c r="DJ122" s="952"/>
      <c r="DK122" s="952"/>
      <c r="DL122" s="952" t="s">
        <v>122</v>
      </c>
      <c r="DM122" s="952"/>
      <c r="DN122" s="952"/>
      <c r="DO122" s="952"/>
      <c r="DP122" s="952"/>
      <c r="DQ122" s="952" t="s">
        <v>459</v>
      </c>
      <c r="DR122" s="952"/>
      <c r="DS122" s="952"/>
      <c r="DT122" s="952"/>
      <c r="DU122" s="952"/>
      <c r="DV122" s="953" t="s">
        <v>428</v>
      </c>
      <c r="DW122" s="953"/>
      <c r="DX122" s="953"/>
      <c r="DY122" s="953"/>
      <c r="DZ122" s="954"/>
    </row>
    <row r="123" spans="1:130" s="226" customFormat="1" ht="26.25" customHeight="1" x14ac:dyDescent="0.15">
      <c r="A123" s="1092"/>
      <c r="B123" s="978"/>
      <c r="C123" s="948" t="s">
        <v>456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122</v>
      </c>
      <c r="AG123" s="991"/>
      <c r="AH123" s="991"/>
      <c r="AI123" s="991"/>
      <c r="AJ123" s="992"/>
      <c r="AK123" s="993" t="s">
        <v>440</v>
      </c>
      <c r="AL123" s="991"/>
      <c r="AM123" s="991"/>
      <c r="AN123" s="991"/>
      <c r="AO123" s="992"/>
      <c r="AP123" s="994" t="s">
        <v>428</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474</v>
      </c>
      <c r="BP123" s="1038"/>
      <c r="BQ123" s="1098">
        <v>13480827</v>
      </c>
      <c r="BR123" s="1064"/>
      <c r="BS123" s="1064"/>
      <c r="BT123" s="1064"/>
      <c r="BU123" s="1064"/>
      <c r="BV123" s="1064">
        <v>13332940</v>
      </c>
      <c r="BW123" s="1064"/>
      <c r="BX123" s="1064"/>
      <c r="BY123" s="1064"/>
      <c r="BZ123" s="1064"/>
      <c r="CA123" s="1064">
        <v>13018758</v>
      </c>
      <c r="CB123" s="1064"/>
      <c r="CC123" s="1064"/>
      <c r="CD123" s="1064"/>
      <c r="CE123" s="1064"/>
      <c r="CF123" s="1031"/>
      <c r="CG123" s="1032"/>
      <c r="CH123" s="1032"/>
      <c r="CI123" s="1032"/>
      <c r="CJ123" s="1033"/>
      <c r="CK123" s="1042"/>
      <c r="CL123" s="1043"/>
      <c r="CM123" s="1043"/>
      <c r="CN123" s="1043"/>
      <c r="CO123" s="1044"/>
      <c r="CP123" s="1052" t="s">
        <v>475</v>
      </c>
      <c r="CQ123" s="1053"/>
      <c r="CR123" s="1053"/>
      <c r="CS123" s="1053"/>
      <c r="CT123" s="1053"/>
      <c r="CU123" s="1053"/>
      <c r="CV123" s="1053"/>
      <c r="CW123" s="1053"/>
      <c r="CX123" s="1053"/>
      <c r="CY123" s="1053"/>
      <c r="CZ123" s="1053"/>
      <c r="DA123" s="1053"/>
      <c r="DB123" s="1053"/>
      <c r="DC123" s="1053"/>
      <c r="DD123" s="1053"/>
      <c r="DE123" s="1053"/>
      <c r="DF123" s="1054"/>
      <c r="DG123" s="990" t="s">
        <v>433</v>
      </c>
      <c r="DH123" s="991"/>
      <c r="DI123" s="991"/>
      <c r="DJ123" s="991"/>
      <c r="DK123" s="992"/>
      <c r="DL123" s="993" t="s">
        <v>440</v>
      </c>
      <c r="DM123" s="991"/>
      <c r="DN123" s="991"/>
      <c r="DO123" s="991"/>
      <c r="DP123" s="992"/>
      <c r="DQ123" s="993" t="s">
        <v>440</v>
      </c>
      <c r="DR123" s="991"/>
      <c r="DS123" s="991"/>
      <c r="DT123" s="991"/>
      <c r="DU123" s="992"/>
      <c r="DV123" s="994" t="s">
        <v>429</v>
      </c>
      <c r="DW123" s="995"/>
      <c r="DX123" s="995"/>
      <c r="DY123" s="995"/>
      <c r="DZ123" s="996"/>
    </row>
    <row r="124" spans="1:130" s="226" customFormat="1" ht="26.25" customHeight="1" thickBot="1" x14ac:dyDescent="0.2">
      <c r="A124" s="1092"/>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432</v>
      </c>
      <c r="AB124" s="991"/>
      <c r="AC124" s="991"/>
      <c r="AD124" s="991"/>
      <c r="AE124" s="992"/>
      <c r="AF124" s="993" t="s">
        <v>441</v>
      </c>
      <c r="AG124" s="991"/>
      <c r="AH124" s="991"/>
      <c r="AI124" s="991"/>
      <c r="AJ124" s="992"/>
      <c r="AK124" s="993" t="s">
        <v>432</v>
      </c>
      <c r="AL124" s="991"/>
      <c r="AM124" s="991"/>
      <c r="AN124" s="991"/>
      <c r="AO124" s="992"/>
      <c r="AP124" s="994" t="s">
        <v>433</v>
      </c>
      <c r="AQ124" s="995"/>
      <c r="AR124" s="995"/>
      <c r="AS124" s="995"/>
      <c r="AT124" s="996"/>
      <c r="AU124" s="1094" t="s">
        <v>476</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107.4</v>
      </c>
      <c r="BR124" s="1060"/>
      <c r="BS124" s="1060"/>
      <c r="BT124" s="1060"/>
      <c r="BU124" s="1060"/>
      <c r="BV124" s="1060">
        <v>103</v>
      </c>
      <c r="BW124" s="1060"/>
      <c r="BX124" s="1060"/>
      <c r="BY124" s="1060"/>
      <c r="BZ124" s="1060"/>
      <c r="CA124" s="1060">
        <v>94.5</v>
      </c>
      <c r="CB124" s="1060"/>
      <c r="CC124" s="1060"/>
      <c r="CD124" s="1060"/>
      <c r="CE124" s="1060"/>
      <c r="CF124" s="1061"/>
      <c r="CG124" s="1062"/>
      <c r="CH124" s="1062"/>
      <c r="CI124" s="1062"/>
      <c r="CJ124" s="1063"/>
      <c r="CK124" s="1045"/>
      <c r="CL124" s="1045"/>
      <c r="CM124" s="1045"/>
      <c r="CN124" s="1045"/>
      <c r="CO124" s="1046"/>
      <c r="CP124" s="1052" t="s">
        <v>477</v>
      </c>
      <c r="CQ124" s="1053"/>
      <c r="CR124" s="1053"/>
      <c r="CS124" s="1053"/>
      <c r="CT124" s="1053"/>
      <c r="CU124" s="1053"/>
      <c r="CV124" s="1053"/>
      <c r="CW124" s="1053"/>
      <c r="CX124" s="1053"/>
      <c r="CY124" s="1053"/>
      <c r="CZ124" s="1053"/>
      <c r="DA124" s="1053"/>
      <c r="DB124" s="1053"/>
      <c r="DC124" s="1053"/>
      <c r="DD124" s="1053"/>
      <c r="DE124" s="1053"/>
      <c r="DF124" s="1054"/>
      <c r="DG124" s="1037" t="s">
        <v>433</v>
      </c>
      <c r="DH124" s="1016"/>
      <c r="DI124" s="1016"/>
      <c r="DJ124" s="1016"/>
      <c r="DK124" s="1017"/>
      <c r="DL124" s="1015" t="s">
        <v>441</v>
      </c>
      <c r="DM124" s="1016"/>
      <c r="DN124" s="1016"/>
      <c r="DO124" s="1016"/>
      <c r="DP124" s="1017"/>
      <c r="DQ124" s="1015" t="s">
        <v>440</v>
      </c>
      <c r="DR124" s="1016"/>
      <c r="DS124" s="1016"/>
      <c r="DT124" s="1016"/>
      <c r="DU124" s="1017"/>
      <c r="DV124" s="1018" t="s">
        <v>441</v>
      </c>
      <c r="DW124" s="1019"/>
      <c r="DX124" s="1019"/>
      <c r="DY124" s="1019"/>
      <c r="DZ124" s="1020"/>
    </row>
    <row r="125" spans="1:130" s="226" customFormat="1" ht="26.25" customHeight="1" x14ac:dyDescent="0.15">
      <c r="A125" s="1092"/>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434</v>
      </c>
      <c r="AB125" s="991"/>
      <c r="AC125" s="991"/>
      <c r="AD125" s="991"/>
      <c r="AE125" s="992"/>
      <c r="AF125" s="993" t="s">
        <v>460</v>
      </c>
      <c r="AG125" s="991"/>
      <c r="AH125" s="991"/>
      <c r="AI125" s="991"/>
      <c r="AJ125" s="992"/>
      <c r="AK125" s="993" t="s">
        <v>433</v>
      </c>
      <c r="AL125" s="991"/>
      <c r="AM125" s="991"/>
      <c r="AN125" s="991"/>
      <c r="AO125" s="992"/>
      <c r="AP125" s="994" t="s">
        <v>433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434</v>
      </c>
      <c r="DH125" s="959"/>
      <c r="DI125" s="959"/>
      <c r="DJ125" s="959"/>
      <c r="DK125" s="959"/>
      <c r="DL125" s="959" t="s">
        <v>433</v>
      </c>
      <c r="DM125" s="959"/>
      <c r="DN125" s="959"/>
      <c r="DO125" s="959"/>
      <c r="DP125" s="959"/>
      <c r="DQ125" s="959" t="s">
        <v>440</v>
      </c>
      <c r="DR125" s="959"/>
      <c r="DS125" s="959"/>
      <c r="DT125" s="959"/>
      <c r="DU125" s="959"/>
      <c r="DV125" s="960" t="s">
        <v>432</v>
      </c>
      <c r="DW125" s="960"/>
      <c r="DX125" s="960"/>
      <c r="DY125" s="960"/>
      <c r="DZ125" s="961"/>
    </row>
    <row r="126" spans="1:130" s="226" customFormat="1" ht="26.25" customHeight="1" thickBot="1" x14ac:dyDescent="0.2">
      <c r="A126" s="1092"/>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460</v>
      </c>
      <c r="AB126" s="991"/>
      <c r="AC126" s="991"/>
      <c r="AD126" s="991"/>
      <c r="AE126" s="992"/>
      <c r="AF126" s="993" t="s">
        <v>429</v>
      </c>
      <c r="AG126" s="991"/>
      <c r="AH126" s="991"/>
      <c r="AI126" s="991"/>
      <c r="AJ126" s="992"/>
      <c r="AK126" s="993" t="s">
        <v>430</v>
      </c>
      <c r="AL126" s="991"/>
      <c r="AM126" s="991"/>
      <c r="AN126" s="991"/>
      <c r="AO126" s="992"/>
      <c r="AP126" s="994" t="s">
        <v>440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428</v>
      </c>
      <c r="DH126" s="952"/>
      <c r="DI126" s="952"/>
      <c r="DJ126" s="952"/>
      <c r="DK126" s="952"/>
      <c r="DL126" s="952" t="s">
        <v>433</v>
      </c>
      <c r="DM126" s="952"/>
      <c r="DN126" s="952"/>
      <c r="DO126" s="952"/>
      <c r="DP126" s="952"/>
      <c r="DQ126" s="952" t="s">
        <v>434</v>
      </c>
      <c r="DR126" s="952"/>
      <c r="DS126" s="952"/>
      <c r="DT126" s="952"/>
      <c r="DU126" s="952"/>
      <c r="DV126" s="953" t="s">
        <v>432</v>
      </c>
      <c r="DW126" s="953"/>
      <c r="DX126" s="953"/>
      <c r="DY126" s="953"/>
      <c r="DZ126" s="954"/>
    </row>
    <row r="127" spans="1:130" s="226" customFormat="1" ht="26.25" customHeight="1" x14ac:dyDescent="0.15">
      <c r="A127" s="1093"/>
      <c r="B127" s="980"/>
      <c r="C127" s="1034" t="s">
        <v>481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2233</v>
      </c>
      <c r="AB127" s="991"/>
      <c r="AC127" s="991"/>
      <c r="AD127" s="991"/>
      <c r="AE127" s="992"/>
      <c r="AF127" s="993">
        <v>1870</v>
      </c>
      <c r="AG127" s="991"/>
      <c r="AH127" s="991"/>
      <c r="AI127" s="991"/>
      <c r="AJ127" s="992"/>
      <c r="AK127" s="993">
        <v>1606</v>
      </c>
      <c r="AL127" s="991"/>
      <c r="AM127" s="991"/>
      <c r="AN127" s="991"/>
      <c r="AO127" s="992"/>
      <c r="AP127" s="994">
        <v>0</v>
      </c>
      <c r="AQ127" s="995"/>
      <c r="AR127" s="995"/>
      <c r="AS127" s="995"/>
      <c r="AT127" s="996"/>
      <c r="AU127" s="262"/>
      <c r="AV127" s="262"/>
      <c r="AW127" s="262"/>
      <c r="AX127" s="1065" t="s">
        <v>482</v>
      </c>
      <c r="AY127" s="1066"/>
      <c r="AZ127" s="1066"/>
      <c r="BA127" s="1066"/>
      <c r="BB127" s="1066"/>
      <c r="BC127" s="1066"/>
      <c r="BD127" s="1066"/>
      <c r="BE127" s="1067"/>
      <c r="BF127" s="1068" t="s">
        <v>483</v>
      </c>
      <c r="BG127" s="1066"/>
      <c r="BH127" s="1066"/>
      <c r="BI127" s="1066"/>
      <c r="BJ127" s="1066"/>
      <c r="BK127" s="1066"/>
      <c r="BL127" s="1067"/>
      <c r="BM127" s="1068" t="s">
        <v>484</v>
      </c>
      <c r="BN127" s="1066"/>
      <c r="BO127" s="1066"/>
      <c r="BP127" s="1066"/>
      <c r="BQ127" s="1066"/>
      <c r="BR127" s="1066"/>
      <c r="BS127" s="1067"/>
      <c r="BT127" s="1068" t="s">
        <v>485</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486</v>
      </c>
      <c r="CQ127" s="982"/>
      <c r="CR127" s="982"/>
      <c r="CS127" s="982"/>
      <c r="CT127" s="982"/>
      <c r="CU127" s="982"/>
      <c r="CV127" s="982"/>
      <c r="CW127" s="982"/>
      <c r="CX127" s="982"/>
      <c r="CY127" s="982"/>
      <c r="CZ127" s="982"/>
      <c r="DA127" s="982"/>
      <c r="DB127" s="982"/>
      <c r="DC127" s="982"/>
      <c r="DD127" s="982"/>
      <c r="DE127" s="982"/>
      <c r="DF127" s="983"/>
      <c r="DG127" s="951" t="s">
        <v>430</v>
      </c>
      <c r="DH127" s="952"/>
      <c r="DI127" s="952"/>
      <c r="DJ127" s="952"/>
      <c r="DK127" s="952"/>
      <c r="DL127" s="952" t="s">
        <v>428</v>
      </c>
      <c r="DM127" s="952"/>
      <c r="DN127" s="952"/>
      <c r="DO127" s="952"/>
      <c r="DP127" s="952"/>
      <c r="DQ127" s="952" t="s">
        <v>434</v>
      </c>
      <c r="DR127" s="952"/>
      <c r="DS127" s="952"/>
      <c r="DT127" s="952"/>
      <c r="DU127" s="952"/>
      <c r="DV127" s="953" t="s">
        <v>433</v>
      </c>
      <c r="DW127" s="953"/>
      <c r="DX127" s="953"/>
      <c r="DY127" s="953"/>
      <c r="DZ127" s="954"/>
    </row>
    <row r="128" spans="1:130" s="226" customFormat="1" ht="26.25" customHeight="1" thickBot="1" x14ac:dyDescent="0.2">
      <c r="A128" s="1076" t="s">
        <v>487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488</v>
      </c>
      <c r="X128" s="1078"/>
      <c r="Y128" s="1078"/>
      <c r="Z128" s="1079"/>
      <c r="AA128" s="1080">
        <v>115655</v>
      </c>
      <c r="AB128" s="1081"/>
      <c r="AC128" s="1081"/>
      <c r="AD128" s="1081"/>
      <c r="AE128" s="1082"/>
      <c r="AF128" s="1083">
        <v>106651</v>
      </c>
      <c r="AG128" s="1081"/>
      <c r="AH128" s="1081"/>
      <c r="AI128" s="1081"/>
      <c r="AJ128" s="1082"/>
      <c r="AK128" s="1083">
        <v>106104</v>
      </c>
      <c r="AL128" s="1081"/>
      <c r="AM128" s="1081"/>
      <c r="AN128" s="1081"/>
      <c r="AO128" s="1082"/>
      <c r="AP128" s="1084"/>
      <c r="AQ128" s="1085"/>
      <c r="AR128" s="1085"/>
      <c r="AS128" s="1085"/>
      <c r="AT128" s="1086"/>
      <c r="AU128" s="262"/>
      <c r="AV128" s="262"/>
      <c r="AW128" s="262"/>
      <c r="AX128" s="920" t="s">
        <v>489</v>
      </c>
      <c r="AY128" s="921"/>
      <c r="AZ128" s="921"/>
      <c r="BA128" s="921"/>
      <c r="BB128" s="921"/>
      <c r="BC128" s="921"/>
      <c r="BD128" s="921"/>
      <c r="BE128" s="922"/>
      <c r="BF128" s="1087" t="s">
        <v>440</v>
      </c>
      <c r="BG128" s="1088"/>
      <c r="BH128" s="1088"/>
      <c r="BI128" s="1088"/>
      <c r="BJ128" s="1088"/>
      <c r="BK128" s="1088"/>
      <c r="BL128" s="1089"/>
      <c r="BM128" s="1087">
        <v>14.36</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490</v>
      </c>
      <c r="CQ128" s="1070"/>
      <c r="CR128" s="1070"/>
      <c r="CS128" s="1070"/>
      <c r="CT128" s="1070"/>
      <c r="CU128" s="1070"/>
      <c r="CV128" s="1070"/>
      <c r="CW128" s="1070"/>
      <c r="CX128" s="1070"/>
      <c r="CY128" s="1070"/>
      <c r="CZ128" s="1070"/>
      <c r="DA128" s="1070"/>
      <c r="DB128" s="1070"/>
      <c r="DC128" s="1070"/>
      <c r="DD128" s="1070"/>
      <c r="DE128" s="1070"/>
      <c r="DF128" s="1071"/>
      <c r="DG128" s="1072" t="s">
        <v>437</v>
      </c>
      <c r="DH128" s="1073"/>
      <c r="DI128" s="1073"/>
      <c r="DJ128" s="1073"/>
      <c r="DK128" s="1073"/>
      <c r="DL128" s="1073" t="s">
        <v>433</v>
      </c>
      <c r="DM128" s="1073"/>
      <c r="DN128" s="1073"/>
      <c r="DO128" s="1073"/>
      <c r="DP128" s="1073"/>
      <c r="DQ128" s="1073" t="s">
        <v>430</v>
      </c>
      <c r="DR128" s="1073"/>
      <c r="DS128" s="1073"/>
      <c r="DT128" s="1073"/>
      <c r="DU128" s="1073"/>
      <c r="DV128" s="1074" t="s">
        <v>430</v>
      </c>
      <c r="DW128" s="1074"/>
      <c r="DX128" s="1074"/>
      <c r="DY128" s="1074"/>
      <c r="DZ128" s="1075"/>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6403637</v>
      </c>
      <c r="AB129" s="991"/>
      <c r="AC129" s="991"/>
      <c r="AD129" s="991"/>
      <c r="AE129" s="992"/>
      <c r="AF129" s="993">
        <v>6185069</v>
      </c>
      <c r="AG129" s="991"/>
      <c r="AH129" s="991"/>
      <c r="AI129" s="991"/>
      <c r="AJ129" s="992"/>
      <c r="AK129" s="993">
        <v>6195869</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433</v>
      </c>
      <c r="BG129" s="1101"/>
      <c r="BH129" s="1101"/>
      <c r="BI129" s="1101"/>
      <c r="BJ129" s="1101"/>
      <c r="BK129" s="1101"/>
      <c r="BL129" s="1102"/>
      <c r="BM129" s="1100">
        <v>19.36</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1078874</v>
      </c>
      <c r="AB130" s="991"/>
      <c r="AC130" s="991"/>
      <c r="AD130" s="991"/>
      <c r="AE130" s="992"/>
      <c r="AF130" s="993">
        <v>1019339</v>
      </c>
      <c r="AG130" s="991"/>
      <c r="AH130" s="991"/>
      <c r="AI130" s="991"/>
      <c r="AJ130" s="992"/>
      <c r="AK130" s="993">
        <v>1016165</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12.4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5324763</v>
      </c>
      <c r="AB131" s="1016"/>
      <c r="AC131" s="1016"/>
      <c r="AD131" s="1016"/>
      <c r="AE131" s="1017"/>
      <c r="AF131" s="1015">
        <v>5165730</v>
      </c>
      <c r="AG131" s="1016"/>
      <c r="AH131" s="1016"/>
      <c r="AI131" s="1016"/>
      <c r="AJ131" s="1017"/>
      <c r="AK131" s="1015">
        <v>5179704</v>
      </c>
      <c r="AL131" s="1016"/>
      <c r="AM131" s="1016"/>
      <c r="AN131" s="1016"/>
      <c r="AO131" s="1017"/>
      <c r="AP131" s="1146"/>
      <c r="AQ131" s="1147"/>
      <c r="AR131" s="1147"/>
      <c r="AS131" s="1147"/>
      <c r="AT131" s="1148"/>
      <c r="AU131" s="264"/>
      <c r="AV131" s="264"/>
      <c r="AW131" s="264"/>
      <c r="AX131" s="1118" t="s">
        <v>497</v>
      </c>
      <c r="AY131" s="1070"/>
      <c r="AZ131" s="1070"/>
      <c r="BA131" s="1070"/>
      <c r="BB131" s="1070"/>
      <c r="BC131" s="1070"/>
      <c r="BD131" s="1070"/>
      <c r="BE131" s="1071"/>
      <c r="BF131" s="1119">
        <v>94.5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14.13052562</v>
      </c>
      <c r="AB132" s="1132"/>
      <c r="AC132" s="1132"/>
      <c r="AD132" s="1132"/>
      <c r="AE132" s="1133"/>
      <c r="AF132" s="1134">
        <v>12.787892510000001</v>
      </c>
      <c r="AG132" s="1132"/>
      <c r="AH132" s="1132"/>
      <c r="AI132" s="1132"/>
      <c r="AJ132" s="1133"/>
      <c r="AK132" s="1134">
        <v>10.547359459999999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14.7</v>
      </c>
      <c r="AB133" s="1115"/>
      <c r="AC133" s="1115"/>
      <c r="AD133" s="1115"/>
      <c r="AE133" s="1116"/>
      <c r="AF133" s="1114">
        <v>13.9</v>
      </c>
      <c r="AG133" s="1115"/>
      <c r="AH133" s="1115"/>
      <c r="AI133" s="1115"/>
      <c r="AJ133" s="1116"/>
      <c r="AK133" s="1114">
        <v>12.4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E3Z1I0HsbIB8ynHxRiiS1NvowTD5VgZ4wrlFnRW61C2uj5XRRMYPBEY3Ipg0ezrT2aMbv+evTBpRFAv/v7NGw==" saltValue="89wFH78inEUJ+Hpo+4bC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1" zoomScaleNormal="85" zoomScaleSheetLayoutView="100" workbookViewId="0">
      <selection activeCell="BD31" sqref="BD3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Kpc1BxLPQFF1F7aO3ymqMzcjIxfRF09Y3I0Z3MXydCNw64lEtVSJASM7g1SOTjCyQaBwbv2mHDVDmpzlRHzFg==" saltValue="R82t78YJpOxVu/cSLf9V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E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G30J8+lEM8gJRmAABU/bXrnFtB3J5gUuaZPt13vcrC1vrOHICj2vafMGxqZOZ72tKjKmbDz2M7M/GYiBfcONQ==" saltValue="Ppa6MAWEEEenEWQ48UQc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E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1542873</v>
      </c>
      <c r="AP9" s="292">
        <v>94279</v>
      </c>
      <c r="AQ9" s="293">
        <v>79889</v>
      </c>
      <c r="AR9" s="294">
        <v>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15606</v>
      </c>
      <c r="AP10" s="295">
        <v>954</v>
      </c>
      <c r="AQ10" s="296">
        <v>8108</v>
      </c>
      <c r="AR10" s="297">
        <v>-88.2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359631</v>
      </c>
      <c r="AP11" s="295">
        <v>21976</v>
      </c>
      <c r="AQ11" s="296">
        <v>12080</v>
      </c>
      <c r="AR11" s="297">
        <v>81.900000000000006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t="s">
        <v>513</v>
      </c>
      <c r="AP12" s="295" t="s">
        <v>513</v>
      </c>
      <c r="AQ12" s="296">
        <v>646</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513</v>
      </c>
      <c r="AP13" s="295" t="s">
        <v>513</v>
      </c>
      <c r="AQ13" s="296">
        <v>5</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515</v>
      </c>
      <c r="AL14" s="1155"/>
      <c r="AM14" s="1155"/>
      <c r="AN14" s="1156"/>
      <c r="AO14" s="295">
        <v>108707</v>
      </c>
      <c r="AP14" s="295">
        <v>6643</v>
      </c>
      <c r="AQ14" s="296">
        <v>3864</v>
      </c>
      <c r="AR14" s="297">
        <v>71.900000000000006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516</v>
      </c>
      <c r="AL15" s="1155"/>
      <c r="AM15" s="1155"/>
      <c r="AN15" s="1156"/>
      <c r="AO15" s="295">
        <v>16376</v>
      </c>
      <c r="AP15" s="295">
        <v>1001</v>
      </c>
      <c r="AQ15" s="296">
        <v>1710</v>
      </c>
      <c r="AR15" s="297">
        <v>-41.5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517</v>
      </c>
      <c r="AL16" s="1158"/>
      <c r="AM16" s="1158"/>
      <c r="AN16" s="1159"/>
      <c r="AO16" s="295">
        <v>-124470</v>
      </c>
      <c r="AP16" s="295">
        <v>-7606</v>
      </c>
      <c r="AQ16" s="296">
        <v>-7653</v>
      </c>
      <c r="AR16" s="297">
        <v>-0.6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1918723</v>
      </c>
      <c r="AP17" s="295">
        <v>117246</v>
      </c>
      <c r="AQ17" s="296">
        <v>98649</v>
      </c>
      <c r="AR17" s="297">
        <v>18.899999999999999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522</v>
      </c>
      <c r="AL21" s="1150"/>
      <c r="AM21" s="1150"/>
      <c r="AN21" s="1151"/>
      <c r="AO21" s="307">
        <v>9.65</v>
      </c>
      <c r="AP21" s="308">
        <v>9.08</v>
      </c>
      <c r="AQ21" s="309">
        <v>0.56999999999999995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523</v>
      </c>
      <c r="AL22" s="1150"/>
      <c r="AM22" s="1150"/>
      <c r="AN22" s="1151"/>
      <c r="AO22" s="312">
        <v>97.3</v>
      </c>
      <c r="AP22" s="313">
        <v>97.3</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528</v>
      </c>
      <c r="AL32" s="1166"/>
      <c r="AM32" s="1166"/>
      <c r="AN32" s="1167"/>
      <c r="AO32" s="322">
        <v>1215262</v>
      </c>
      <c r="AP32" s="322">
        <v>74260</v>
      </c>
      <c r="AQ32" s="323">
        <v>48423</v>
      </c>
      <c r="AR32" s="324">
        <v>53.4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529</v>
      </c>
      <c r="AL33" s="1166"/>
      <c r="AM33" s="1166"/>
      <c r="AN33" s="1167"/>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513</v>
      </c>
      <c r="AP34" s="322" t="s">
        <v>513</v>
      </c>
      <c r="AQ34" s="323">
        <v>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398360</v>
      </c>
      <c r="AP35" s="322">
        <v>24342</v>
      </c>
      <c r="AQ35" s="323">
        <v>14651</v>
      </c>
      <c r="AR35" s="324">
        <v>66.099999999999994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v>43353</v>
      </c>
      <c r="AP36" s="322">
        <v>2649</v>
      </c>
      <c r="AQ36" s="323">
        <v>3601</v>
      </c>
      <c r="AR36" s="324">
        <v>-26.4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v>11512</v>
      </c>
      <c r="AP37" s="322">
        <v>703</v>
      </c>
      <c r="AQ37" s="323">
        <v>938</v>
      </c>
      <c r="AR37" s="324">
        <v>-25.1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v>104</v>
      </c>
      <c r="AP38" s="325">
        <v>6</v>
      </c>
      <c r="AQ38" s="326">
        <v>4</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-106104</v>
      </c>
      <c r="AP39" s="322">
        <v>-6484</v>
      </c>
      <c r="AQ39" s="323">
        <v>-3765</v>
      </c>
      <c r="AR39" s="324">
        <v>72.2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-1016165</v>
      </c>
      <c r="AP40" s="322">
        <v>-62094</v>
      </c>
      <c r="AQ40" s="323">
        <v>-44033</v>
      </c>
      <c r="AR40" s="324">
        <v>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546322</v>
      </c>
      <c r="AP41" s="322">
        <v>33384</v>
      </c>
      <c r="AQ41" s="323">
        <v>19832</v>
      </c>
      <c r="AR41" s="324">
        <v>68.3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346367</v>
      </c>
      <c r="AN51" s="344">
        <v>19673</v>
      </c>
      <c r="AO51" s="345">
        <v>100.5</v>
      </c>
      <c r="AP51" s="346">
        <v>74444</v>
      </c>
      <c r="AQ51" s="347">
        <v>6.6</v>
      </c>
      <c r="AR51" s="348">
        <v>93.9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174400</v>
      </c>
      <c r="AN52" s="352">
        <v>9906</v>
      </c>
      <c r="AO52" s="353">
        <v>39.299999999999997</v>
      </c>
      <c r="AP52" s="354">
        <v>34175</v>
      </c>
      <c r="AQ52" s="355">
        <v>4.0999999999999996</v>
      </c>
      <c r="AR52" s="356">
        <v>35.200000000000003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306847</v>
      </c>
      <c r="AN53" s="344">
        <v>17787</v>
      </c>
      <c r="AO53" s="345">
        <v>-9.6</v>
      </c>
      <c r="AP53" s="346">
        <v>85205</v>
      </c>
      <c r="AQ53" s="347">
        <v>14.5</v>
      </c>
      <c r="AR53" s="348">
        <v>-24.1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229660</v>
      </c>
      <c r="AN54" s="352">
        <v>13313</v>
      </c>
      <c r="AO54" s="353">
        <v>34.4</v>
      </c>
      <c r="AP54" s="354">
        <v>38847</v>
      </c>
      <c r="AQ54" s="355">
        <v>13.7</v>
      </c>
      <c r="AR54" s="356">
        <v>20.7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458230</v>
      </c>
      <c r="AN55" s="344">
        <v>27063</v>
      </c>
      <c r="AO55" s="345">
        <v>52.2</v>
      </c>
      <c r="AP55" s="346">
        <v>69469</v>
      </c>
      <c r="AQ55" s="347">
        <v>-18.5</v>
      </c>
      <c r="AR55" s="348">
        <v>70.7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356542</v>
      </c>
      <c r="AN56" s="352">
        <v>21057</v>
      </c>
      <c r="AO56" s="353">
        <v>58.2</v>
      </c>
      <c r="AP56" s="354">
        <v>38215</v>
      </c>
      <c r="AQ56" s="355">
        <v>-1.6</v>
      </c>
      <c r="AR56" s="356">
        <v>59.8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861315</v>
      </c>
      <c r="AN57" s="344">
        <v>51880</v>
      </c>
      <c r="AO57" s="345">
        <v>91.7</v>
      </c>
      <c r="AP57" s="346">
        <v>67293</v>
      </c>
      <c r="AQ57" s="347">
        <v>-3.1</v>
      </c>
      <c r="AR57" s="348">
        <v>94.8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159275</v>
      </c>
      <c r="AN58" s="352">
        <v>9594</v>
      </c>
      <c r="AO58" s="353">
        <v>-54.4</v>
      </c>
      <c r="AP58" s="354">
        <v>35076</v>
      </c>
      <c r="AQ58" s="355">
        <v>-8.1999999999999993</v>
      </c>
      <c r="AR58" s="356">
        <v>-46.2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779455</v>
      </c>
      <c r="AN59" s="344">
        <v>47629</v>
      </c>
      <c r="AO59" s="345">
        <v>-8.1999999999999993</v>
      </c>
      <c r="AP59" s="346">
        <v>67343</v>
      </c>
      <c r="AQ59" s="347">
        <v>0.1</v>
      </c>
      <c r="AR59" s="348">
        <v>-8.3000000000000007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628677</v>
      </c>
      <c r="AN60" s="352">
        <v>38416</v>
      </c>
      <c r="AO60" s="353">
        <v>300.39999999999998</v>
      </c>
      <c r="AP60" s="354">
        <v>32865</v>
      </c>
      <c r="AQ60" s="355">
        <v>-6.3</v>
      </c>
      <c r="AR60" s="356">
        <v>306.7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550443</v>
      </c>
      <c r="AN61" s="359">
        <v>32806</v>
      </c>
      <c r="AO61" s="360">
        <v>45.3</v>
      </c>
      <c r="AP61" s="361">
        <v>72751</v>
      </c>
      <c r="AQ61" s="362">
        <v>-0.1</v>
      </c>
      <c r="AR61" s="348">
        <v>45.4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309711</v>
      </c>
      <c r="AN62" s="352">
        <v>18457</v>
      </c>
      <c r="AO62" s="353">
        <v>75.599999999999994</v>
      </c>
      <c r="AP62" s="354">
        <v>35836</v>
      </c>
      <c r="AQ62" s="355">
        <v>0.3</v>
      </c>
      <c r="AR62" s="356">
        <v>75.3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z8OvWvqvd+RKpIuGx6xsQ6wKAw1BeF+O+GjQuiVSRohHLX6mdsiuamWSnuyBaY3KfrSW6D9+kZQ1Smb+p4n3Q==" saltValue="uPkRmpseJFaB3JSx9pSx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lB03FDg+VJO9uZMps2xWsJGQxvCaK/CepastZPq95ceBxFlayeXWH0ZApVzJLw/BrKpmP6GTJkNXBmVKL3KA==" saltValue="/V3bwWe7sr4/xhvrhHbC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EEH/cumPZ6/6E620VVdQfZuJPUsqhghb00C4xmbALyn9sAOuuN7Z00hTzVOBStVwIDMv2jvy333ZyLDiETNdw==" saltValue="yLbzUsqTE1k8SzqwgJ9z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9.23</v>
      </c>
      <c r="G47" s="12">
        <v>9.31</v>
      </c>
      <c r="H47" s="12">
        <v>8.89</v>
      </c>
      <c r="I47" s="12">
        <v>10.71</v>
      </c>
      <c r="J47" s="13">
        <v>11.52</v>
      </c>
    </row>
    <row r="48" spans="2:10" ht="57.75" customHeight="1" x14ac:dyDescent="0.15">
      <c r="B48" s="14"/>
      <c r="C48" s="1176" t="s">
        <v>4</v>
      </c>
      <c r="D48" s="1176"/>
      <c r="E48" s="1177"/>
      <c r="F48" s="15">
        <v>2.72</v>
      </c>
      <c r="G48" s="16">
        <v>2.81</v>
      </c>
      <c r="H48" s="16">
        <v>3.65</v>
      </c>
      <c r="I48" s="16">
        <v>4.08</v>
      </c>
      <c r="J48" s="17">
        <v>3.21</v>
      </c>
    </row>
    <row r="49" spans="2:10" ht="57.75" customHeight="1" thickBot="1" x14ac:dyDescent="0.2">
      <c r="B49" s="18"/>
      <c r="C49" s="1178" t="s">
        <v>5</v>
      </c>
      <c r="D49" s="1178"/>
      <c r="E49" s="1179"/>
      <c r="F49" s="19">
        <v>0.55000000000000004</v>
      </c>
      <c r="G49" s="20" t="s">
        <v>561</v>
      </c>
      <c r="H49" s="20">
        <v>0.97</v>
      </c>
      <c r="I49" s="20">
        <v>1.82</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gOdnM49zFHUnsrtejqY7LihfHsr+g/2tmlWoXp6Mm/kgLHPMCOIXIFRWVBSmT03/C+dnzgiE+tFhPWXsd/o+Q==" saltValue="3mMEcW6BssqjEhcTX44K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卓郎</cp:lastModifiedBy>
  <dcterms:created xsi:type="dcterms:W3CDTF">2019-06-06T04:10:31Z</dcterms:created>
  <dcterms:modified xsi:type="dcterms:W3CDTF">2019-10-30T01:45:54Z</dcterms:modified>
  <cp:category/>
</cp:coreProperties>
</file>