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8.5\個人フォルダ\リダイレクト\k.arisawa\デスクトップ\＜3.1.20＞経営比較分析表\"/>
    </mc:Choice>
  </mc:AlternateContent>
  <workbookProtection workbookAlgorithmName="SHA-512" workbookHashValue="geXsMbv5NcxWI4N0f358wXY61tLUg69rD0/SogrAxKLL3ZTS+XG6cFyx9Hcn3yBalSvVEa68ZSLD8W8zWooW1Q==" workbookSaltValue="k9GNjzHjwCdnyYqQoqCpJ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<sst xmlns="http://schemas.openxmlformats.org/spreadsheetml/2006/main" count="228" uniqueCount="114">
  <si>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</si>
  <si>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</si>
  <si>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</si>
  <si>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</si>
  <si>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</si>
  <si>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</si>
  <si>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</si>
  <si>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</si>
  <si>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</si>
  <si>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</si>
  <si>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</si>
  <si>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</si>
  <si>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</si>
  <si>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</si>
  <si>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</si>
  <si>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</si>
  <si>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</si>
  <si>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</si>
  <si>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</si>
  <si>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</si>
  <si>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</si>
  <si>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</si>
  <si>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</si>
  <si>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</si>
  <si>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</si>
  <si>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</si>
  <si>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</si>
  <si>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</si>
  <si>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</si>
  <si>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</si>
  <si>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</si>
  <si>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</si>
  <si>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</si>
  <si>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</si>
  <si>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</si>
  <si>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</si>
  <si>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</si>
  <si>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</si>
  <si>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</si>
  <si>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</si>
  <si>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</si>
  <si>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</si>
  <si>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</si>
  <si>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</si>
  <si>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</si>
  <si>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</si>
  <si>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</si>
  <si>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</si>
  <si>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</si>
  <si>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</si>
  <si>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</si>
  <si>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</si>
  <si>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</si>
  <si>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</si>
  <si>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</si>
  <si>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</si>
  <si>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</si>
  <si>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</si>
  <si>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</si>
  <si>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</si>
  <si>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</si>
  <si>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</si>
  <si>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</si>
  <si>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</si>
  <si>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</si>
  <si>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</si>
  <si>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</si>
  <si>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</si>
  <si>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</si>
  <si>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</si>
  <si>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</si>
  <si>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</si>
  <si>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</si>
  <si>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</si>
  <si>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</si>
  <si>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</si>
  <si>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</si>
  <si>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</si>
  <si>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</si>
  <si>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</si>
  <si>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</si>
  <si>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</si>
  <si>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</si>
  <si>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</si>
  <si>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</si>
  <si>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</si>
  <si>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</si>
  <si>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</si>
  <si>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</si>
  <si>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</si>
  <si>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</si>
  <si>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</si>
  <si>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</si>
  <si>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</si>
  <si>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</si>
  <si>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</si>
  <si>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</si>
  <si>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</si>
  <si>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</si>
  <si>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</si>
  <si>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</si>
  <si>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</si>
  <si>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</si>
  <si>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</si>
  <si>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</si>
  <si>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</si>
  <si>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</si>
  <si>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</si>
  <si>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</si>
  <si>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</si>
  <si>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</si>
  <si>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事業の健全経営に当たってその根幹を成す給水収益（料金収入）が給水人口の減少等による有収水量の減少から減収傾向にあり、石狩西部広域水道企業団に対する受水費用等費用の増加に対応するため、給水収益以外の収入（一般会計繰入金）に依存せざるを得ません。今後も給水収益の減収が見込まれる中、給水原価（給水に要する費用）の上昇を抑制するため適正な料金水準の確保、給水収益以外の収入（一般会計繰入金）の安定的な確保及び維持管理費等費用の削減に努める必要があります。
　なお、類似団体（人口規模等運営形態が似ている市町村）平均や全国平均により経営状況を比較した場合、料金水準の適切性を判断する料金回収率において健全性が、費用や供給した配水量の効率性を判断する給水原価や有収率において効率性が低い水準にあります。</t>
    <rPh sb="0" eb="2">
      <t>ジギョウ</t>
    </rPh>
    <rPh sb="3" eb="5">
      <t>ケンゼン</t>
    </rPh>
    <rPh sb="5" eb="7">
      <t>ケイエイ</t>
    </rPh>
    <rPh sb="8" eb="9">
      <t>ア</t>
    </rPh>
    <rPh sb="14" eb="16">
      <t>コンカン</t>
    </rPh>
    <rPh sb="17" eb="18">
      <t>ナ</t>
    </rPh>
    <rPh sb="19" eb="21">
      <t>キュウスイ</t>
    </rPh>
    <rPh sb="21" eb="23">
      <t>シュウエキ</t>
    </rPh>
    <rPh sb="24" eb="26">
      <t>リョウキン</t>
    </rPh>
    <rPh sb="26" eb="28">
      <t>シュウニュウ</t>
    </rPh>
    <rPh sb="30" eb="32">
      <t>キュウスイ</t>
    </rPh>
    <rPh sb="32" eb="34">
      <t>ジンコウ</t>
    </rPh>
    <rPh sb="35" eb="37">
      <t>ゲンショウ</t>
    </rPh>
    <rPh sb="37" eb="38">
      <t>トウ</t>
    </rPh>
    <rPh sb="41" eb="42">
      <t>ユウ</t>
    </rPh>
    <rPh sb="42" eb="43">
      <t>シュウ</t>
    </rPh>
    <rPh sb="43" eb="45">
      <t>スイリョウ</t>
    </rPh>
    <rPh sb="46" eb="48">
      <t>ゲンショウ</t>
    </rPh>
    <rPh sb="50" eb="52">
      <t>ゲンシュウ</t>
    </rPh>
    <rPh sb="52" eb="54">
      <t>ケイコウ</t>
    </rPh>
    <rPh sb="58" eb="60">
      <t>イシカリ</t>
    </rPh>
    <rPh sb="60" eb="62">
      <t>セイブ</t>
    </rPh>
    <rPh sb="62" eb="64">
      <t>コウイキ</t>
    </rPh>
    <rPh sb="64" eb="66">
      <t>スイドウ</t>
    </rPh>
    <rPh sb="66" eb="68">
      <t>キギョウ</t>
    </rPh>
    <rPh sb="68" eb="69">
      <t>ダン</t>
    </rPh>
    <rPh sb="70" eb="71">
      <t>タイ</t>
    </rPh>
    <rPh sb="73" eb="75">
      <t>ジュスイ</t>
    </rPh>
    <rPh sb="75" eb="77">
      <t>ヒヨウ</t>
    </rPh>
    <rPh sb="77" eb="78">
      <t>トウ</t>
    </rPh>
    <rPh sb="78" eb="80">
      <t>ヒヨウ</t>
    </rPh>
    <rPh sb="81" eb="83">
      <t>ゾウカ</t>
    </rPh>
    <rPh sb="84" eb="86">
      <t>タイオウ</t>
    </rPh>
    <rPh sb="91" eb="93">
      <t>キュウスイ</t>
    </rPh>
    <rPh sb="93" eb="95">
      <t>シュウエキ</t>
    </rPh>
    <rPh sb="95" eb="97">
      <t>イガイ</t>
    </rPh>
    <rPh sb="98" eb="100">
      <t>シュウニュウ</t>
    </rPh>
    <rPh sb="101" eb="103">
      <t>イッパン</t>
    </rPh>
    <rPh sb="103" eb="105">
      <t>カイケイ</t>
    </rPh>
    <rPh sb="105" eb="107">
      <t>クリイレ</t>
    </rPh>
    <rPh sb="107" eb="108">
      <t>キン</t>
    </rPh>
    <rPh sb="110" eb="112">
      <t>イゾン</t>
    </rPh>
    <rPh sb="116" eb="117">
      <t>エ</t>
    </rPh>
    <rPh sb="121" eb="123">
      <t>コンゴ</t>
    </rPh>
    <rPh sb="124" eb="126">
      <t>キュウスイ</t>
    </rPh>
    <rPh sb="126" eb="128">
      <t>シュウエキ</t>
    </rPh>
    <rPh sb="129" eb="131">
      <t>ゲンシュウ</t>
    </rPh>
    <rPh sb="132" eb="134">
      <t>ミコ</t>
    </rPh>
    <rPh sb="137" eb="138">
      <t>ナカ</t>
    </rPh>
    <rPh sb="139" eb="141">
      <t>キュウスイ</t>
    </rPh>
    <rPh sb="141" eb="143">
      <t>ゲンカ</t>
    </rPh>
    <rPh sb="144" eb="146">
      <t>キュウスイ</t>
    </rPh>
    <rPh sb="147" eb="148">
      <t>ヨウ</t>
    </rPh>
    <rPh sb="150" eb="152">
      <t>ヒヨウ</t>
    </rPh>
    <rPh sb="154" eb="156">
      <t>ジョウショウ</t>
    </rPh>
    <rPh sb="157" eb="159">
      <t>ヨクセイ</t>
    </rPh>
    <rPh sb="163" eb="165">
      <t>テキセイ</t>
    </rPh>
    <rPh sb="166" eb="168">
      <t>リョウキン</t>
    </rPh>
    <rPh sb="168" eb="170">
      <t>スイジュン</t>
    </rPh>
    <rPh sb="171" eb="173">
      <t>カクホ</t>
    </rPh>
    <rPh sb="174" eb="176">
      <t>キュウスイ</t>
    </rPh>
    <rPh sb="176" eb="178">
      <t>シュウエキ</t>
    </rPh>
    <rPh sb="178" eb="180">
      <t>イガイ</t>
    </rPh>
    <rPh sb="181" eb="183">
      <t>シュウニュウ</t>
    </rPh>
    <rPh sb="184" eb="186">
      <t>イッパン</t>
    </rPh>
    <rPh sb="186" eb="188">
      <t>カイケイ</t>
    </rPh>
    <rPh sb="188" eb="190">
      <t>クリイレ</t>
    </rPh>
    <rPh sb="190" eb="191">
      <t>キン</t>
    </rPh>
    <rPh sb="193" eb="196">
      <t>アンテイテキ</t>
    </rPh>
    <rPh sb="197" eb="199">
      <t>カクホ</t>
    </rPh>
    <rPh sb="199" eb="200">
      <t>オヨ</t>
    </rPh>
    <rPh sb="201" eb="203">
      <t>イジ</t>
    </rPh>
    <rPh sb="203" eb="206">
      <t>カンリヒ</t>
    </rPh>
    <rPh sb="206" eb="207">
      <t>トウ</t>
    </rPh>
    <rPh sb="207" eb="209">
      <t>ヒヨウ</t>
    </rPh>
    <rPh sb="210" eb="212">
      <t>サクゲン</t>
    </rPh>
    <rPh sb="213" eb="214">
      <t>ツト</t>
    </rPh>
    <rPh sb="216" eb="218">
      <t>ヒツヨウ</t>
    </rPh>
    <rPh sb="229" eb="231">
      <t>ルイジ</t>
    </rPh>
    <rPh sb="231" eb="233">
      <t>ダンタイ</t>
    </rPh>
    <rPh sb="234" eb="236">
      <t>ジンコウ</t>
    </rPh>
    <rPh sb="236" eb="238">
      <t>キボ</t>
    </rPh>
    <rPh sb="238" eb="239">
      <t>トウ</t>
    </rPh>
    <rPh sb="239" eb="241">
      <t>ウンエイ</t>
    </rPh>
    <rPh sb="241" eb="243">
      <t>ケイタイ</t>
    </rPh>
    <rPh sb="244" eb="245">
      <t>ニ</t>
    </rPh>
    <rPh sb="248" eb="251">
      <t>シチョウソン</t>
    </rPh>
    <rPh sb="252" eb="254">
      <t>ヘイキン</t>
    </rPh>
    <rPh sb="255" eb="257">
      <t>ゼンコク</t>
    </rPh>
    <rPh sb="257" eb="259">
      <t>ヘイキン</t>
    </rPh>
    <rPh sb="262" eb="264">
      <t>ケイエイ</t>
    </rPh>
    <rPh sb="264" eb="266">
      <t>ジョウキョウ</t>
    </rPh>
    <rPh sb="267" eb="269">
      <t>ヒカク</t>
    </rPh>
    <rPh sb="271" eb="273">
      <t>バアイ</t>
    </rPh>
    <rPh sb="274" eb="276">
      <t>リョウキン</t>
    </rPh>
    <rPh sb="276" eb="278">
      <t>スイジュン</t>
    </rPh>
    <rPh sb="279" eb="281">
      <t>テキセツ</t>
    </rPh>
    <rPh sb="281" eb="282">
      <t>セイ</t>
    </rPh>
    <rPh sb="283" eb="285">
      <t>ハンダン</t>
    </rPh>
    <rPh sb="287" eb="289">
      <t>リョウキン</t>
    </rPh>
    <rPh sb="289" eb="291">
      <t>カイシュウ</t>
    </rPh>
    <rPh sb="291" eb="292">
      <t>リツ</t>
    </rPh>
    <rPh sb="296" eb="299">
      <t>ケンゼンセイ</t>
    </rPh>
    <rPh sb="301" eb="303">
      <t>ヒヨウ</t>
    </rPh>
    <rPh sb="304" eb="306">
      <t>キョウキュウ</t>
    </rPh>
    <rPh sb="308" eb="310">
      <t>ハイスイ</t>
    </rPh>
    <rPh sb="310" eb="311">
      <t>リョウ</t>
    </rPh>
    <rPh sb="312" eb="315">
      <t>コウリツセイ</t>
    </rPh>
    <rPh sb="316" eb="318">
      <t>ハンダン</t>
    </rPh>
    <rPh sb="320" eb="322">
      <t>キュウスイ</t>
    </rPh>
    <rPh sb="322" eb="324">
      <t>ゲンカ</t>
    </rPh>
    <rPh sb="325" eb="328">
      <t>ユウシュウリツ</t>
    </rPh>
    <rPh sb="332" eb="335">
      <t>コウリツセイ</t>
    </rPh>
    <rPh sb="336" eb="337">
      <t>ヒク</t>
    </rPh>
    <rPh sb="338" eb="340">
      <t>スイジュン</t>
    </rPh>
    <phoneticPr fontId="4"/>
  </si>
  <si>
    <t>　管路の経年化（老朽化）が進んでいますが、その更新は低調な推移となっています。今後更新計画に基づき更新を進めていきます。
　なお、類似団体平均や全国平均により老朽化状況への対応を比較した場合、管路の経年化の状況を判断する管路経年化率及び管路の更新投資の実施状況を判断する管路更新率において対応が低い水準にあります。</t>
    <rPh sb="1" eb="3">
      <t>カンロ</t>
    </rPh>
    <rPh sb="4" eb="7">
      <t>ケイネンカ</t>
    </rPh>
    <rPh sb="8" eb="11">
      <t>ロウキュウカ</t>
    </rPh>
    <rPh sb="13" eb="14">
      <t>スス</t>
    </rPh>
    <rPh sb="23" eb="25">
      <t>コウシン</t>
    </rPh>
    <rPh sb="26" eb="28">
      <t>テイチョウ</t>
    </rPh>
    <rPh sb="29" eb="31">
      <t>スイイ</t>
    </rPh>
    <rPh sb="39" eb="41">
      <t>コンゴ</t>
    </rPh>
    <rPh sb="41" eb="43">
      <t>コウシン</t>
    </rPh>
    <rPh sb="43" eb="45">
      <t>ケイカク</t>
    </rPh>
    <rPh sb="46" eb="47">
      <t>モト</t>
    </rPh>
    <rPh sb="49" eb="51">
      <t>コウシン</t>
    </rPh>
    <rPh sb="52" eb="53">
      <t>スス</t>
    </rPh>
    <rPh sb="65" eb="67">
      <t>ルイジ</t>
    </rPh>
    <rPh sb="67" eb="69">
      <t>ダンタイ</t>
    </rPh>
    <rPh sb="69" eb="71">
      <t>ヘイキン</t>
    </rPh>
    <rPh sb="72" eb="74">
      <t>ゼンコク</t>
    </rPh>
    <rPh sb="74" eb="76">
      <t>ヘイキン</t>
    </rPh>
    <rPh sb="79" eb="82">
      <t>ロウキュウカ</t>
    </rPh>
    <rPh sb="82" eb="84">
      <t>ジョウキョウ</t>
    </rPh>
    <rPh sb="86" eb="88">
      <t>タイオウ</t>
    </rPh>
    <rPh sb="89" eb="91">
      <t>ヒカク</t>
    </rPh>
    <rPh sb="93" eb="95">
      <t>バアイ</t>
    </rPh>
    <rPh sb="96" eb="98">
      <t>カンロ</t>
    </rPh>
    <rPh sb="99" eb="102">
      <t>ケイネンカ</t>
    </rPh>
    <rPh sb="103" eb="105">
      <t>ジョウキョウ</t>
    </rPh>
    <rPh sb="106" eb="108">
      <t>ハンダン</t>
    </rPh>
    <rPh sb="110" eb="112">
      <t>カンロ</t>
    </rPh>
    <rPh sb="112" eb="115">
      <t>ケイネンカ</t>
    </rPh>
    <rPh sb="115" eb="116">
      <t>リツ</t>
    </rPh>
    <rPh sb="116" eb="117">
      <t>オヨ</t>
    </rPh>
    <rPh sb="118" eb="120">
      <t>カンロ</t>
    </rPh>
    <rPh sb="121" eb="123">
      <t>コウシン</t>
    </rPh>
    <rPh sb="123" eb="125">
      <t>トウシ</t>
    </rPh>
    <rPh sb="126" eb="128">
      <t>ジッシ</t>
    </rPh>
    <rPh sb="128" eb="130">
      <t>ジョウキョウ</t>
    </rPh>
    <rPh sb="131" eb="133">
      <t>ハンダン</t>
    </rPh>
    <rPh sb="135" eb="137">
      <t>カンロ</t>
    </rPh>
    <rPh sb="137" eb="139">
      <t>コウシン</t>
    </rPh>
    <rPh sb="139" eb="140">
      <t>リツ</t>
    </rPh>
    <rPh sb="144" eb="146">
      <t>タイオウ</t>
    </rPh>
    <rPh sb="147" eb="148">
      <t>ヒク</t>
    </rPh>
    <rPh sb="149" eb="151">
      <t>スイジュン</t>
    </rPh>
    <phoneticPr fontId="4"/>
  </si>
  <si>
    <t>　今後更なる経費の節減に努めることはもとより、企業誘致等水道需要の拡大を図る等適正な給水収益、一般会計繰入金等給水収益以外の収入の安定的な確保に向け、併せて人口や水需要の動向を踏まえた計画的な施設更新を行う等効率的な経営に努めます。</t>
    <rPh sb="1" eb="3">
      <t>コンゴ</t>
    </rPh>
    <rPh sb="3" eb="4">
      <t>サラ</t>
    </rPh>
    <rPh sb="6" eb="8">
      <t>ケイヒ</t>
    </rPh>
    <rPh sb="9" eb="11">
      <t>セツゲン</t>
    </rPh>
    <rPh sb="12" eb="13">
      <t>ツト</t>
    </rPh>
    <rPh sb="23" eb="25">
      <t>キギョウ</t>
    </rPh>
    <rPh sb="25" eb="27">
      <t>ユウチ</t>
    </rPh>
    <rPh sb="27" eb="28">
      <t>トウ</t>
    </rPh>
    <rPh sb="28" eb="30">
      <t>スイドウ</t>
    </rPh>
    <rPh sb="30" eb="32">
      <t>ジュヨウ</t>
    </rPh>
    <rPh sb="33" eb="35">
      <t>カクダイ</t>
    </rPh>
    <rPh sb="36" eb="37">
      <t>ハカ</t>
    </rPh>
    <rPh sb="38" eb="39">
      <t>トウ</t>
    </rPh>
    <rPh sb="39" eb="41">
      <t>テキセイ</t>
    </rPh>
    <rPh sb="42" eb="44">
      <t>キュウスイ</t>
    </rPh>
    <rPh sb="44" eb="46">
      <t>シュウエキ</t>
    </rPh>
    <rPh sb="47" eb="49">
      <t>イッパン</t>
    </rPh>
    <rPh sb="49" eb="51">
      <t>カイケイ</t>
    </rPh>
    <rPh sb="51" eb="53">
      <t>クリイレ</t>
    </rPh>
    <rPh sb="53" eb="54">
      <t>キン</t>
    </rPh>
    <rPh sb="54" eb="55">
      <t>トウ</t>
    </rPh>
    <rPh sb="55" eb="57">
      <t>キュウスイ</t>
    </rPh>
    <rPh sb="57" eb="59">
      <t>シュウエキ</t>
    </rPh>
    <rPh sb="59" eb="61">
      <t>イガイ</t>
    </rPh>
    <rPh sb="62" eb="64">
      <t>シュウニュウ</t>
    </rPh>
    <rPh sb="65" eb="68">
      <t>アンテイテキ</t>
    </rPh>
    <rPh sb="69" eb="71">
      <t>カクホ</t>
    </rPh>
    <rPh sb="72" eb="73">
      <t>ム</t>
    </rPh>
    <rPh sb="75" eb="76">
      <t>アワ</t>
    </rPh>
    <rPh sb="78" eb="80">
      <t>ジンコウ</t>
    </rPh>
    <rPh sb="81" eb="82">
      <t>ミズ</t>
    </rPh>
    <rPh sb="82" eb="84">
      <t>ジュヨウ</t>
    </rPh>
    <rPh sb="85" eb="87">
      <t>ドウコウ</t>
    </rPh>
    <rPh sb="88" eb="89">
      <t>フ</t>
    </rPh>
    <rPh sb="92" eb="95">
      <t>ケイカクテキ</t>
    </rPh>
    <rPh sb="96" eb="98">
      <t>シセツ</t>
    </rPh>
    <rPh sb="98" eb="100">
      <t>コウシン</t>
    </rPh>
    <rPh sb="101" eb="102">
      <t>オコナ</t>
    </rPh>
    <rPh sb="103" eb="104">
      <t>トウ</t>
    </rPh>
    <rPh sb="104" eb="107">
      <t>コウリツテキ</t>
    </rPh>
    <rPh sb="108" eb="110">
      <t>ケイエイ</t>
    </rPh>
    <rPh sb="111" eb="11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</si>
</sst>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0.14000000000000001</c:v>
                </c:pt>
                <c:pt idx="2">
                  <c:v>0.11</c:v>
                </c:pt>
                <c:pt idx="3">
                  <c:v>0.49</c:v>
                </c:pt>
                <c:pt idx="4">
                  <c:v>0.4</c:v>
                </c:pt>
              </c:numCache>
            </c:numRef>
          </c:val>
          <c:extLst>
            <c:ext xmlns:c16="http://schemas.microsoft.com/office/drawing/2014/chart" uri="{C3380CC4-5D6E-409C-BE32-E72D297353CC}">
              <c16:uniqueId val="{00000000-5EA0-444A-8AE2-59473D7CEE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5EA0-444A-8AE2-59473D7CEE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52.89</c:v>
                </c:pt>
                <c:pt idx="1">
                  <c:v>52.08</c:v>
                </c:pt>
                <c:pt idx="2">
                  <c:v>53.65</c:v>
                </c:pt>
                <c:pt idx="3">
                  <c:v>52.36</c:v>
                </c:pt>
                <c:pt idx="4">
                  <c:v>53.29</c:v>
                </c:pt>
              </c:numCache>
            </c:numRef>
          </c:val>
          <c:extLst>
            <c:ext xmlns:c16="http://schemas.microsoft.com/office/drawing/2014/chart" uri="{C3380CC4-5D6E-409C-BE32-E72D297353CC}">
              <c16:uniqueId val="{00000000-F653-47EE-9E66-F23FA69A20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F653-47EE-9E66-F23FA69A20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68.06</c:v>
                </c:pt>
                <c:pt idx="1">
                  <c:v>68.52</c:v>
                </c:pt>
                <c:pt idx="2">
                  <c:v>66.39</c:v>
                </c:pt>
                <c:pt idx="3">
                  <c:v>68.7</c:v>
                </c:pt>
                <c:pt idx="4">
                  <c:v>68.62</c:v>
                </c:pt>
              </c:numCache>
            </c:numRef>
          </c:val>
          <c:extLst>
            <c:ext xmlns:c16="http://schemas.microsoft.com/office/drawing/2014/chart" uri="{C3380CC4-5D6E-409C-BE32-E72D297353CC}">
              <c16:uniqueId val="{00000000-79B0-4121-9AAB-677750ED9B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79B0-4121-9AAB-677750ED9B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102.55</c:v>
                </c:pt>
                <c:pt idx="1">
                  <c:v>104.9</c:v>
                </c:pt>
                <c:pt idx="2">
                  <c:v>105.25</c:v>
                </c:pt>
                <c:pt idx="3">
                  <c:v>108.17</c:v>
                </c:pt>
                <c:pt idx="4">
                  <c:v>105.05</c:v>
                </c:pt>
              </c:numCache>
            </c:numRef>
          </c:val>
          <c:extLst>
            <c:ext xmlns:c16="http://schemas.microsoft.com/office/drawing/2014/chart" uri="{C3380CC4-5D6E-409C-BE32-E72D297353CC}">
              <c16:uniqueId val="{00000000-3585-4434-824A-10C7BBBB30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3585-4434-824A-10C7BBBB30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47.21</c:v>
                </c:pt>
                <c:pt idx="1">
                  <c:v>49.12</c:v>
                </c:pt>
                <c:pt idx="2">
                  <c:v>50.77</c:v>
                </c:pt>
                <c:pt idx="3">
                  <c:v>51.58</c:v>
                </c:pt>
                <c:pt idx="4">
                  <c:v>51.25</c:v>
                </c:pt>
              </c:numCache>
            </c:numRef>
          </c:val>
          <c:extLst>
            <c:ext xmlns:c16="http://schemas.microsoft.com/office/drawing/2014/chart" uri="{C3380CC4-5D6E-409C-BE32-E72D297353CC}">
              <c16:uniqueId val="{00000000-7D48-4C07-ADE6-88C2CFC572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7D48-4C07-ADE6-88C2CFC572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21.87</c:v>
                </c:pt>
                <c:pt idx="1">
                  <c:v>24.91</c:v>
                </c:pt>
                <c:pt idx="2">
                  <c:v>26.16</c:v>
                </c:pt>
                <c:pt idx="3">
                  <c:v>26.16</c:v>
                </c:pt>
                <c:pt idx="4">
                  <c:v>27.92</c:v>
                </c:pt>
              </c:numCache>
            </c:numRef>
          </c:val>
          <c:extLst>
            <c:ext xmlns:c16="http://schemas.microsoft.com/office/drawing/2014/chart" uri="{C3380CC4-5D6E-409C-BE32-E72D297353CC}">
              <c16:uniqueId val="{00000000-FA0C-408A-BE67-A4E28C8E55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FA0C-408A-BE67-A4E28C8E55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47.64</c:v>
                </c:pt>
                <c:pt idx="1">
                  <c:v>39.409999999999997</c:v>
                </c:pt>
                <c:pt idx="2">
                  <c:v>31.71</c:v>
                </c:pt>
                <c:pt idx="3">
                  <c:v>19.12</c:v>
                </c:pt>
                <c:pt idx="4">
                  <c:v>11.06</c:v>
                </c:pt>
              </c:numCache>
            </c:numRef>
          </c:val>
          <c:extLst>
            <c:ext xmlns:c16="http://schemas.microsoft.com/office/drawing/2014/chart" uri="{C3380CC4-5D6E-409C-BE32-E72D297353CC}">
              <c16:uniqueId val="{00000000-4205-4D0E-B5F7-CFAB724232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4205-4D0E-B5F7-CFAB724232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147.93</c:v>
                </c:pt>
                <c:pt idx="1">
                  <c:v>178.5</c:v>
                </c:pt>
                <c:pt idx="2">
                  <c:v>195.96</c:v>
                </c:pt>
                <c:pt idx="3">
                  <c:v>224.2</c:v>
                </c:pt>
                <c:pt idx="4">
                  <c:v>243.42</c:v>
                </c:pt>
              </c:numCache>
            </c:numRef>
          </c:val>
          <c:extLst>
            <c:ext xmlns:c16="http://schemas.microsoft.com/office/drawing/2014/chart" uri="{C3380CC4-5D6E-409C-BE32-E72D297353CC}">
              <c16:uniqueId val="{00000000-A1D8-4BDD-A524-86CB6828E0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A1D8-4BDD-A524-86CB6828E0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402.92</c:v>
                </c:pt>
                <c:pt idx="1">
                  <c:v>397.8</c:v>
                </c:pt>
                <c:pt idx="2">
                  <c:v>387.6</c:v>
                </c:pt>
                <c:pt idx="3">
                  <c:v>395.93</c:v>
                </c:pt>
                <c:pt idx="4">
                  <c:v>396.07</c:v>
                </c:pt>
              </c:numCache>
            </c:numRef>
          </c:val>
          <c:extLst>
            <c:ext xmlns:c16="http://schemas.microsoft.com/office/drawing/2014/chart" uri="{C3380CC4-5D6E-409C-BE32-E72D297353CC}">
              <c16:uniqueId val="{00000000-A010-4EAE-8253-5CC3AEDDC4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A010-4EAE-8253-5CC3AEDDC4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60.93</c:v>
                </c:pt>
                <c:pt idx="1">
                  <c:v>64.349999999999994</c:v>
                </c:pt>
                <c:pt idx="2">
                  <c:v>66.17</c:v>
                </c:pt>
                <c:pt idx="3">
                  <c:v>68.88</c:v>
                </c:pt>
                <c:pt idx="4">
                  <c:v>69.53</c:v>
                </c:pt>
              </c:numCache>
            </c:numRef>
          </c:val>
          <c:extLst>
            <c:ext xmlns:c16="http://schemas.microsoft.com/office/drawing/2014/chart" uri="{C3380CC4-5D6E-409C-BE32-E72D297353CC}">
              <c16:uniqueId val="{00000000-70AB-48CD-BF0D-8619A6550E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70AB-48CD-BF0D-8619A6550E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422.86</c:v>
                </c:pt>
                <c:pt idx="1">
                  <c:v>402.66</c:v>
                </c:pt>
                <c:pt idx="2">
                  <c:v>390.05</c:v>
                </c:pt>
                <c:pt idx="3">
                  <c:v>370.56</c:v>
                </c:pt>
                <c:pt idx="4">
                  <c:v>369.17</c:v>
                </c:pt>
              </c:numCache>
            </c:numRef>
          </c:val>
          <c:extLst>
            <c:ext xmlns:c16="http://schemas.microsoft.com/office/drawing/2014/chart" uri="{C3380CC4-5D6E-409C-BE32-E72D297353CC}">
              <c16:uniqueId val="{00000000-A922-4F85-B107-02F13B0799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A922-4F85-B107-02F13B0799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当別町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15840</v>
      </c>
      <c r="AM8" s="71"/>
      <c r="AN8" s="71"/>
      <c r="AO8" s="71"/>
      <c r="AP8" s="71"/>
      <c r="AQ8" s="71"/>
      <c r="AR8" s="71"/>
      <c r="AS8" s="71"/>
      <c r="AT8" s="67">
        <f>データ!$S$6</f>
        <v>422.86</v>
      </c>
      <c r="AU8" s="68"/>
      <c r="AV8" s="68"/>
      <c r="AW8" s="68"/>
      <c r="AX8" s="68"/>
      <c r="AY8" s="68"/>
      <c r="AZ8" s="68"/>
      <c r="BA8" s="68"/>
      <c r="BB8" s="70">
        <f>データ!$T$6</f>
        <v>37.46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59.78</v>
      </c>
      <c r="J10" s="68"/>
      <c r="K10" s="68"/>
      <c r="L10" s="68"/>
      <c r="M10" s="68"/>
      <c r="N10" s="68"/>
      <c r="O10" s="69"/>
      <c r="P10" s="70">
        <f>データ!$P$6</f>
        <v>108.54</v>
      </c>
      <c r="Q10" s="70"/>
      <c r="R10" s="70"/>
      <c r="S10" s="70"/>
      <c r="T10" s="70"/>
      <c r="U10" s="70"/>
      <c r="V10" s="70"/>
      <c r="W10" s="71">
        <f>データ!$Q$6</f>
        <v>4950</v>
      </c>
      <c r="X10" s="71"/>
      <c r="Y10" s="71"/>
      <c r="Z10" s="71"/>
      <c r="AA10" s="71"/>
      <c r="AB10" s="71"/>
      <c r="AC10" s="71"/>
      <c r="AD10" s="2"/>
      <c r="AE10" s="2"/>
      <c r="AF10" s="2"/>
      <c r="AG10" s="2"/>
      <c r="AH10" s="4"/>
      <c r="AI10" s="4"/>
      <c r="AJ10" s="4"/>
      <c r="AK10" s="4"/>
      <c r="AL10" s="71">
        <f>データ!$U$6</f>
        <v>17074</v>
      </c>
      <c r="AM10" s="71"/>
      <c r="AN10" s="71"/>
      <c r="AO10" s="71"/>
      <c r="AP10" s="71"/>
      <c r="AQ10" s="71"/>
      <c r="AR10" s="71"/>
      <c r="AS10" s="71"/>
      <c r="AT10" s="67">
        <f>データ!$V$6</f>
        <v>128</v>
      </c>
      <c r="AU10" s="68"/>
      <c r="AV10" s="68"/>
      <c r="AW10" s="68"/>
      <c r="AX10" s="68"/>
      <c r="AY10" s="68"/>
      <c r="AZ10" s="68"/>
      <c r="BA10" s="68"/>
      <c r="BB10" s="70">
        <f>データ!$W$6</f>
        <v>133.38999999999999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95KO/pxlFkIPxrVWO/RLlOxIHTFvvRlliU/o6PFeQRmTZ+N5N545nWarFwTA/V2R91wC6OiK0howiCDVEe1iA==" saltValue="83elHNsN1unF5IIBnkIc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13030</v>
      </c>
      <c r="D6" s="34">
        <f t="shared" si="3"/>
        <v>46</v>
      </c>
      <c r="E6" s="34">
        <f t="shared" si="3"/>
        <v>1</v>
      </c>
      <c r="F6" s="34">
        <f t="shared" si="3"/>
        <v>0</v>
      </c>
      <c r="G6" s="34">
        <f t="shared" si="3"/>
        <v>1</v>
      </c>
      <c r="H6" s="34" t="str">
        <f t="shared" si="3"/>
        <v>北海道　当別町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59.78</v>
      </c>
      <c r="P6" s="35">
        <f t="shared" si="3"/>
        <v>108.54</v>
      </c>
      <c r="Q6" s="35">
        <f t="shared" si="3"/>
        <v>4950</v>
      </c>
      <c r="R6" s="35">
        <f t="shared" si="3"/>
        <v>15840</v>
      </c>
      <c r="S6" s="35">
        <f t="shared" si="3"/>
        <v>422.86</v>
      </c>
      <c r="T6" s="35">
        <f t="shared" si="3"/>
        <v>37.46</v>
      </c>
      <c r="U6" s="35">
        <f t="shared" si="3"/>
        <v>17074</v>
      </c>
      <c r="V6" s="35">
        <f t="shared" si="3"/>
        <v>128</v>
      </c>
      <c r="W6" s="35">
        <f t="shared" si="3"/>
        <v>133.38999999999999</v>
      </c>
      <c r="X6" s="36">
        <f>IF(X7="",NA(),X7)</f>
        <v>102.55</v>
      </c>
      <c r="Y6" s="36">
        <f t="shared" ref="Y6:AG6" si="4">IF(Y7="",NA(),Y7)</f>
        <v>104.9</v>
      </c>
      <c r="Z6" s="36">
        <f t="shared" si="4"/>
        <v>105.25</v>
      </c>
      <c r="AA6" s="36">
        <f t="shared" si="4"/>
        <v>108.17</v>
      </c>
      <c r="AB6" s="36">
        <f t="shared" si="4"/>
        <v>105.05</v>
      </c>
      <c r="AC6" s="36">
        <f t="shared" si="4"/>
        <v>111.21</v>
      </c>
      <c r="AD6" s="36">
        <f t="shared" si="4"/>
        <v>111.71</v>
      </c>
      <c r="AE6" s="36">
        <f t="shared" si="4"/>
        <v>110.05</v>
      </c>
      <c r="AF6" s="36">
        <f t="shared" si="4"/>
        <v>108.87</v>
      </c>
      <c r="AG6" s="36">
        <f t="shared" si="4"/>
        <v>108.61</v>
      </c>
      <c r="AH6" s="35" t="str">
        <f>IF(AH7="","",IF(AH7="-","【-】","【"&amp;SUBSTITUTE(TEXT(AH7,"#,##0.00"),"-","△")&amp;"】"))</f>
        <v>【112.01】</v>
      </c>
      <c r="AI6" s="36">
        <f>IF(AI7="",NA(),AI7)</f>
        <v>47.64</v>
      </c>
      <c r="AJ6" s="36">
        <f t="shared" ref="AJ6:AR6" si="5">IF(AJ7="",NA(),AJ7)</f>
        <v>39.409999999999997</v>
      </c>
      <c r="AK6" s="36">
        <f t="shared" si="5"/>
        <v>31.71</v>
      </c>
      <c r="AL6" s="36">
        <f t="shared" si="5"/>
        <v>19.12</v>
      </c>
      <c r="AM6" s="36">
        <f t="shared" si="5"/>
        <v>11.06</v>
      </c>
      <c r="AN6" s="36">
        <f t="shared" si="5"/>
        <v>1.93</v>
      </c>
      <c r="AO6" s="36">
        <f t="shared" si="5"/>
        <v>1.72</v>
      </c>
      <c r="AP6" s="36">
        <f t="shared" si="5"/>
        <v>2.64</v>
      </c>
      <c r="AQ6" s="36">
        <f t="shared" si="5"/>
        <v>3.16</v>
      </c>
      <c r="AR6" s="36">
        <f t="shared" si="5"/>
        <v>3.59</v>
      </c>
      <c r="AS6" s="35" t="str">
        <f>IF(AS7="","",IF(AS7="-","【-】","【"&amp;SUBSTITUTE(TEXT(AS7,"#,##0.00"),"-","△")&amp;"】"))</f>
        <v>【1.08】</v>
      </c>
      <c r="AT6" s="36">
        <f>IF(AT7="",NA(),AT7)</f>
        <v>147.93</v>
      </c>
      <c r="AU6" s="36">
        <f t="shared" ref="AU6:BC6" si="6">IF(AU7="",NA(),AU7)</f>
        <v>178.5</v>
      </c>
      <c r="AV6" s="36">
        <f t="shared" si="6"/>
        <v>195.96</v>
      </c>
      <c r="AW6" s="36">
        <f t="shared" si="6"/>
        <v>224.2</v>
      </c>
      <c r="AX6" s="36">
        <f t="shared" si="6"/>
        <v>243.42</v>
      </c>
      <c r="AY6" s="36">
        <f t="shared" si="6"/>
        <v>391.54</v>
      </c>
      <c r="AZ6" s="36">
        <f t="shared" si="6"/>
        <v>384.34</v>
      </c>
      <c r="BA6" s="36">
        <f t="shared" si="6"/>
        <v>359.47</v>
      </c>
      <c r="BB6" s="36">
        <f t="shared" si="6"/>
        <v>369.69</v>
      </c>
      <c r="BC6" s="36">
        <f t="shared" si="6"/>
        <v>379.08</v>
      </c>
      <c r="BD6" s="35" t="str">
        <f>IF(BD7="","",IF(BD7="-","【-】","【"&amp;SUBSTITUTE(TEXT(BD7,"#,##0.00"),"-","△")&amp;"】"))</f>
        <v>【264.97】</v>
      </c>
      <c r="BE6" s="36">
        <f>IF(BE7="",NA(),BE7)</f>
        <v>402.92</v>
      </c>
      <c r="BF6" s="36">
        <f t="shared" ref="BF6:BN6" si="7">IF(BF7="",NA(),BF7)</f>
        <v>397.8</v>
      </c>
      <c r="BG6" s="36">
        <f t="shared" si="7"/>
        <v>387.6</v>
      </c>
      <c r="BH6" s="36">
        <f t="shared" si="7"/>
        <v>395.93</v>
      </c>
      <c r="BI6" s="36">
        <f t="shared" si="7"/>
        <v>396.07</v>
      </c>
      <c r="BJ6" s="36">
        <f t="shared" si="7"/>
        <v>386.97</v>
      </c>
      <c r="BK6" s="36">
        <f t="shared" si="7"/>
        <v>380.58</v>
      </c>
      <c r="BL6" s="36">
        <f t="shared" si="7"/>
        <v>401.79</v>
      </c>
      <c r="BM6" s="36">
        <f t="shared" si="7"/>
        <v>402.99</v>
      </c>
      <c r="BN6" s="36">
        <f t="shared" si="7"/>
        <v>398.98</v>
      </c>
      <c r="BO6" s="35" t="str">
        <f>IF(BO7="","",IF(BO7="-","【-】","【"&amp;SUBSTITUTE(TEXT(BO7,"#,##0.00"),"-","△")&amp;"】"))</f>
        <v>【266.61】</v>
      </c>
      <c r="BP6" s="36">
        <f>IF(BP7="",NA(),BP7)</f>
        <v>60.93</v>
      </c>
      <c r="BQ6" s="36">
        <f t="shared" ref="BQ6:BY6" si="8">IF(BQ7="",NA(),BQ7)</f>
        <v>64.349999999999994</v>
      </c>
      <c r="BR6" s="36">
        <f t="shared" si="8"/>
        <v>66.17</v>
      </c>
      <c r="BS6" s="36">
        <f t="shared" si="8"/>
        <v>68.88</v>
      </c>
      <c r="BT6" s="36">
        <f t="shared" si="8"/>
        <v>69.53</v>
      </c>
      <c r="BU6" s="36">
        <f t="shared" si="8"/>
        <v>101.72</v>
      </c>
      <c r="BV6" s="36">
        <f t="shared" si="8"/>
        <v>102.38</v>
      </c>
      <c r="BW6" s="36">
        <f t="shared" si="8"/>
        <v>100.12</v>
      </c>
      <c r="BX6" s="36">
        <f t="shared" si="8"/>
        <v>98.66</v>
      </c>
      <c r="BY6" s="36">
        <f t="shared" si="8"/>
        <v>98.64</v>
      </c>
      <c r="BZ6" s="35" t="str">
        <f>IF(BZ7="","",IF(BZ7="-","【-】","【"&amp;SUBSTITUTE(TEXT(BZ7,"#,##0.00"),"-","△")&amp;"】"))</f>
        <v>【103.24】</v>
      </c>
      <c r="CA6" s="36">
        <f>IF(CA7="",NA(),CA7)</f>
        <v>422.86</v>
      </c>
      <c r="CB6" s="36">
        <f t="shared" ref="CB6:CJ6" si="9">IF(CB7="",NA(),CB7)</f>
        <v>402.66</v>
      </c>
      <c r="CC6" s="36">
        <f t="shared" si="9"/>
        <v>390.05</v>
      </c>
      <c r="CD6" s="36">
        <f t="shared" si="9"/>
        <v>370.56</v>
      </c>
      <c r="CE6" s="36">
        <f t="shared" si="9"/>
        <v>369.17</v>
      </c>
      <c r="CF6" s="36">
        <f t="shared" si="9"/>
        <v>168.2</v>
      </c>
      <c r="CG6" s="36">
        <f t="shared" si="9"/>
        <v>168.67</v>
      </c>
      <c r="CH6" s="36">
        <f t="shared" si="9"/>
        <v>174.97</v>
      </c>
      <c r="CI6" s="36">
        <f t="shared" si="9"/>
        <v>178.59</v>
      </c>
      <c r="CJ6" s="36">
        <f t="shared" si="9"/>
        <v>178.92</v>
      </c>
      <c r="CK6" s="35" t="str">
        <f>IF(CK7="","",IF(CK7="-","【-】","【"&amp;SUBSTITUTE(TEXT(CK7,"#,##0.00"),"-","△")&amp;"】"))</f>
        <v>【168.38】</v>
      </c>
      <c r="CL6" s="36">
        <f>IF(CL7="",NA(),CL7)</f>
        <v>52.89</v>
      </c>
      <c r="CM6" s="36">
        <f t="shared" ref="CM6:CU6" si="10">IF(CM7="",NA(),CM7)</f>
        <v>52.08</v>
      </c>
      <c r="CN6" s="36">
        <f t="shared" si="10"/>
        <v>53.65</v>
      </c>
      <c r="CO6" s="36">
        <f t="shared" si="10"/>
        <v>52.36</v>
      </c>
      <c r="CP6" s="36">
        <f t="shared" si="10"/>
        <v>53.29</v>
      </c>
      <c r="CQ6" s="36">
        <f t="shared" si="10"/>
        <v>54.77</v>
      </c>
      <c r="CR6" s="36">
        <f t="shared" si="10"/>
        <v>54.92</v>
      </c>
      <c r="CS6" s="36">
        <f t="shared" si="10"/>
        <v>55.63</v>
      </c>
      <c r="CT6" s="36">
        <f t="shared" si="10"/>
        <v>55.03</v>
      </c>
      <c r="CU6" s="36">
        <f t="shared" si="10"/>
        <v>55.14</v>
      </c>
      <c r="CV6" s="35" t="str">
        <f>IF(CV7="","",IF(CV7="-","【-】","【"&amp;SUBSTITUTE(TEXT(CV7,"#,##0.00"),"-","△")&amp;"】"))</f>
        <v>【60.00】</v>
      </c>
      <c r="CW6" s="36">
        <f>IF(CW7="",NA(),CW7)</f>
        <v>68.06</v>
      </c>
      <c r="CX6" s="36">
        <f t="shared" ref="CX6:DF6" si="11">IF(CX7="",NA(),CX7)</f>
        <v>68.52</v>
      </c>
      <c r="CY6" s="36">
        <f t="shared" si="11"/>
        <v>66.39</v>
      </c>
      <c r="CZ6" s="36">
        <f t="shared" si="11"/>
        <v>68.7</v>
      </c>
      <c r="DA6" s="36">
        <f t="shared" si="11"/>
        <v>68.62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47.21</v>
      </c>
      <c r="DI6" s="36">
        <f t="shared" ref="DI6:DQ6" si="12">IF(DI7="",NA(),DI7)</f>
        <v>49.12</v>
      </c>
      <c r="DJ6" s="36">
        <f t="shared" si="12"/>
        <v>50.77</v>
      </c>
      <c r="DK6" s="36">
        <f t="shared" si="12"/>
        <v>51.58</v>
      </c>
      <c r="DL6" s="36">
        <f t="shared" si="12"/>
        <v>51.25</v>
      </c>
      <c r="DM6" s="36">
        <f t="shared" si="12"/>
        <v>47.46</v>
      </c>
      <c r="DN6" s="36">
        <f t="shared" si="12"/>
        <v>48.49</v>
      </c>
      <c r="DO6" s="36">
        <f t="shared" si="12"/>
        <v>48.05</v>
      </c>
      <c r="DP6" s="36">
        <f t="shared" si="12"/>
        <v>48.87</v>
      </c>
      <c r="DQ6" s="36">
        <f t="shared" si="12"/>
        <v>49.92</v>
      </c>
      <c r="DR6" s="35" t="str">
        <f>IF(DR7="","",IF(DR7="-","【-】","【"&amp;SUBSTITUTE(TEXT(DR7,"#,##0.00"),"-","△")&amp;"】"))</f>
        <v>【49.59】</v>
      </c>
      <c r="DS6" s="36">
        <f>IF(DS7="",NA(),DS7)</f>
        <v>21.87</v>
      </c>
      <c r="DT6" s="36">
        <f t="shared" ref="DT6:EB6" si="13">IF(DT7="",NA(),DT7)</f>
        <v>24.91</v>
      </c>
      <c r="DU6" s="36">
        <f t="shared" si="13"/>
        <v>26.16</v>
      </c>
      <c r="DV6" s="36">
        <f t="shared" si="13"/>
        <v>26.16</v>
      </c>
      <c r="DW6" s="36">
        <f t="shared" si="13"/>
        <v>27.92</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0.14000000000000001</v>
      </c>
      <c r="EF6" s="36">
        <f t="shared" si="14"/>
        <v>0.11</v>
      </c>
      <c r="EG6" s="36">
        <f t="shared" si="14"/>
        <v>0.49</v>
      </c>
      <c r="EH6" s="36">
        <f t="shared" si="14"/>
        <v>0.4</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13030</v>
      </c>
      <c r="D7" s="38">
        <v>46</v>
      </c>
      <c r="E7" s="38">
        <v>1</v>
      </c>
      <c r="F7" s="38">
        <v>0</v>
      </c>
      <c r="G7" s="38">
        <v>1</v>
      </c>
      <c r="H7" s="38" t="s">
        <v>93</v>
      </c>
      <c r="I7" s="38" t="s">
        <v>94</v>
      </c>
      <c r="J7" s="38" t="s">
        <v>95</v>
      </c>
      <c r="K7" s="38" t="s">
        <v>96</v>
      </c>
      <c r="L7" s="38" t="s">
        <v>97</v>
      </c>
      <c r="M7" s="38" t="s">
        <v>98</v>
      </c>
      <c r="N7" s="39" t="s">
        <v>99</v>
      </c>
      <c r="O7" s="39">
        <v>59.78</v>
      </c>
      <c r="P7" s="39">
        <v>108.54</v>
      </c>
      <c r="Q7" s="39">
        <v>4950</v>
      </c>
      <c r="R7" s="39">
        <v>15840</v>
      </c>
      <c r="S7" s="39">
        <v>422.86</v>
      </c>
      <c r="T7" s="39">
        <v>37.46</v>
      </c>
      <c r="U7" s="39">
        <v>17074</v>
      </c>
      <c r="V7" s="39">
        <v>128</v>
      </c>
      <c r="W7" s="39">
        <v>133.38999999999999</v>
      </c>
      <c r="X7" s="39">
        <v>102.55</v>
      </c>
      <c r="Y7" s="39">
        <v>104.9</v>
      </c>
      <c r="Z7" s="39">
        <v>105.25</v>
      </c>
      <c r="AA7" s="39">
        <v>108.17</v>
      </c>
      <c r="AB7" s="39">
        <v>105.05</v>
      </c>
      <c r="AC7" s="39">
        <v>111.21</v>
      </c>
      <c r="AD7" s="39">
        <v>111.71</v>
      </c>
      <c r="AE7" s="39">
        <v>110.05</v>
      </c>
      <c r="AF7" s="39">
        <v>108.87</v>
      </c>
      <c r="AG7" s="39">
        <v>108.61</v>
      </c>
      <c r="AH7" s="39">
        <v>112.01</v>
      </c>
      <c r="AI7" s="39">
        <v>47.64</v>
      </c>
      <c r="AJ7" s="39">
        <v>39.409999999999997</v>
      </c>
      <c r="AK7" s="39">
        <v>31.71</v>
      </c>
      <c r="AL7" s="39">
        <v>19.12</v>
      </c>
      <c r="AM7" s="39">
        <v>11.06</v>
      </c>
      <c r="AN7" s="39">
        <v>1.93</v>
      </c>
      <c r="AO7" s="39">
        <v>1.72</v>
      </c>
      <c r="AP7" s="39">
        <v>2.64</v>
      </c>
      <c r="AQ7" s="39">
        <v>3.16</v>
      </c>
      <c r="AR7" s="39">
        <v>3.59</v>
      </c>
      <c r="AS7" s="39">
        <v>1.08</v>
      </c>
      <c r="AT7" s="39">
        <v>147.93</v>
      </c>
      <c r="AU7" s="39">
        <v>178.5</v>
      </c>
      <c r="AV7" s="39">
        <v>195.96</v>
      </c>
      <c r="AW7" s="39">
        <v>224.2</v>
      </c>
      <c r="AX7" s="39">
        <v>243.42</v>
      </c>
      <c r="AY7" s="39">
        <v>391.54</v>
      </c>
      <c r="AZ7" s="39">
        <v>384.34</v>
      </c>
      <c r="BA7" s="39">
        <v>359.47</v>
      </c>
      <c r="BB7" s="39">
        <v>369.69</v>
      </c>
      <c r="BC7" s="39">
        <v>379.08</v>
      </c>
      <c r="BD7" s="39">
        <v>264.97000000000003</v>
      </c>
      <c r="BE7" s="39">
        <v>402.92</v>
      </c>
      <c r="BF7" s="39">
        <v>397.8</v>
      </c>
      <c r="BG7" s="39">
        <v>387.6</v>
      </c>
      <c r="BH7" s="39">
        <v>395.93</v>
      </c>
      <c r="BI7" s="39">
        <v>396.07</v>
      </c>
      <c r="BJ7" s="39">
        <v>386.97</v>
      </c>
      <c r="BK7" s="39">
        <v>380.58</v>
      </c>
      <c r="BL7" s="39">
        <v>401.79</v>
      </c>
      <c r="BM7" s="39">
        <v>402.99</v>
      </c>
      <c r="BN7" s="39">
        <v>398.98</v>
      </c>
      <c r="BO7" s="39">
        <v>266.61</v>
      </c>
      <c r="BP7" s="39">
        <v>60.93</v>
      </c>
      <c r="BQ7" s="39">
        <v>64.349999999999994</v>
      </c>
      <c r="BR7" s="39">
        <v>66.17</v>
      </c>
      <c r="BS7" s="39">
        <v>68.88</v>
      </c>
      <c r="BT7" s="39">
        <v>69.53</v>
      </c>
      <c r="BU7" s="39">
        <v>101.72</v>
      </c>
      <c r="BV7" s="39">
        <v>102.38</v>
      </c>
      <c r="BW7" s="39">
        <v>100.12</v>
      </c>
      <c r="BX7" s="39">
        <v>98.66</v>
      </c>
      <c r="BY7" s="39">
        <v>98.64</v>
      </c>
      <c r="BZ7" s="39">
        <v>103.24</v>
      </c>
      <c r="CA7" s="39">
        <v>422.86</v>
      </c>
      <c r="CB7" s="39">
        <v>402.66</v>
      </c>
      <c r="CC7" s="39">
        <v>390.05</v>
      </c>
      <c r="CD7" s="39">
        <v>370.56</v>
      </c>
      <c r="CE7" s="39">
        <v>369.17</v>
      </c>
      <c r="CF7" s="39">
        <v>168.2</v>
      </c>
      <c r="CG7" s="39">
        <v>168.67</v>
      </c>
      <c r="CH7" s="39">
        <v>174.97</v>
      </c>
      <c r="CI7" s="39">
        <v>178.59</v>
      </c>
      <c r="CJ7" s="39">
        <v>178.92</v>
      </c>
      <c r="CK7" s="39">
        <v>168.38</v>
      </c>
      <c r="CL7" s="39">
        <v>52.89</v>
      </c>
      <c r="CM7" s="39">
        <v>52.08</v>
      </c>
      <c r="CN7" s="39">
        <v>53.65</v>
      </c>
      <c r="CO7" s="39">
        <v>52.36</v>
      </c>
      <c r="CP7" s="39">
        <v>53.29</v>
      </c>
      <c r="CQ7" s="39">
        <v>54.77</v>
      </c>
      <c r="CR7" s="39">
        <v>54.92</v>
      </c>
      <c r="CS7" s="39">
        <v>55.63</v>
      </c>
      <c r="CT7" s="39">
        <v>55.03</v>
      </c>
      <c r="CU7" s="39">
        <v>55.14</v>
      </c>
      <c r="CV7" s="39">
        <v>60</v>
      </c>
      <c r="CW7" s="39">
        <v>68.06</v>
      </c>
      <c r="CX7" s="39">
        <v>68.52</v>
      </c>
      <c r="CY7" s="39">
        <v>66.39</v>
      </c>
      <c r="CZ7" s="39">
        <v>68.7</v>
      </c>
      <c r="DA7" s="39">
        <v>68.62</v>
      </c>
      <c r="DB7" s="39">
        <v>82.89</v>
      </c>
      <c r="DC7" s="39">
        <v>82.66</v>
      </c>
      <c r="DD7" s="39">
        <v>82.04</v>
      </c>
      <c r="DE7" s="39">
        <v>81.900000000000006</v>
      </c>
      <c r="DF7" s="39">
        <v>81.39</v>
      </c>
      <c r="DG7" s="39">
        <v>89.8</v>
      </c>
      <c r="DH7" s="39">
        <v>47.21</v>
      </c>
      <c r="DI7" s="39">
        <v>49.12</v>
      </c>
      <c r="DJ7" s="39">
        <v>50.77</v>
      </c>
      <c r="DK7" s="39">
        <v>51.58</v>
      </c>
      <c r="DL7" s="39">
        <v>51.25</v>
      </c>
      <c r="DM7" s="39">
        <v>47.46</v>
      </c>
      <c r="DN7" s="39">
        <v>48.49</v>
      </c>
      <c r="DO7" s="39">
        <v>48.05</v>
      </c>
      <c r="DP7" s="39">
        <v>48.87</v>
      </c>
      <c r="DQ7" s="39">
        <v>49.92</v>
      </c>
      <c r="DR7" s="39">
        <v>49.59</v>
      </c>
      <c r="DS7" s="39">
        <v>21.87</v>
      </c>
      <c r="DT7" s="39">
        <v>24.91</v>
      </c>
      <c r="DU7" s="39">
        <v>26.16</v>
      </c>
      <c r="DV7" s="39">
        <v>26.16</v>
      </c>
      <c r="DW7" s="39">
        <v>27.92</v>
      </c>
      <c r="DX7" s="39">
        <v>9.7100000000000009</v>
      </c>
      <c r="DY7" s="39">
        <v>12.79</v>
      </c>
      <c r="DZ7" s="39">
        <v>13.39</v>
      </c>
      <c r="EA7" s="39">
        <v>14.85</v>
      </c>
      <c r="EB7" s="39">
        <v>16.88</v>
      </c>
      <c r="EC7" s="39">
        <v>19.440000000000001</v>
      </c>
      <c r="ED7" s="39">
        <v>0</v>
      </c>
      <c r="EE7" s="39">
        <v>0.14000000000000001</v>
      </c>
      <c r="EF7" s="39">
        <v>0.11</v>
      </c>
      <c r="EG7" s="39">
        <v>0.49</v>
      </c>
      <c r="EH7" s="39">
        <v>0.4</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有澤 和久</cp:lastModifiedBy>
  <dcterms:created xsi:type="dcterms:W3CDTF">2020-12-04T02:01:37Z</dcterms:created>
  <dcterms:modified xsi:type="dcterms:W3CDTF">2021-01-25T00:33:32Z</dcterms:modified>
  <cp:category/>
</cp:coreProperties>
</file>