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Y:\建設水道部\上下水道課\（R4～現在データ）\120_文書処理（調査・照会等）関係\510_庁内（財政課通知）\R5\2024.1.19_【転送】　　[自動無害化]【１29〆依頼】公営企業に係る経営比較分析表（令和４年度決算）の分析等について\02_分析、提出\"/>
    </mc:Choice>
  </mc:AlternateContent>
  <xr:revisionPtr revIDLastSave="0" documentId="13_ncr:1_{2E59CF37-F075-4A19-B30B-C04144A93900}" xr6:coauthVersionLast="47" xr6:coauthVersionMax="47" xr10:uidLastSave="{00000000-0000-0000-0000-000000000000}"/>
  <workbookProtection workbookAlgorithmName="SHA-512" workbookHashValue="MLB2R369YW8zdG6I5H7AkWd98mhX6ZQE6zFAwacpQdbR7rymMPRopjylrZj+mwMZHjOwOhj/N4xQmdGtcap5yw==" workbookSaltValue="oCn/JQ/k8F9OaPxQFuPxeQ==" workbookSpinCount="100000" lockStructure="1"/>
  <bookViews>
    <workbookView xWindow="43110" yWindow="2535" windowWidth="14610" windowHeight="154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BB10" i="4"/>
  <c r="AT10" i="4"/>
  <c r="P10" i="4"/>
  <c r="I10" i="4"/>
  <c r="BB8" i="4"/>
  <c r="AT8" i="4"/>
  <c r="AL8" i="4"/>
  <c r="W8" i="4"/>
  <c r="P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<sst xmlns="http://schemas.openxmlformats.org/spreadsheetml/2006/main" count="236" uniqueCount="120">
  <si>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</si>
  <si>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</si>
  <si>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</si>
  <si>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</si>
  <si>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</si>
  <si>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</si>
  <si>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</si>
  <si>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</si>
  <si>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</si>
  <si>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</si>
  <si>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</si>
  <si>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</si>
  <si>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</si>
  <si>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</si>
  <si>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</si>
  <si>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</si>
  <si>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</si>
  <si>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</si>
  <si>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</si>
  <si>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</si>
  <si>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</si>
  <si>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</si>
  <si>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</si>
  <si>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</si>
  <si>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</si>
  <si>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</si>
  <si>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</si>
  <si>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</si>
  <si>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</si>
  <si>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</si>
  <si>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</si>
  <si>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</si>
  <si>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</si>
  <si>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</si>
  <si>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</si>
  <si>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</si>
  <si>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</si>
  <si>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</si>
  <si>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</si>
  <si>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</si>
  <si>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</si>
  <si>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</si>
  <si>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</si>
  <si>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</si>
  <si>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</si>
  <si>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</si>
  <si>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</si>
  <si>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</si>
  <si>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</si>
  <si>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</si>
  <si>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</si>
  <si>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</si>
  <si>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</si>
  <si>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</si>
  <si>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</si>
  <si>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</si>
  <si>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</si>
  <si>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</si>
  <si>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</si>
  <si>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</si>
  <si>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</si>
  <si>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</si>
  <si>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</si>
  <si>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</si>
  <si>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</si>
  <si>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</si>
  <si>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</si>
  <si>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</si>
  <si>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</si>
  <si>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</si>
  <si>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</si>
  <si>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</si>
  <si>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</si>
  <si>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</si>
  <si>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</si>
  <si>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</si>
  <si>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</si>
  <si>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</si>
  <si>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</si>
  <si>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</si>
  <si>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</si>
  <si>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</si>
  <si>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</si>
  <si>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</si>
  <si>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</si>
  <si>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</si>
  <si>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</si>
  <si>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</si>
  <si>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</si>
  <si>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</si>
  <si>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</si>
  <si>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</si>
  <si>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</si>
  <si>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</si>
  <si>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</si>
  <si>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</si>
  <si>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</si>
  <si>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</si>
  <si>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</si>
  <si>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</si>
  <si>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</si>
  <si>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</si>
  <si>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</si>
  <si>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</si>
  <si>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</si>
  <si>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</si>
  <si>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</si>
  <si>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</si>
  <si>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</si>
  <si>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</si>
  <si>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</si>
  <si>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</si>
  <si>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</si>
  <si>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</si>
  <si>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</si>
  <si>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</si>
  <si>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</si>
  <si>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今後、更なる経費の節減に努めることはもとより、企業誘致等による有収水量の増加を図り、併せて人口や汚水処理水量の動向を踏まえた計画的な施設更新を行う等、効率的な経営に努めます。</t>
    <rPh sb="49" eb="51">
      <t>オスイ</t>
    </rPh>
    <rPh sb="53" eb="55">
      <t>スイリョウ</t>
    </rPh>
    <phoneticPr fontId="4"/>
  </si>
  <si>
    <t>　経営の根幹を成す下水道使用料収入は、処理区域内人口の減少により、減収傾向であり、又、汚水処理に係る経費等が高い状況の中、事業の継続には、下水道使用料以外の収入（一般会計繰入金）に依存せざるを得ません。
　今後も下水道使用料の減少が見込まれる中、安定的に経営するためには、適正な使用料水準の確保のほか、汚水処理原価（汚水処理に要する費用）の上昇を抑制するため、維持管理費等の削減に努める必要があります。
　なお、類似団体（人口規模等運営形態が似ている市町村）平均や全国平均と経営状況を比較した場合、適正な使用料水準を示す経費回収率は低く、汚水1㎥を処理に要する費用を示す汚水処理原価は高い水準にあります。</t>
    <rPh sb="9" eb="12">
      <t>ゲスイドウ</t>
    </rPh>
    <rPh sb="19" eb="26">
      <t>ショリクイキナイジンコウ</t>
    </rPh>
    <rPh sb="27" eb="29">
      <t>ゲンショウ</t>
    </rPh>
    <rPh sb="33" eb="37">
      <t>ゲンシュウケイコウ</t>
    </rPh>
    <rPh sb="41" eb="42">
      <t>マタ</t>
    </rPh>
    <rPh sb="52" eb="53">
      <t>トウ</t>
    </rPh>
    <rPh sb="54" eb="55">
      <t>タカ</t>
    </rPh>
    <rPh sb="56" eb="58">
      <t>ジョウキョウ</t>
    </rPh>
    <rPh sb="59" eb="60">
      <t>ナカ</t>
    </rPh>
    <rPh sb="61" eb="63">
      <t>ジギョウ</t>
    </rPh>
    <rPh sb="64" eb="66">
      <t>ケイゾク</t>
    </rPh>
    <rPh sb="69" eb="72">
      <t>ゲスイドウ</t>
    </rPh>
    <rPh sb="106" eb="109">
      <t>ゲスイドウ</t>
    </rPh>
    <rPh sb="109" eb="112">
      <t>シヨウリョウ</t>
    </rPh>
    <rPh sb="123" eb="126">
      <t>アンテイテキ</t>
    </rPh>
    <rPh sb="127" eb="129">
      <t>ケイエイ</t>
    </rPh>
    <rPh sb="229" eb="231">
      <t>ヘイキン</t>
    </rPh>
    <rPh sb="248" eb="250">
      <t>テキセイ</t>
    </rPh>
    <rPh sb="257" eb="258">
      <t>シメ</t>
    </rPh>
    <rPh sb="265" eb="266">
      <t>ヒク</t>
    </rPh>
    <rPh sb="282" eb="283">
      <t>シメ</t>
    </rPh>
    <rPh sb="291" eb="292">
      <t>タカ</t>
    </rPh>
    <rPh sb="293" eb="294">
      <t>ミズ</t>
    </rPh>
    <phoneticPr fontId="4"/>
  </si>
  <si>
    <t>　管渠の経年化（老朽化）が進んでいますが、更新は低調な推移となっています。今後、ストックマネジメント計画に基づき更新を進めていきます。
　なお、耐用年数を超えている管渠はありませんが、類似団体平均や全国平均と比較し、管渠改善率は高い水準にあります。</t>
    <rPh sb="37" eb="39">
      <t>コンゴ</t>
    </rPh>
    <rPh sb="50" eb="52">
      <t>ケイカク</t>
    </rPh>
    <rPh sb="53" eb="54">
      <t>モト</t>
    </rPh>
    <rPh sb="59" eb="60">
      <t>スス</t>
    </rPh>
    <rPh sb="82" eb="84">
      <t>カンキョ</t>
    </rPh>
    <rPh sb="104" eb="106">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</si>
</sst>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0.13</c:v>
                </c:pt>
                <c:pt idx="1">
                  <c:v>0.13</c:v>
                </c:pt>
                <c:pt idx="2">
                  <c:v>0.12</c:v>
                </c:pt>
                <c:pt idx="3">
                  <c:v>0.28000000000000003</c:v>
                </c:pt>
                <c:pt idx="4">
                  <c:v>0.27</c:v>
                </c:pt>
              </c:numCache>
            </c:numRef>
          </c:val>
          <c:extLst>
            <c:ext xmlns:c16="http://schemas.microsoft.com/office/drawing/2014/chart" uri="{C3380CC4-5D6E-409C-BE32-E72D297353CC}">
              <c16:uniqueId val="{00000000-3131-4CBC-B243-046740CA15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3131-4CBC-B243-046740CA15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48.77</c:v>
                </c:pt>
                <c:pt idx="1">
                  <c:v>48.49</c:v>
                </c:pt>
                <c:pt idx="2">
                  <c:v>49.89</c:v>
                </c:pt>
                <c:pt idx="3">
                  <c:v>50.49</c:v>
                </c:pt>
                <c:pt idx="4">
                  <c:v>51.96</c:v>
                </c:pt>
              </c:numCache>
            </c:numRef>
          </c:val>
          <c:extLst>
            <c:ext xmlns:c16="http://schemas.microsoft.com/office/drawing/2014/chart" uri="{C3380CC4-5D6E-409C-BE32-E72D297353CC}">
              <c16:uniqueId val="{00000000-235C-4D2A-A575-07ACCC8C71A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235C-4D2A-A575-07ACCC8C71A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96.37</c:v>
                </c:pt>
                <c:pt idx="1">
                  <c:v>96.4</c:v>
                </c:pt>
                <c:pt idx="2">
                  <c:v>96.36</c:v>
                </c:pt>
                <c:pt idx="3">
                  <c:v>96.54</c:v>
                </c:pt>
                <c:pt idx="4">
                  <c:v>96.66</c:v>
                </c:pt>
              </c:numCache>
            </c:numRef>
          </c:val>
          <c:extLst>
            <c:ext xmlns:c16="http://schemas.microsoft.com/office/drawing/2014/chart" uri="{C3380CC4-5D6E-409C-BE32-E72D297353CC}">
              <c16:uniqueId val="{00000000-8B98-4E0F-8603-EC369A2008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8B98-4E0F-8603-EC369A2008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66.87</c:v>
                </c:pt>
                <c:pt idx="1">
                  <c:v>68.72</c:v>
                </c:pt>
                <c:pt idx="2">
                  <c:v>69.09</c:v>
                </c:pt>
                <c:pt idx="3">
                  <c:v>68.959999999999994</c:v>
                </c:pt>
                <c:pt idx="4">
                  <c:v>70.52</c:v>
                </c:pt>
              </c:numCache>
            </c:numRef>
          </c:val>
          <c:extLst>
            <c:ext xmlns:c16="http://schemas.microsoft.com/office/drawing/2014/chart" uri="{C3380CC4-5D6E-409C-BE32-E72D297353CC}">
              <c16:uniqueId val="{00000000-013F-4452-8274-1382F8E909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3F-4452-8274-1382F8E909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6-42E8-A3B9-D63DF268047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6-42E8-A3B9-D63DF268047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B-44F2-83D8-51E5B85ECD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B-44F2-83D8-51E5B85ECD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26-4FF1-9D89-06DC4191435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26-4FF1-9D89-06DC4191435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73-474C-B993-16422EF7267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73-474C-B993-16422EF7267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1261</c:v>
                </c:pt>
                <c:pt idx="1">
                  <c:v>1313.96</c:v>
                </c:pt>
                <c:pt idx="2">
                  <c:v>1255.18</c:v>
                </c:pt>
                <c:pt idx="3">
                  <c:v>1268.92</c:v>
                </c:pt>
                <c:pt idx="4">
                  <c:v>1339.43</c:v>
                </c:pt>
              </c:numCache>
            </c:numRef>
          </c:val>
          <c:extLst>
            <c:ext xmlns:c16="http://schemas.microsoft.com/office/drawing/2014/chart" uri="{C3380CC4-5D6E-409C-BE32-E72D297353CC}">
              <c16:uniqueId val="{00000000-F9A7-48A9-8EB1-97E8924E6B5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F9A7-48A9-8EB1-97E8924E6B5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51.09</c:v>
                </c:pt>
                <c:pt idx="1">
                  <c:v>50.63</c:v>
                </c:pt>
                <c:pt idx="2">
                  <c:v>51.97</c:v>
                </c:pt>
                <c:pt idx="3">
                  <c:v>51.15</c:v>
                </c:pt>
                <c:pt idx="4">
                  <c:v>46.36</c:v>
                </c:pt>
              </c:numCache>
            </c:numRef>
          </c:val>
          <c:extLst>
            <c:ext xmlns:c16="http://schemas.microsoft.com/office/drawing/2014/chart" uri="{C3380CC4-5D6E-409C-BE32-E72D297353CC}">
              <c16:uniqueId val="{00000000-6523-4799-AE2A-EBF68C2F85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6523-4799-AE2A-EBF68C2F85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316.48</c:v>
                </c:pt>
                <c:pt idx="1">
                  <c:v>322.27</c:v>
                </c:pt>
                <c:pt idx="2">
                  <c:v>317.95</c:v>
                </c:pt>
                <c:pt idx="3">
                  <c:v>322.37</c:v>
                </c:pt>
                <c:pt idx="4">
                  <c:v>356.05</c:v>
                </c:pt>
              </c:numCache>
            </c:numRef>
          </c:val>
          <c:extLst>
            <c:ext xmlns:c16="http://schemas.microsoft.com/office/drawing/2014/chart" uri="{C3380CC4-5D6E-409C-BE32-E72D297353CC}">
              <c16:uniqueId val="{00000000-EA4A-4FE4-A28D-6BFD816DD1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EA4A-4FE4-A28D-6BFD816DD1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W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北海道　当別町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15329</v>
      </c>
      <c r="AM8" s="42"/>
      <c r="AN8" s="42"/>
      <c r="AO8" s="42"/>
      <c r="AP8" s="42"/>
      <c r="AQ8" s="42"/>
      <c r="AR8" s="42"/>
      <c r="AS8" s="42"/>
      <c r="AT8" s="35">
        <f>データ!T6</f>
        <v>422.86</v>
      </c>
      <c r="AU8" s="35"/>
      <c r="AV8" s="35"/>
      <c r="AW8" s="35"/>
      <c r="AX8" s="35"/>
      <c r="AY8" s="35"/>
      <c r="AZ8" s="35"/>
      <c r="BA8" s="35"/>
      <c r="BB8" s="35">
        <f>データ!U6</f>
        <v>36.25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87</v>
      </c>
      <c r="Q10" s="35"/>
      <c r="R10" s="35"/>
      <c r="S10" s="35"/>
      <c r="T10" s="35"/>
      <c r="U10" s="35"/>
      <c r="V10" s="35"/>
      <c r="W10" s="35">
        <f>データ!Q6</f>
        <v>68.88</v>
      </c>
      <c r="X10" s="35"/>
      <c r="Y10" s="35"/>
      <c r="Z10" s="35"/>
      <c r="AA10" s="35"/>
      <c r="AB10" s="35"/>
      <c r="AC10" s="35"/>
      <c r="AD10" s="42">
        <f>データ!R6</f>
        <v>2970</v>
      </c>
      <c r="AE10" s="42"/>
      <c r="AF10" s="42"/>
      <c r="AG10" s="42"/>
      <c r="AH10" s="42"/>
      <c r="AI10" s="42"/>
      <c r="AJ10" s="42"/>
      <c r="AK10" s="2"/>
      <c r="AL10" s="42">
        <f>データ!V6</f>
        <v>13314</v>
      </c>
      <c r="AM10" s="42"/>
      <c r="AN10" s="42"/>
      <c r="AO10" s="42"/>
      <c r="AP10" s="42"/>
      <c r="AQ10" s="42"/>
      <c r="AR10" s="42"/>
      <c r="AS10" s="42"/>
      <c r="AT10" s="35">
        <f>データ!W6</f>
        <v>5.09</v>
      </c>
      <c r="AU10" s="35"/>
      <c r="AV10" s="35"/>
      <c r="AW10" s="35"/>
      <c r="AX10" s="35"/>
      <c r="AY10" s="35"/>
      <c r="AZ10" s="35"/>
      <c r="BA10" s="35"/>
      <c r="BB10" s="35">
        <f>データ!X6</f>
        <v>2615.7199999999998</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lmMZH/W8CGZuE/wws+LnTFhwnHibhGHlHZItzCixiatlAjTa5/XL6z3uCuo8PeOhzvpZ2FRqKuj9g6As42Shiw==" saltValue="DjA0acHz3zhvL/BnOeFA1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13030</v>
      </c>
      <c r="D6" s="19">
        <f t="shared" si="3"/>
        <v>47</v>
      </c>
      <c r="E6" s="19">
        <f t="shared" si="3"/>
        <v>17</v>
      </c>
      <c r="F6" s="19">
        <f t="shared" si="3"/>
        <v>1</v>
      </c>
      <c r="G6" s="19">
        <f t="shared" si="3"/>
        <v>0</v>
      </c>
      <c r="H6" s="19" t="str">
        <f t="shared" si="3"/>
        <v>北海道　当別町</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87</v>
      </c>
      <c r="Q6" s="20">
        <f t="shared" si="3"/>
        <v>68.88</v>
      </c>
      <c r="R6" s="20">
        <f t="shared" si="3"/>
        <v>2970</v>
      </c>
      <c r="S6" s="20">
        <f t="shared" si="3"/>
        <v>15329</v>
      </c>
      <c r="T6" s="20">
        <f t="shared" si="3"/>
        <v>422.86</v>
      </c>
      <c r="U6" s="20">
        <f t="shared" si="3"/>
        <v>36.25</v>
      </c>
      <c r="V6" s="20">
        <f t="shared" si="3"/>
        <v>13314</v>
      </c>
      <c r="W6" s="20">
        <f t="shared" si="3"/>
        <v>5.09</v>
      </c>
      <c r="X6" s="20">
        <f t="shared" si="3"/>
        <v>2615.7199999999998</v>
      </c>
      <c r="Y6" s="21">
        <f>IF(Y7="",NA(),Y7)</f>
        <v>66.87</v>
      </c>
      <c r="Z6" s="21">
        <f t="shared" ref="Z6:AH6" si="4">IF(Z7="",NA(),Z7)</f>
        <v>68.72</v>
      </c>
      <c r="AA6" s="21">
        <f t="shared" si="4"/>
        <v>69.09</v>
      </c>
      <c r="AB6" s="21">
        <f t="shared" si="4"/>
        <v>68.959999999999994</v>
      </c>
      <c r="AC6" s="21">
        <f t="shared" si="4"/>
        <v>70.52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1261</v>
      </c>
      <c r="BG6" s="21">
        <f t="shared" ref="BG6:BO6" si="7">IF(BG7="",NA(),BG7)</f>
        <v>1313.96</v>
      </c>
      <c r="BH6" s="21">
        <f t="shared" si="7"/>
        <v>1255.18</v>
      </c>
      <c r="BI6" s="21">
        <f t="shared" si="7"/>
        <v>1268.92</v>
      </c>
      <c r="BJ6" s="21">
        <f t="shared" si="7"/>
        <v>1339.43</v>
      </c>
      <c r="BK6" s="21">
        <f t="shared" si="7"/>
        <v>768.62</v>
      </c>
      <c r="BL6" s="21">
        <f t="shared" si="7"/>
        <v>789.44</v>
      </c>
      <c r="BM6" s="21">
        <f t="shared" si="7"/>
        <v>789.08</v>
      </c>
      <c r="BN6" s="21">
        <f t="shared" si="7"/>
        <v>747.84</v>
      </c>
      <c r="BO6" s="21">
        <f t="shared" si="7"/>
        <v>804.98</v>
      </c>
      <c r="BP6" s="20" t="str">
        <f>IF(BP7="","",IF(BP7="-","【-】","【"&amp;SUBSTITUTE(TEXT(BP7,"#,##0.00"),"-","△")&amp;"】"))</f>
        <v>【652.82】</v>
      </c>
      <c r="BQ6" s="21">
        <f>IF(BQ7="",NA(),BQ7)</f>
        <v>51.09</v>
      </c>
      <c r="BR6" s="21">
        <f t="shared" ref="BR6:BZ6" si="8">IF(BR7="",NA(),BR7)</f>
        <v>50.63</v>
      </c>
      <c r="BS6" s="21">
        <f t="shared" si="8"/>
        <v>51.97</v>
      </c>
      <c r="BT6" s="21">
        <f t="shared" si="8"/>
        <v>51.15</v>
      </c>
      <c r="BU6" s="21">
        <f t="shared" si="8"/>
        <v>46.36</v>
      </c>
      <c r="BV6" s="21">
        <f t="shared" si="8"/>
        <v>88.06</v>
      </c>
      <c r="BW6" s="21">
        <f t="shared" si="8"/>
        <v>87.29</v>
      </c>
      <c r="BX6" s="21">
        <f t="shared" si="8"/>
        <v>88.25</v>
      </c>
      <c r="BY6" s="21">
        <f t="shared" si="8"/>
        <v>90.17</v>
      </c>
      <c r="BZ6" s="21">
        <f t="shared" si="8"/>
        <v>88.71</v>
      </c>
      <c r="CA6" s="20" t="str">
        <f>IF(CA7="","",IF(CA7="-","【-】","【"&amp;SUBSTITUTE(TEXT(CA7,"#,##0.00"),"-","△")&amp;"】"))</f>
        <v>【97.61】</v>
      </c>
      <c r="CB6" s="21">
        <f>IF(CB7="",NA(),CB7)</f>
        <v>316.48</v>
      </c>
      <c r="CC6" s="21">
        <f t="shared" ref="CC6:CK6" si="9">IF(CC7="",NA(),CC7)</f>
        <v>322.27</v>
      </c>
      <c r="CD6" s="21">
        <f t="shared" si="9"/>
        <v>317.95</v>
      </c>
      <c r="CE6" s="21">
        <f t="shared" si="9"/>
        <v>322.37</v>
      </c>
      <c r="CF6" s="21">
        <f t="shared" si="9"/>
        <v>356.05</v>
      </c>
      <c r="CG6" s="21">
        <f t="shared" si="9"/>
        <v>179.32</v>
      </c>
      <c r="CH6" s="21">
        <f t="shared" si="9"/>
        <v>176.67</v>
      </c>
      <c r="CI6" s="21">
        <f t="shared" si="9"/>
        <v>176.37</v>
      </c>
      <c r="CJ6" s="21">
        <f t="shared" si="9"/>
        <v>173.17</v>
      </c>
      <c r="CK6" s="21">
        <f t="shared" si="9"/>
        <v>174.8</v>
      </c>
      <c r="CL6" s="20" t="str">
        <f>IF(CL7="","",IF(CL7="-","【-】","【"&amp;SUBSTITUTE(TEXT(CL7,"#,##0.00"),"-","△")&amp;"】"))</f>
        <v>【138.29】</v>
      </c>
      <c r="CM6" s="21">
        <f>IF(CM7="",NA(),CM7)</f>
        <v>48.77</v>
      </c>
      <c r="CN6" s="21">
        <f t="shared" ref="CN6:CV6" si="10">IF(CN7="",NA(),CN7)</f>
        <v>48.49</v>
      </c>
      <c r="CO6" s="21">
        <f t="shared" si="10"/>
        <v>49.89</v>
      </c>
      <c r="CP6" s="21">
        <f t="shared" si="10"/>
        <v>50.49</v>
      </c>
      <c r="CQ6" s="21">
        <f t="shared" si="10"/>
        <v>51.96</v>
      </c>
      <c r="CR6" s="21">
        <f t="shared" si="10"/>
        <v>58</v>
      </c>
      <c r="CS6" s="21">
        <f t="shared" si="10"/>
        <v>57.42</v>
      </c>
      <c r="CT6" s="21">
        <f t="shared" si="10"/>
        <v>56.72</v>
      </c>
      <c r="CU6" s="21">
        <f t="shared" si="10"/>
        <v>56.43</v>
      </c>
      <c r="CV6" s="21">
        <f t="shared" si="10"/>
        <v>55.82</v>
      </c>
      <c r="CW6" s="20" t="str">
        <f>IF(CW7="","",IF(CW7="-","【-】","【"&amp;SUBSTITUTE(TEXT(CW7,"#,##0.00"),"-","△")&amp;"】"))</f>
        <v>【59.10】</v>
      </c>
      <c r="CX6" s="21">
        <f>IF(CX7="",NA(),CX7)</f>
        <v>96.37</v>
      </c>
      <c r="CY6" s="21">
        <f t="shared" ref="CY6:DG6" si="11">IF(CY7="",NA(),CY7)</f>
        <v>96.4</v>
      </c>
      <c r="CZ6" s="21">
        <f t="shared" si="11"/>
        <v>96.36</v>
      </c>
      <c r="DA6" s="21">
        <f t="shared" si="11"/>
        <v>96.54</v>
      </c>
      <c r="DB6" s="21">
        <f t="shared" si="11"/>
        <v>96.66</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0.13</v>
      </c>
      <c r="EF6" s="21">
        <f t="shared" ref="EF6:EN6" si="14">IF(EF7="",NA(),EF7)</f>
        <v>0.13</v>
      </c>
      <c r="EG6" s="21">
        <f t="shared" si="14"/>
        <v>0.12</v>
      </c>
      <c r="EH6" s="21">
        <f t="shared" si="14"/>
        <v>0.28000000000000003</v>
      </c>
      <c r="EI6" s="21">
        <f t="shared" si="14"/>
        <v>0.27</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13030</v>
      </c>
      <c r="D7" s="23">
        <v>47</v>
      </c>
      <c r="E7" s="23">
        <v>17</v>
      </c>
      <c r="F7" s="23">
        <v>1</v>
      </c>
      <c r="G7" s="23">
        <v>0</v>
      </c>
      <c r="H7" s="23" t="s">
        <v>98</v>
      </c>
      <c r="I7" s="23" t="s">
        <v>99</v>
      </c>
      <c r="J7" s="23" t="s">
        <v>100</v>
      </c>
      <c r="K7" s="23" t="s">
        <v>101</v>
      </c>
      <c r="L7" s="23" t="s">
        <v>102</v>
      </c>
      <c r="M7" s="23" t="s">
        <v>103</v>
      </c>
      <c r="N7" s="24" t="s">
        <v>104</v>
      </c>
      <c r="O7" s="24" t="s">
        <v>105</v>
      </c>
      <c r="P7" s="24">
        <v>87</v>
      </c>
      <c r="Q7" s="24">
        <v>68.88</v>
      </c>
      <c r="R7" s="24">
        <v>2970</v>
      </c>
      <c r="S7" s="24">
        <v>15329</v>
      </c>
      <c r="T7" s="24">
        <v>422.86</v>
      </c>
      <c r="U7" s="24">
        <v>36.25</v>
      </c>
      <c r="V7" s="24">
        <v>13314</v>
      </c>
      <c r="W7" s="24">
        <v>5.09</v>
      </c>
      <c r="X7" s="24">
        <v>2615.7199999999998</v>
      </c>
      <c r="Y7" s="24">
        <v>66.87</v>
      </c>
      <c r="Z7" s="24">
        <v>68.72</v>
      </c>
      <c r="AA7" s="24">
        <v>69.09</v>
      </c>
      <c r="AB7" s="24">
        <v>68.959999999999994</v>
      </c>
      <c r="AC7" s="24">
        <v>70.52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1261</v>
      </c>
      <c r="BG7" s="24">
        <v>1313.96</v>
      </c>
      <c r="BH7" s="24">
        <v>1255.18</v>
      </c>
      <c r="BI7" s="24">
        <v>1268.92</v>
      </c>
      <c r="BJ7" s="24">
        <v>1339.43</v>
      </c>
      <c r="BK7" s="24">
        <v>768.62</v>
      </c>
      <c r="BL7" s="24">
        <v>789.44</v>
      </c>
      <c r="BM7" s="24">
        <v>789.08</v>
      </c>
      <c r="BN7" s="24">
        <v>747.84</v>
      </c>
      <c r="BO7" s="24">
        <v>804.98</v>
      </c>
      <c r="BP7" s="24">
        <v>652.82000000000005</v>
      </c>
      <c r="BQ7" s="24">
        <v>51.09</v>
      </c>
      <c r="BR7" s="24">
        <v>50.63</v>
      </c>
      <c r="BS7" s="24">
        <v>51.97</v>
      </c>
      <c r="BT7" s="24">
        <v>51.15</v>
      </c>
      <c r="BU7" s="24">
        <v>46.36</v>
      </c>
      <c r="BV7" s="24">
        <v>88.06</v>
      </c>
      <c r="BW7" s="24">
        <v>87.29</v>
      </c>
      <c r="BX7" s="24">
        <v>88.25</v>
      </c>
      <c r="BY7" s="24">
        <v>90.17</v>
      </c>
      <c r="BZ7" s="24">
        <v>88.71</v>
      </c>
      <c r="CA7" s="24">
        <v>97.61</v>
      </c>
      <c r="CB7" s="24">
        <v>316.48</v>
      </c>
      <c r="CC7" s="24">
        <v>322.27</v>
      </c>
      <c r="CD7" s="24">
        <v>317.95</v>
      </c>
      <c r="CE7" s="24">
        <v>322.37</v>
      </c>
      <c r="CF7" s="24">
        <v>356.05</v>
      </c>
      <c r="CG7" s="24">
        <v>179.32</v>
      </c>
      <c r="CH7" s="24">
        <v>176.67</v>
      </c>
      <c r="CI7" s="24">
        <v>176.37</v>
      </c>
      <c r="CJ7" s="24">
        <v>173.17</v>
      </c>
      <c r="CK7" s="24">
        <v>174.8</v>
      </c>
      <c r="CL7" s="24">
        <v>138.29</v>
      </c>
      <c r="CM7" s="24">
        <v>48.77</v>
      </c>
      <c r="CN7" s="24">
        <v>48.49</v>
      </c>
      <c r="CO7" s="24">
        <v>49.89</v>
      </c>
      <c r="CP7" s="24">
        <v>50.49</v>
      </c>
      <c r="CQ7" s="24">
        <v>51.96</v>
      </c>
      <c r="CR7" s="24">
        <v>58</v>
      </c>
      <c r="CS7" s="24">
        <v>57.42</v>
      </c>
      <c r="CT7" s="24">
        <v>56.72</v>
      </c>
      <c r="CU7" s="24">
        <v>56.43</v>
      </c>
      <c r="CV7" s="24">
        <v>55.82</v>
      </c>
      <c r="CW7" s="24">
        <v>59.1</v>
      </c>
      <c r="CX7" s="24">
        <v>96.37</v>
      </c>
      <c r="CY7" s="24">
        <v>96.4</v>
      </c>
      <c r="CZ7" s="24">
        <v>96.36</v>
      </c>
      <c r="DA7" s="24">
        <v>96.54</v>
      </c>
      <c r="DB7" s="24">
        <v>96.66</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0.13</v>
      </c>
      <c r="EF7" s="24">
        <v>0.13</v>
      </c>
      <c r="EG7" s="24">
        <v>0.12</v>
      </c>
      <c r="EH7" s="24">
        <v>0.28000000000000003</v>
      </c>
      <c r="EI7" s="24">
        <v>0.27</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飯田 明弘</cp:lastModifiedBy>
  <cp:lastPrinted>2024-01-29T05:45:34Z</cp:lastPrinted>
  <dcterms:created xsi:type="dcterms:W3CDTF">2023-12-12T02:45:31Z</dcterms:created>
  <dcterms:modified xsi:type="dcterms:W3CDTF">2024-01-29T05:47:05Z</dcterms:modified>
  <cp:category/>
</cp:coreProperties>
</file>