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rlg-svpf001\redirect\m.iwaki\デスクトップ\"/>
    </mc:Choice>
  </mc:AlternateContent>
  <xr:revisionPtr revIDLastSave="0" documentId="13_ncr:1_{21256768-8BC4-4394-A449-8280B2951534}" xr6:coauthVersionLast="47" xr6:coauthVersionMax="47" xr10:uidLastSave="{00000000-0000-0000-0000-000000000000}"/>
  <workbookProtection workbookAlgorithmName="SHA-512" workbookHashValue="MgOsowAGaMfcQ0NqKPzsfSvDHqSYNgtV2isL3RsLe8nZt7k0590KvZzNr3B6ZuHk6G/LY9Eb+Y8jn0Rn4fx1zQ==" workbookSaltValue="IaZ8AR74wpd+Ssp/KLndw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B10" i="4"/>
  <c r="AD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<sst xmlns="http://schemas.openxmlformats.org/spreadsheetml/2006/main" count="236" uniqueCount="118">
  <si>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</si>
  <si>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</si>
  <si>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</si>
  <si>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</si>
  <si>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</si>
  <si>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</si>
  <si>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</si>
  <si>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</si>
  <si>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</si>
  <si>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</si>
  <si>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</si>
  <si>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</si>
  <si>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</si>
  <si>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</si>
  <si>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</si>
  <si>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</si>
  <si>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</si>
  <si>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</si>
  <si>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</si>
  <si>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</si>
  <si>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</si>
  <si>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</si>
  <si>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</si>
  <si>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</si>
  <si>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</si>
  <si>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</si>
  <si>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</si>
  <si>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</si>
  <si>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</si>
  <si>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</si>
  <si>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</si>
  <si>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</si>
  <si>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</si>
  <si>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</si>
  <si>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</si>
  <si>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</si>
  <si>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</si>
  <si>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</si>
  <si>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</si>
  <si>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</si>
  <si>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</si>
  <si>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</si>
  <si>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</si>
  <si>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</si>
  <si>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</si>
  <si>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</si>
  <si>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</si>
  <si>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</si>
  <si>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</si>
  <si>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</si>
  <si>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</si>
  <si>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</si>
  <si>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</si>
  <si>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</si>
  <si>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</si>
  <si>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</si>
  <si>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</si>
  <si>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</si>
  <si>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</si>
  <si>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</si>
  <si>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</si>
  <si>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</si>
  <si>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</si>
  <si>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</si>
  <si>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</si>
  <si>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</si>
  <si>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</si>
  <si>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</si>
  <si>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</si>
  <si>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</si>
  <si>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</si>
  <si>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</si>
  <si>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</si>
  <si>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</si>
  <si>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</si>
  <si>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</si>
  <si>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</si>
  <si>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</si>
  <si>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</si>
  <si>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</si>
  <si>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</si>
  <si>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</si>
  <si>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</si>
  <si>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</si>
  <si>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</si>
  <si>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</si>
  <si>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</si>
  <si>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</si>
  <si>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</si>
  <si>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</si>
  <si>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</si>
  <si>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</si>
  <si>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</si>
  <si>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</si>
  <si>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</si>
  <si>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</si>
  <si>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</si>
  <si>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</si>
  <si>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</si>
  <si>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</si>
  <si>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</si>
  <si>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</si>
  <si>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</si>
  <si>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</si>
  <si>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</si>
  <si>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</si>
  <si>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</si>
  <si>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</si>
  <si>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</si>
  <si>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</si>
  <si>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</si>
  <si>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</si>
  <si>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</si>
  <si>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</si>
  <si>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</si>
  <si>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経営の根幹を成す下水道使用料収入は、処理区域内人口の減少により、減収傾向であり、又、汚水処理に係る経費等が高い状況の中、事業の継続には、下水道使用料以外の収入（一般会計繰入金）に依存せざるを得ません。
　今後も下水道使用料の減少が見込まれる中、安定的に経営するためには、適正な使用料水準の確保のほか、汚水処理原価（汚水処理に要する費用）の上昇を抑制するため、維持管理費等の削減に努める必要があります。
　なお、類似団体（人口規模等運営形態が似ている市町村）平均や全国平均と経営状況を比較した場合、適正な使用料水準を示す経費回収率は低く、汚水1㎥を処理に要する費用を示す汚水処理原価は高い水準にあります。</t>
    <phoneticPr fontId="4"/>
  </si>
  <si>
    <t>　今後、更なる経費の節減に努めることはもとより、企業誘致等による有収水量の増加を図り、併せて人口や汚水処理水量の動向を踏まえた計画的な施設更新を行う等、効率的な経営に努めます。</t>
    <phoneticPr fontId="4"/>
  </si>
  <si>
    <t>　管渠の経年化（老朽化）が進んでいますが、耐用年数を超えている管渠はありません。更新についてはストックマネジメント計画に基づき進めており、類似団体平均と比較し、管渠改善率は高い水準にあります。</t>
    <rPh sb="40" eb="4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</si>
</sst>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0.13</c:v>
                </c:pt>
                <c:pt idx="1">
                  <c:v>0.12</c:v>
                </c:pt>
                <c:pt idx="2">
                  <c:v>0.28000000000000003</c:v>
                </c:pt>
                <c:pt idx="3">
                  <c:v>0.27</c:v>
                </c:pt>
                <c:pt idx="4">
                  <c:v>0.14000000000000001</c:v>
                </c:pt>
              </c:numCache>
            </c:numRef>
          </c:val>
          <c:extLst>
            <c:ext xmlns:c16="http://schemas.microsoft.com/office/drawing/2014/chart" uri="{C3380CC4-5D6E-409C-BE32-E72D297353CC}">
              <c16:uniqueId val="{00000000-545F-4E70-88F6-081FFD7548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545F-4E70-88F6-081FFD7548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48.49</c:v>
                </c:pt>
                <c:pt idx="1">
                  <c:v>49.89</c:v>
                </c:pt>
                <c:pt idx="2">
                  <c:v>50.49</c:v>
                </c:pt>
                <c:pt idx="3">
                  <c:v>51.96</c:v>
                </c:pt>
                <c:pt idx="4">
                  <c:v>53.69</c:v>
                </c:pt>
              </c:numCache>
            </c:numRef>
          </c:val>
          <c:extLst>
            <c:ext xmlns:c16="http://schemas.microsoft.com/office/drawing/2014/chart" uri="{C3380CC4-5D6E-409C-BE32-E72D297353CC}">
              <c16:uniqueId val="{00000000-ED81-4095-8D75-E630B1552E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ED81-4095-8D75-E630B1552E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c:v>
                </c:pt>
                <c:pt idx="1">
                  <c:v>96.36</c:v>
                </c:pt>
                <c:pt idx="2">
                  <c:v>96.54</c:v>
                </c:pt>
                <c:pt idx="3">
                  <c:v>96.66</c:v>
                </c:pt>
                <c:pt idx="4">
                  <c:v>93.86</c:v>
                </c:pt>
              </c:numCache>
            </c:numRef>
          </c:val>
          <c:extLst>
            <c:ext xmlns:c16="http://schemas.microsoft.com/office/drawing/2014/chart" uri="{C3380CC4-5D6E-409C-BE32-E72D297353CC}">
              <c16:uniqueId val="{00000000-58C9-499E-8F19-436B54E152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58C9-499E-8F19-436B54E152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68.72</c:v>
                </c:pt>
                <c:pt idx="1">
                  <c:v>69.09</c:v>
                </c:pt>
                <c:pt idx="2">
                  <c:v>68.959999999999994</c:v>
                </c:pt>
                <c:pt idx="3">
                  <c:v>70.52</c:v>
                </c:pt>
                <c:pt idx="4">
                  <c:v>85.96</c:v>
                </c:pt>
              </c:numCache>
            </c:numRef>
          </c:val>
          <c:extLst>
            <c:ext xmlns:c16="http://schemas.microsoft.com/office/drawing/2014/chart" uri="{C3380CC4-5D6E-409C-BE32-E72D297353CC}">
              <c16:uniqueId val="{00000000-B1BF-434B-B02B-44F8E29DBC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F-434B-B02B-44F8E29DBC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8-4859-8BB5-31C67708B1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8-4859-8BB5-31C67708B1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1-4EE2-BD1F-DE4024DAB6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1-4EE2-BD1F-DE4024DAB6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4-4DF8-AB1B-34D27F3B6D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4-4DF8-AB1B-34D27F3B6D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F-4BCC-8B82-B1953AC86F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F-4BCC-8B82-B1953AC86F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1313.96</c:v>
                </c:pt>
                <c:pt idx="1">
                  <c:v>1255.18</c:v>
                </c:pt>
                <c:pt idx="2">
                  <c:v>1268.92</c:v>
                </c:pt>
                <c:pt idx="3">
                  <c:v>1339.43</c:v>
                </c:pt>
                <c:pt idx="4">
                  <c:v>1409.95</c:v>
                </c:pt>
              </c:numCache>
            </c:numRef>
          </c:val>
          <c:extLst>
            <c:ext xmlns:c16="http://schemas.microsoft.com/office/drawing/2014/chart" uri="{C3380CC4-5D6E-409C-BE32-E72D297353CC}">
              <c16:uniqueId val="{00000000-5689-4DB6-94D8-3B947C1AD4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5689-4DB6-94D8-3B947C1AD4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50.63</c:v>
                </c:pt>
                <c:pt idx="1">
                  <c:v>51.97</c:v>
                </c:pt>
                <c:pt idx="2">
                  <c:v>51.15</c:v>
                </c:pt>
                <c:pt idx="3">
                  <c:v>46.36</c:v>
                </c:pt>
                <c:pt idx="4">
                  <c:v>52.38</c:v>
                </c:pt>
              </c:numCache>
            </c:numRef>
          </c:val>
          <c:extLst>
            <c:ext xmlns:c16="http://schemas.microsoft.com/office/drawing/2014/chart" uri="{C3380CC4-5D6E-409C-BE32-E72D297353CC}">
              <c16:uniqueId val="{00000000-F32B-4654-902B-F281FC6AC7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F32B-4654-902B-F281FC6AC7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322.27</c:v>
                </c:pt>
                <c:pt idx="1">
                  <c:v>317.95</c:v>
                </c:pt>
                <c:pt idx="2">
                  <c:v>322.37</c:v>
                </c:pt>
                <c:pt idx="3">
                  <c:v>356.05</c:v>
                </c:pt>
                <c:pt idx="4">
                  <c:v>307.55</c:v>
                </c:pt>
              </c:numCache>
            </c:numRef>
          </c:val>
          <c:extLst>
            <c:ext xmlns:c16="http://schemas.microsoft.com/office/drawing/2014/chart" uri="{C3380CC4-5D6E-409C-BE32-E72D297353CC}">
              <c16:uniqueId val="{00000000-5686-443C-B100-7A2D1D07CB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5686-443C-B100-7A2D1D07CB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当別町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15286</v>
      </c>
      <c r="AM8" s="36"/>
      <c r="AN8" s="36"/>
      <c r="AO8" s="36"/>
      <c r="AP8" s="36"/>
      <c r="AQ8" s="36"/>
      <c r="AR8" s="36"/>
      <c r="AS8" s="36"/>
      <c r="AT8" s="37">
        <f>データ!T6</f>
        <v>422.86</v>
      </c>
      <c r="AU8" s="37"/>
      <c r="AV8" s="37"/>
      <c r="AW8" s="37"/>
      <c r="AX8" s="37"/>
      <c r="AY8" s="37"/>
      <c r="AZ8" s="37"/>
      <c r="BA8" s="37"/>
      <c r="BB8" s="37">
        <f>データ!U6</f>
        <v>36.15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87.22</v>
      </c>
      <c r="Q10" s="37"/>
      <c r="R10" s="37"/>
      <c r="S10" s="37"/>
      <c r="T10" s="37"/>
      <c r="U10" s="37"/>
      <c r="V10" s="37"/>
      <c r="W10" s="37">
        <f>データ!Q6</f>
        <v>69.760000000000005</v>
      </c>
      <c r="X10" s="37"/>
      <c r="Y10" s="37"/>
      <c r="Z10" s="37"/>
      <c r="AA10" s="37"/>
      <c r="AB10" s="37"/>
      <c r="AC10" s="37"/>
      <c r="AD10" s="36">
        <f>データ!R6</f>
        <v>2970</v>
      </c>
      <c r="AE10" s="36"/>
      <c r="AF10" s="36"/>
      <c r="AG10" s="36"/>
      <c r="AH10" s="36"/>
      <c r="AI10" s="36"/>
      <c r="AJ10" s="36"/>
      <c r="AK10" s="2"/>
      <c r="AL10" s="36">
        <f>データ!V6</f>
        <v>13283</v>
      </c>
      <c r="AM10" s="36"/>
      <c r="AN10" s="36"/>
      <c r="AO10" s="36"/>
      <c r="AP10" s="36"/>
      <c r="AQ10" s="36"/>
      <c r="AR10" s="36"/>
      <c r="AS10" s="36"/>
      <c r="AT10" s="37">
        <f>データ!W6</f>
        <v>5.09</v>
      </c>
      <c r="AU10" s="37"/>
      <c r="AV10" s="37"/>
      <c r="AW10" s="37"/>
      <c r="AX10" s="37"/>
      <c r="AY10" s="37"/>
      <c r="AZ10" s="37"/>
      <c r="BA10" s="37"/>
      <c r="BB10" s="37">
        <f>データ!X6</f>
        <v>2609.63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OpicIwFYHwENBv+pcjZjk9Ix5VjhoDH3chdPWTTvzxI0dcRZP39lMmQ6wLC06zDXRCAtDPGnfRhX40lxT3ouAw==" saltValue="pIWKHtexBcsrD52qv6Yw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13030</v>
      </c>
      <c r="D6" s="19">
        <f t="shared" si="3"/>
        <v>47</v>
      </c>
      <c r="E6" s="19">
        <f t="shared" si="3"/>
        <v>17</v>
      </c>
      <c r="F6" s="19">
        <f t="shared" si="3"/>
        <v>1</v>
      </c>
      <c r="G6" s="19">
        <f t="shared" si="3"/>
        <v>0</v>
      </c>
      <c r="H6" s="19" t="str">
        <f t="shared" si="3"/>
        <v>北海道　当別町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87.22</v>
      </c>
      <c r="Q6" s="20">
        <f t="shared" si="3"/>
        <v>69.760000000000005</v>
      </c>
      <c r="R6" s="20">
        <f t="shared" si="3"/>
        <v>2970</v>
      </c>
      <c r="S6" s="20">
        <f t="shared" si="3"/>
        <v>15286</v>
      </c>
      <c r="T6" s="20">
        <f t="shared" si="3"/>
        <v>422.86</v>
      </c>
      <c r="U6" s="20">
        <f t="shared" si="3"/>
        <v>36.15</v>
      </c>
      <c r="V6" s="20">
        <f t="shared" si="3"/>
        <v>13283</v>
      </c>
      <c r="W6" s="20">
        <f t="shared" si="3"/>
        <v>5.09</v>
      </c>
      <c r="X6" s="20">
        <f t="shared" si="3"/>
        <v>2609.63</v>
      </c>
      <c r="Y6" s="21">
        <f>IF(Y7="",NA(),Y7)</f>
        <v>68.72</v>
      </c>
      <c r="Z6" s="21">
        <f t="shared" ref="Z6:AH6" si="4">IF(Z7="",NA(),Z7)</f>
        <v>69.09</v>
      </c>
      <c r="AA6" s="21">
        <f t="shared" si="4"/>
        <v>68.959999999999994</v>
      </c>
      <c r="AB6" s="21">
        <f t="shared" si="4"/>
        <v>70.52</v>
      </c>
      <c r="AC6" s="21">
        <f t="shared" si="4"/>
        <v>85.96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1313.96</v>
      </c>
      <c r="BG6" s="21">
        <f t="shared" ref="BG6:BO6" si="7">IF(BG7="",NA(),BG7)</f>
        <v>1255.18</v>
      </c>
      <c r="BH6" s="21">
        <f t="shared" si="7"/>
        <v>1268.92</v>
      </c>
      <c r="BI6" s="21">
        <f t="shared" si="7"/>
        <v>1339.43</v>
      </c>
      <c r="BJ6" s="21">
        <f t="shared" si="7"/>
        <v>1409.95</v>
      </c>
      <c r="BK6" s="21">
        <f t="shared" si="7"/>
        <v>789.44</v>
      </c>
      <c r="BL6" s="21">
        <f t="shared" si="7"/>
        <v>789.08</v>
      </c>
      <c r="BM6" s="21">
        <f t="shared" si="7"/>
        <v>747.84</v>
      </c>
      <c r="BN6" s="21">
        <f t="shared" si="7"/>
        <v>804.98</v>
      </c>
      <c r="BO6" s="21">
        <f t="shared" si="7"/>
        <v>767.56</v>
      </c>
      <c r="BP6" s="20" t="str">
        <f>IF(BP7="","",IF(BP7="-","【-】","【"&amp;SUBSTITUTE(TEXT(BP7,"#,##0.00"),"-","△")&amp;"】"))</f>
        <v>【630.82】</v>
      </c>
      <c r="BQ6" s="21">
        <f>IF(BQ7="",NA(),BQ7)</f>
        <v>50.63</v>
      </c>
      <c r="BR6" s="21">
        <f t="shared" ref="BR6:BZ6" si="8">IF(BR7="",NA(),BR7)</f>
        <v>51.97</v>
      </c>
      <c r="BS6" s="21">
        <f t="shared" si="8"/>
        <v>51.15</v>
      </c>
      <c r="BT6" s="21">
        <f t="shared" si="8"/>
        <v>46.36</v>
      </c>
      <c r="BU6" s="21">
        <f t="shared" si="8"/>
        <v>52.38</v>
      </c>
      <c r="BV6" s="21">
        <f t="shared" si="8"/>
        <v>87.29</v>
      </c>
      <c r="BW6" s="21">
        <f t="shared" si="8"/>
        <v>88.25</v>
      </c>
      <c r="BX6" s="21">
        <f t="shared" si="8"/>
        <v>90.17</v>
      </c>
      <c r="BY6" s="21">
        <f t="shared" si="8"/>
        <v>88.71</v>
      </c>
      <c r="BZ6" s="21">
        <f t="shared" si="8"/>
        <v>90.23</v>
      </c>
      <c r="CA6" s="20" t="str">
        <f>IF(CA7="","",IF(CA7="-","【-】","【"&amp;SUBSTITUTE(TEXT(CA7,"#,##0.00"),"-","△")&amp;"】"))</f>
        <v>【97.81】</v>
      </c>
      <c r="CB6" s="21">
        <f>IF(CB7="",NA(),CB7)</f>
        <v>322.27</v>
      </c>
      <c r="CC6" s="21">
        <f t="shared" ref="CC6:CK6" si="9">IF(CC7="",NA(),CC7)</f>
        <v>317.95</v>
      </c>
      <c r="CD6" s="21">
        <f t="shared" si="9"/>
        <v>322.37</v>
      </c>
      <c r="CE6" s="21">
        <f t="shared" si="9"/>
        <v>356.05</v>
      </c>
      <c r="CF6" s="21">
        <f t="shared" si="9"/>
        <v>307.55</v>
      </c>
      <c r="CG6" s="21">
        <f t="shared" si="9"/>
        <v>176.67</v>
      </c>
      <c r="CH6" s="21">
        <f t="shared" si="9"/>
        <v>176.37</v>
      </c>
      <c r="CI6" s="21">
        <f t="shared" si="9"/>
        <v>173.17</v>
      </c>
      <c r="CJ6" s="21">
        <f t="shared" si="9"/>
        <v>174.8</v>
      </c>
      <c r="CK6" s="21">
        <f t="shared" si="9"/>
        <v>170.2</v>
      </c>
      <c r="CL6" s="20" t="str">
        <f>IF(CL7="","",IF(CL7="-","【-】","【"&amp;SUBSTITUTE(TEXT(CL7,"#,##0.00"),"-","△")&amp;"】"))</f>
        <v>【138.75】</v>
      </c>
      <c r="CM6" s="21">
        <f>IF(CM7="",NA(),CM7)</f>
        <v>48.49</v>
      </c>
      <c r="CN6" s="21">
        <f t="shared" ref="CN6:CV6" si="10">IF(CN7="",NA(),CN7)</f>
        <v>49.89</v>
      </c>
      <c r="CO6" s="21">
        <f t="shared" si="10"/>
        <v>50.49</v>
      </c>
      <c r="CP6" s="21">
        <f t="shared" si="10"/>
        <v>51.96</v>
      </c>
      <c r="CQ6" s="21">
        <f t="shared" si="10"/>
        <v>53.69</v>
      </c>
      <c r="CR6" s="21">
        <f t="shared" si="10"/>
        <v>57.42</v>
      </c>
      <c r="CS6" s="21">
        <f t="shared" si="10"/>
        <v>56.72</v>
      </c>
      <c r="CT6" s="21">
        <f t="shared" si="10"/>
        <v>56.43</v>
      </c>
      <c r="CU6" s="21">
        <f t="shared" si="10"/>
        <v>55.82</v>
      </c>
      <c r="CV6" s="21">
        <f t="shared" si="10"/>
        <v>56.51</v>
      </c>
      <c r="CW6" s="20" t="str">
        <f>IF(CW7="","",IF(CW7="-","【-】","【"&amp;SUBSTITUTE(TEXT(CW7,"#,##0.00"),"-","△")&amp;"】"))</f>
        <v>【58.94】</v>
      </c>
      <c r="CX6" s="21">
        <f>IF(CX7="",NA(),CX7)</f>
        <v>96.4</v>
      </c>
      <c r="CY6" s="21">
        <f t="shared" ref="CY6:DG6" si="11">IF(CY7="",NA(),CY7)</f>
        <v>96.36</v>
      </c>
      <c r="CZ6" s="21">
        <f t="shared" si="11"/>
        <v>96.54</v>
      </c>
      <c r="DA6" s="21">
        <f t="shared" si="11"/>
        <v>96.66</v>
      </c>
      <c r="DB6" s="21">
        <f t="shared" si="11"/>
        <v>93.86</v>
      </c>
      <c r="DC6" s="21">
        <f t="shared" si="11"/>
        <v>90.42</v>
      </c>
      <c r="DD6" s="21">
        <f t="shared" si="11"/>
        <v>90.72</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0.13</v>
      </c>
      <c r="EF6" s="21">
        <f t="shared" ref="EF6:EN6" si="14">IF(EF7="",NA(),EF7)</f>
        <v>0.12</v>
      </c>
      <c r="EG6" s="21">
        <f t="shared" si="14"/>
        <v>0.28000000000000003</v>
      </c>
      <c r="EH6" s="21">
        <f t="shared" si="14"/>
        <v>0.27</v>
      </c>
      <c r="EI6" s="21">
        <f t="shared" si="14"/>
        <v>0.14000000000000001</v>
      </c>
      <c r="EJ6" s="21">
        <f t="shared" si="14"/>
        <v>0.17</v>
      </c>
      <c r="EK6" s="21">
        <f t="shared" si="14"/>
        <v>0.15</v>
      </c>
      <c r="EL6" s="21">
        <f t="shared" si="14"/>
        <v>0.15</v>
      </c>
      <c r="EM6" s="21">
        <f t="shared" si="14"/>
        <v>0.12</v>
      </c>
      <c r="EN6" s="21">
        <f t="shared" si="14"/>
        <v>0.09</v>
      </c>
      <c r="EO6" s="20" t="str">
        <f>IF(EO7="","",IF(EO7="-","【-】","【"&amp;SUBSTITUTE(TEXT(EO7,"#,##0.00"),"-","△")&amp;"】"))</f>
        <v>【0.22】</v>
      </c>
    </row>
    <row r="7" spans="1:145" s="22" customFormat="1" x14ac:dyDescent="0.15">
      <c r="A7" s="14"/>
      <c r="B7" s="23">
        <v>2023</v>
      </c>
      <c r="C7" s="23">
        <v>13030</v>
      </c>
      <c r="D7" s="23">
        <v>47</v>
      </c>
      <c r="E7" s="23">
        <v>17</v>
      </c>
      <c r="F7" s="23">
        <v>1</v>
      </c>
      <c r="G7" s="23">
        <v>0</v>
      </c>
      <c r="H7" s="23" t="s">
        <v>97</v>
      </c>
      <c r="I7" s="23" t="s">
        <v>98</v>
      </c>
      <c r="J7" s="23" t="s">
        <v>99</v>
      </c>
      <c r="K7" s="23" t="s">
        <v>100</v>
      </c>
      <c r="L7" s="23" t="s">
        <v>101</v>
      </c>
      <c r="M7" s="23" t="s">
        <v>102</v>
      </c>
      <c r="N7" s="24" t="s">
        <v>103</v>
      </c>
      <c r="O7" s="24" t="s">
        <v>104</v>
      </c>
      <c r="P7" s="24">
        <v>87.22</v>
      </c>
      <c r="Q7" s="24">
        <v>69.760000000000005</v>
      </c>
      <c r="R7" s="24">
        <v>2970</v>
      </c>
      <c r="S7" s="24">
        <v>15286</v>
      </c>
      <c r="T7" s="24">
        <v>422.86</v>
      </c>
      <c r="U7" s="24">
        <v>36.15</v>
      </c>
      <c r="V7" s="24">
        <v>13283</v>
      </c>
      <c r="W7" s="24">
        <v>5.09</v>
      </c>
      <c r="X7" s="24">
        <v>2609.63</v>
      </c>
      <c r="Y7" s="24">
        <v>68.72</v>
      </c>
      <c r="Z7" s="24">
        <v>69.09</v>
      </c>
      <c r="AA7" s="24">
        <v>68.959999999999994</v>
      </c>
      <c r="AB7" s="24">
        <v>70.52</v>
      </c>
      <c r="AC7" s="24">
        <v>85.96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1313.96</v>
      </c>
      <c r="BG7" s="24">
        <v>1255.18</v>
      </c>
      <c r="BH7" s="24">
        <v>1268.92</v>
      </c>
      <c r="BI7" s="24">
        <v>1339.43</v>
      </c>
      <c r="BJ7" s="24">
        <v>1409.95</v>
      </c>
      <c r="BK7" s="24">
        <v>789.44</v>
      </c>
      <c r="BL7" s="24">
        <v>789.08</v>
      </c>
      <c r="BM7" s="24">
        <v>747.84</v>
      </c>
      <c r="BN7" s="24">
        <v>804.98</v>
      </c>
      <c r="BO7" s="24">
        <v>767.56</v>
      </c>
      <c r="BP7" s="24">
        <v>630.82000000000005</v>
      </c>
      <c r="BQ7" s="24">
        <v>50.63</v>
      </c>
      <c r="BR7" s="24">
        <v>51.97</v>
      </c>
      <c r="BS7" s="24">
        <v>51.15</v>
      </c>
      <c r="BT7" s="24">
        <v>46.36</v>
      </c>
      <c r="BU7" s="24">
        <v>52.38</v>
      </c>
      <c r="BV7" s="24">
        <v>87.29</v>
      </c>
      <c r="BW7" s="24">
        <v>88.25</v>
      </c>
      <c r="BX7" s="24">
        <v>90.17</v>
      </c>
      <c r="BY7" s="24">
        <v>88.71</v>
      </c>
      <c r="BZ7" s="24">
        <v>90.23</v>
      </c>
      <c r="CA7" s="24">
        <v>97.81</v>
      </c>
      <c r="CB7" s="24">
        <v>322.27</v>
      </c>
      <c r="CC7" s="24">
        <v>317.95</v>
      </c>
      <c r="CD7" s="24">
        <v>322.37</v>
      </c>
      <c r="CE7" s="24">
        <v>356.05</v>
      </c>
      <c r="CF7" s="24">
        <v>307.55</v>
      </c>
      <c r="CG7" s="24">
        <v>176.67</v>
      </c>
      <c r="CH7" s="24">
        <v>176.37</v>
      </c>
      <c r="CI7" s="24">
        <v>173.17</v>
      </c>
      <c r="CJ7" s="24">
        <v>174.8</v>
      </c>
      <c r="CK7" s="24">
        <v>170.2</v>
      </c>
      <c r="CL7" s="24">
        <v>138.75</v>
      </c>
      <c r="CM7" s="24">
        <v>48.49</v>
      </c>
      <c r="CN7" s="24">
        <v>49.89</v>
      </c>
      <c r="CO7" s="24">
        <v>50.49</v>
      </c>
      <c r="CP7" s="24">
        <v>51.96</v>
      </c>
      <c r="CQ7" s="24">
        <v>53.69</v>
      </c>
      <c r="CR7" s="24">
        <v>57.42</v>
      </c>
      <c r="CS7" s="24">
        <v>56.72</v>
      </c>
      <c r="CT7" s="24">
        <v>56.43</v>
      </c>
      <c r="CU7" s="24">
        <v>55.82</v>
      </c>
      <c r="CV7" s="24">
        <v>56.51</v>
      </c>
      <c r="CW7" s="24">
        <v>58.94</v>
      </c>
      <c r="CX7" s="24">
        <v>96.4</v>
      </c>
      <c r="CY7" s="24">
        <v>96.36</v>
      </c>
      <c r="CZ7" s="24">
        <v>96.54</v>
      </c>
      <c r="DA7" s="24">
        <v>96.66</v>
      </c>
      <c r="DB7" s="24">
        <v>93.86</v>
      </c>
      <c r="DC7" s="24">
        <v>90.42</v>
      </c>
      <c r="DD7" s="24">
        <v>90.72</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0.13</v>
      </c>
      <c r="EF7" s="24">
        <v>0.12</v>
      </c>
      <c r="EG7" s="24">
        <v>0.28000000000000003</v>
      </c>
      <c r="EH7" s="24">
        <v>0.27</v>
      </c>
      <c r="EI7" s="24">
        <v>0.14000000000000001</v>
      </c>
      <c r="EJ7" s="24">
        <v>0.17</v>
      </c>
      <c r="EK7" s="24">
        <v>0.15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岩城 正志</cp:lastModifiedBy>
  <dcterms:created xsi:type="dcterms:W3CDTF">2025-01-24T07:27:00Z</dcterms:created>
  <dcterms:modified xsi:type="dcterms:W3CDTF">2025-01-30T02:22:39Z</dcterms:modified>
  <cp:category/>
</cp:coreProperties>
</file>