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trsc-svpf107\redirect\t.kasugai\デスクトップ\"/>
    </mc:Choice>
  </mc:AlternateContent>
  <xr:revisionPtr revIDLastSave="0" documentId="13_ncr:1_{9CC6D79F-BC81-45E8-80CF-D7687486CD68}" xr6:coauthVersionLast="47" xr6:coauthVersionMax="47" xr10:uidLastSave="{00000000-0000-0000-0000-000000000000}"/>
  <bookViews>
    <workbookView xWindow="28680" yWindow="-120" windowWidth="29040" windowHeight="15720" tabRatio="90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BE35" i="10"/>
  <c r="AM35" i="10"/>
  <c r="C35" i="10"/>
  <c r="CO34" i="10"/>
  <c r="BW34" i="10"/>
  <c r="U34" i="10"/>
  <c r="U35" i="10" s="1"/>
  <c r="U36" i="10" s="1"/>
  <c r="U37" i="10" s="1"/>
  <c r="C34" i="10"/>
  <c r="AM34" i="10" s="1"/>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<sst xmlns="http://schemas.openxmlformats.org/spreadsheetml/2006/main" count="1094" uniqueCount="594">
  <si>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</si>
  <si>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</si>
  <si>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</si>
  <si>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</si>
  <si>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</si>
  <si>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</si>
  <si>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</si>
  <si>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</si>
  <si>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</si>
  <si>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</si>
  <si>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</si>
  <si>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</si>
  <si>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</si>
  <si>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</si>
  <si>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</si>
  <si>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</si>
  <si>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</si>
  <si>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</si>
  <si>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</si>
  <si>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</si>
  <si>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</si>
  <si>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</si>
  <si>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</si>
  <si>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</si>
  <si>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</si>
  <si>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</si>
  <si>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</si>
  <si>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</si>
  <si>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</si>
  <si>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</si>
  <si>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</si>
  <si>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</si>
  <si>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</si>
  <si>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</si>
  <si>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</si>
  <si>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</si>
  <si>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</si>
  <si>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</si>
  <si>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</si>
  <si>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</si>
  <si>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</si>
  <si>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</si>
  <si>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</si>
  <si>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</si>
  <si>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</si>
  <si>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</si>
  <si>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</si>
  <si>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</si>
  <si>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</si>
  <si>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</si>
  <si>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</si>
  <si>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</si>
  <si>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</si>
  <si>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</si>
  <si>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</si>
  <si>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</si>
  <si>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</si>
  <si>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</si>
  <si>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</si>
  <si>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</si>
  <si>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</si>
  <si>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</si>
  <si>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</si>
  <si>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</si>
  <si>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</si>
  <si>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</si>
  <si>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</si>
  <si>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</si>
  <si>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</si>
  <si>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</si>
  <si>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</si>
  <si>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</si>
  <si>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</si>
  <si>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</si>
  <si>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</si>
  <si>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</si>
  <si>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</si>
  <si>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</si>
  <si>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</si>
  <si>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</si>
  <si>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</si>
  <si>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</si>
  <si>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</si>
  <si>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</si>
  <si>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</si>
  <si>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</si>
  <si>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</si>
  <si>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</si>
  <si>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</si>
  <si>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</si>
  <si>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</si>
  <si>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</si>
  <si>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</si>
  <si>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</si>
  <si>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</si>
  <si>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</si>
  <si>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</si>
  <si>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</si>
  <si>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</si>
  <si>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当別町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</si>
  <si>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</si>
  <si>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</si>
  <si>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</si>
  <si>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</si>
  <si>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</si>
  <si>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</si>
  <si>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</si>
  <si>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</si>
  <si>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</si>
  <si>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</si>
  <si>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</si>
  <si>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</si>
  <si>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</si>
  <si>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</si>
  <si>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</si>
  <si>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</si>
  <si>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</si>
  <si>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</si>
  <si>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</si>
  <si>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</si>
  <si>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</si>
  <si>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</si>
  <si>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</si>
  <si>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</si>
  <si>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</si>
  <si>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</si>
  <si>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</si>
  <si>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</si>
  <si>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</si>
  <si>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</si>
  <si>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</si>
  <si>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</si>
  <si>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</si>
  <si>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</si>
  <si>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</si>
  <si>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</si>
  <si>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</si>
  <si>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</si>
  <si>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</si>
  <si>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</si>
  <si>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</si>
  <si>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</si>
  <si>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</si>
  <si>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</si>
  <si>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</si>
  <si>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</si>
  <si>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</si>
  <si>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</si>
  <si>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</si>
  <si>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</si>
  <si>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</si>
  <si>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</si>
  <si>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</si>
  <si>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</si>
  <si>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</si>
  <si>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</si>
  <si>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</si>
  <si>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</si>
  <si>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</si>
  <si>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</si>
  <si>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</si>
  <si>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</si>
  <si>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</si>
  <si>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</si>
  <si>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</si>
  <si>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</si>
  <si>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</si>
  <si>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</si>
  <si>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</si>
  <si>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</si>
  <si>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</si>
  <si>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</si>
  <si>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</si>
  <si>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</si>
  <si>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</si>
  <si>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</si>
  <si>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</si>
  <si>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</si>
  <si>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</si>
  <si>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</si>
  <si>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</si>
  <si>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</si>
  <si>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</si>
  <si>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</si>
  <si>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</si>
  <si>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</si>
  <si>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</si>
  <si>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</si>
  <si>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</si>
  <si>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</si>
  <si>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</si>
  <si>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</si>
  <si>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</si>
  <si>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</si>
  <si>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</si>
  <si>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</si>
  <si>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</si>
  <si>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</si>
  <si>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</si>
  <si>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</si>
  <si>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</si>
  <si>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</si>
  <si>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</si>
  <si>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</si>
  <si>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</si>
  <si>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</si>
  <si>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</si>
  <si>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</si>
  <si>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</si>
  <si>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</si>
  <si>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</si>
  <si>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</si>
  <si>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</si>
  <si>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</si>
  <si>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</si>
  <si>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</si>
  <si>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</si>
  <si>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北海道当別町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</si>
  <si>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</si>
  <si>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</si>
  <si>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</si>
  <si>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</si>
  <si>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</si>
  <si>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</si>
  <si>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</si>
  <si>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</si>
  <si>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</si>
  <si>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</si>
  <si>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</si>
  <si>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</si>
  <si>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</si>
  <si>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</si>
  <si>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</si>
  <si>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</si>
  <si>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</si>
  <si>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</si>
  <si>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</si>
  <si>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</si>
  <si>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</si>
  <si>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</si>
  <si>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</si>
  <si>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</si>
  <si>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</si>
  <si>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</si>
  <si>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</si>
  <si>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</si>
  <si>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</si>
  <si>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</si>
  <si>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</si>
  <si>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</si>
  <si>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</si>
  <si>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</si>
  <si>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</si>
  <si>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</si>
  <si>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</si>
  <si>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</si>
  <si>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</si>
  <si>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</si>
  <si>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</si>
  <si>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</si>
  <si>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</si>
  <si>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</si>
  <si>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</si>
  <si>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</si>
  <si>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</si>
  <si>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</si>
  <si>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</si>
  <si>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</si>
  <si>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</si>
  <si>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</si>
  <si>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</si>
  <si>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</si>
  <si>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</si>
  <si>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</si>
  <si>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</si>
  <si>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</si>
  <si>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</si>
  <si>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</si>
  <si>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</si>
  <si>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</si>
  <si>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</si>
  <si>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</si>
  <si>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</si>
  <si>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</si>
  <si>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</si>
  <si>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</si>
  <si>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</si>
  <si>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</si>
  <si>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</si>
  <si>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</si>
  <si>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</si>
  <si>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</si>
  <si>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</si>
  <si>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</si>
  <si>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</si>
  <si>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</si>
  <si>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</si>
  <si>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</si>
  <si>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</si>
  <si>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</si>
  <si>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</si>
  <si>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</si>
  <si>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</si>
  <si>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</si>
  <si>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</si>
  <si>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</si>
  <si>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</si>
  <si>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</si>
  <si>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</si>
  <si>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</si>
  <si>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</si>
  <si>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</si>
  <si>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</si>
  <si>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</si>
  <si>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</si>
  <si>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</si>
  <si>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</si>
  <si>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</si>
  <si>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</si>
  <si>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</si>
  <si>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</si>
  <si>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</si>
  <si>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</si>
  <si>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</si>
  <si>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</si>
  <si>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</si>
  <si>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</si>
  <si>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</si>
  <si>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</si>
  <si>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</si>
  <si>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</si>
  <si>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</si>
  <si>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</si>
  <si>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</si>
  <si>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</si>
  <si>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</si>
  <si>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</si>
  <si>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</si>
  <si>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</si>
  <si>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</si>
  <si>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</si>
  <si>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</si>
  <si>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</si>
  <si>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</si>
  <si>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</si>
  <si>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</si>
  <si>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</si>
  <si>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</si>
  <si>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</si>
  <si>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</si>
  <si>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</si>
  <si>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</si>
  <si>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</si>
  <si>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</si>
  <si>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</si>
  <si>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</si>
  <si>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</si>
  <si>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</si>
  <si>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</si>
  <si>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</si>
  <si>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</si>
  <si>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</si>
  <si>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</si>
  <si>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</si>
  <si>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</si>
  <si>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</si>
  <si>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</si>
  <si>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</si>
  <si>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</si>
  <si>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</si>
  <si>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北海道当別町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</si>
  <si>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</si>
  <si>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</si>
  <si>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</si>
  <si>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</si>
  <si>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</si>
  <si>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</si>
  <si>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</si>
  <si>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</si>
  <si>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</si>
  <si>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</si>
  <si>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</si>
  <si>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</si>
  <si>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</si>
  <si>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</si>
  <si>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</si>
  <si>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</si>
  <si>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</si>
  <si>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</si>
  <si>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</si>
  <si>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</si>
  <si>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</si>
  <si>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</si>
  <si>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</si>
  <si>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</si>
  <si>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</si>
  <si>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</si>
  <si>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</si>
  <si>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</si>
  <si>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</si>
  <si>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</si>
  <si>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</si>
  <si>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</si>
  <si>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</si>
  <si>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</si>
  <si>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</si>
  <si>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</si>
  <si>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</si>
  <si>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当別町水道事業会計</t>
    <phoneticPr fontId="5"/>
  </si>
  <si>
    <t>法適用企業</t>
    <phoneticPr fontId="5"/>
  </si>
  <si>
    <t>当別町下水道事業特別会計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</si>
  <si>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</si>
  <si>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</si>
  <si>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</si>
  <si>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</si>
  <si>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</si>
  <si>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</si>
  <si>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</si>
  <si>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</si>
  <si>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</si>
  <si>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</si>
  <si>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</si>
  <si>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</si>
  <si>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</si>
  <si>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</si>
  <si>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</si>
  <si>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</si>
  <si>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</si>
  <si>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</si>
  <si>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</si>
  <si>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</si>
  <si>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</si>
  <si>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</si>
  <si>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</si>
  <si>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</si>
  <si>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</si>
  <si>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</si>
  <si>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</si>
  <si>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</si>
  <si>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</si>
  <si>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</si>
  <si>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</si>
  <si>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</si>
  <si>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</si>
  <si>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</si>
  <si>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</si>
  <si>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</si>
  <si>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</si>
  <si>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</si>
  <si>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</si>
  <si>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</si>
  <si>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</si>
  <si>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</si>
  <si>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</si>
  <si>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</si>
  <si>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</si>
  <si>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</si>
  <si>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</si>
  <si>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</si>
  <si>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</si>
  <si>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</si>
  <si>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</si>
  <si>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</si>
  <si>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</si>
  <si>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</si>
  <si>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</si>
  <si>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</si>
  <si>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</si>
  <si>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</si>
  <si>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</si>
  <si>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</si>
  <si>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</si>
  <si>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</si>
  <si>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</si>
  <si>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</si>
  <si>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</si>
  <si>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</si>
  <si>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</si>
  <si>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</si>
  <si>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</si>
  <si>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</si>
  <si>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</si>
  <si>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</si>
  <si>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</si>
  <si>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</si>
  <si>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</si>
  <si>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</si>
  <si>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</si>
  <si>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</si>
  <si>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</si>
  <si>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</si>
  <si>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</si>
  <si>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</si>
  <si>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</si>
  <si>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</si>
  <si>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</si>
  <si>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</si>
  <si>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</si>
  <si>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</si>
  <si>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</si>
  <si>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</si>
  <si>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</si>
  <si>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</si>
  <si>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</si>
  <si>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</si>
  <si>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</si>
  <si>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</si>
  <si>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</si>
  <si>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</si>
  <si>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</si>
  <si>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</si>
  <si>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</si>
  <si>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</si>
  <si>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</si>
  <si>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</si>
  <si>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</si>
  <si>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</si>
  <si>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</si>
  <si>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</si>
  <si>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</si>
  <si>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</si>
  <si>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</si>
  <si>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</si>
  <si>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</si>
  <si>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</si>
  <si>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</si>
  <si>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</si>
  <si>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</si>
  <si>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</si>
  <si>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</si>
  <si>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</si>
  <si>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</si>
  <si>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</si>
  <si>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</si>
  <si>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</si>
  <si>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</si>
  <si>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</si>
  <si>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</si>
  <si>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</si>
  <si>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</si>
  <si>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</si>
  <si>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</si>
  <si>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</si>
  <si>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</si>
  <si>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</si>
  <si>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</si>
  <si>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</si>
  <si>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</si>
  <si>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</si>
  <si>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</si>
  <si>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</si>
  <si>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</si>
  <si>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2.35</t>
  </si>
  <si>
    <t>▲ 2.00</t>
  </si>
  <si>
    <t>介護サービス事業特別会計</t>
  </si>
  <si>
    <t>▲ 0.14</t>
  </si>
  <si>
    <t>▲ 0.20</t>
  </si>
  <si>
    <t>▲ 0.39</t>
  </si>
  <si>
    <t>▲ 0.56</t>
  </si>
  <si>
    <t>当別町水道事業会計</t>
  </si>
  <si>
    <t>一般会計</t>
  </si>
  <si>
    <t>介護保険特別会計</t>
  </si>
  <si>
    <t>国民健康保険特別会計</t>
  </si>
  <si>
    <t>当別町下水道事業特別会計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</si>
  <si>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</si>
  <si>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</si>
  <si>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</si>
  <si>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</si>
  <si>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</si>
  <si>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</si>
  <si>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</si>
  <si>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</si>
  <si>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</si>
  <si>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</si>
  <si>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石狩教育研修センター組合</t>
    <rPh sb="0" eb="2">
      <t>イシカリ</t>
    </rPh>
    <rPh sb="2" eb="4">
      <t>キョウイク</t>
    </rPh>
    <rPh sb="4" eb="6">
      <t>ケンシュウ</t>
    </rPh>
    <rPh sb="10" eb="12">
      <t>クミアイ</t>
    </rPh>
    <phoneticPr fontId="2"/>
  </si>
  <si>
    <t>石狩北部地区消防事務組合</t>
    <rPh sb="0" eb="2">
      <t>イシカリ</t>
    </rPh>
    <rPh sb="2" eb="4">
      <t>ホクブ</t>
    </rPh>
    <rPh sb="4" eb="6">
      <t>チク</t>
    </rPh>
    <rPh sb="6" eb="8">
      <t>ショウボウ</t>
    </rPh>
    <rPh sb="8" eb="12">
      <t>ジムクミアイ</t>
    </rPh>
    <phoneticPr fontId="2"/>
  </si>
  <si>
    <t>石狩西部広域水道企業団</t>
    <rPh sb="0" eb="2">
      <t>イシカリ</t>
    </rPh>
    <rPh sb="2" eb="4">
      <t>セイブ</t>
    </rPh>
    <rPh sb="4" eb="6">
      <t>コウイキ</t>
    </rPh>
    <rPh sb="6" eb="8">
      <t>スイドウ</t>
    </rPh>
    <rPh sb="8" eb="11">
      <t>キギョウダン</t>
    </rPh>
    <phoneticPr fontId="2"/>
  </si>
  <si>
    <t>株式会社　tobe</t>
    <rPh sb="0" eb="4">
      <t>カブシキガイシャ</t>
    </rPh>
    <phoneticPr fontId="2"/>
  </si>
  <si>
    <t>まちづくり基金</t>
    <rPh sb="5" eb="7">
      <t>キキン</t>
    </rPh>
    <phoneticPr fontId="5"/>
  </si>
  <si>
    <t>文化センター建設基金</t>
    <rPh sb="0" eb="2">
      <t>ブンカ</t>
    </rPh>
    <rPh sb="6" eb="10">
      <t>ケンセツキキン</t>
    </rPh>
    <phoneticPr fontId="2"/>
  </si>
  <si>
    <t>新しいまちの顔づくりプロジェクト基金</t>
    <rPh sb="0" eb="1">
      <t>アタラ</t>
    </rPh>
    <rPh sb="6" eb="7">
      <t>カオ</t>
    </rPh>
    <rPh sb="16" eb="18">
      <t>キキン</t>
    </rPh>
    <phoneticPr fontId="2"/>
  </si>
  <si>
    <t>人材育成基金</t>
    <rPh sb="0" eb="2">
      <t>ジンザイ</t>
    </rPh>
    <rPh sb="2" eb="4">
      <t>イクセイ</t>
    </rPh>
    <rPh sb="4" eb="6">
      <t>キキン</t>
    </rPh>
    <phoneticPr fontId="2"/>
  </si>
  <si>
    <t>森づくり基金</t>
    <rPh sb="0" eb="1">
      <t>モリ</t>
    </rPh>
    <rPh sb="4" eb="6">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</si>
  <si>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</si>
  <si>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</si>
  <si>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人口急増時における社会資本整備のために発行した地方債の公営企業等への繰入等により、類似団体平均を大幅に上回る比率となっているが、地方債残高については、平成15年度末の197億円をピークに着実に減少している。しかし、昨今の大型事業の影響により地方債残高が高止まりしているため、今後も新規発行地方債を抑制するとともに充当可能基金の増額を図るなど、比率の低下に努める。
また、有形固定資産減価償却率は平均値を上回っていることから、公共施設総合管理計画に基づき公共施設等の適切な維持管理に努める。</t>
    <rPh sb="115" eb="117">
      <t>サッコン</t>
    </rPh>
    <rPh sb="118" eb="122">
      <t>オオガタジギョウ</t>
    </rPh>
    <rPh sb="123" eb="125">
      <t>エイキョウ</t>
    </rPh>
    <rPh sb="128" eb="131">
      <t>チホウサイ</t>
    </rPh>
    <rPh sb="131" eb="133">
      <t>ザンダカ</t>
    </rPh>
    <rPh sb="134" eb="136">
      <t>タカド</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</si>
  <si>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</si>
  <si>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</si>
  <si>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</si>
  <si>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</si>
  <si>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</si>
  <si>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</si>
  <si>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平成3年度から平成10年度の人口急増時に実施した社会資本整備事業に伴う地方債の発行により地方債残高が増加した影響で、地方債の元利償還金は人口1人当たりの決算額で類似団体平均額よりも高くなっているが、新規発行地方債を抑制し、着実に償還を進めてきた。しかし、大型事業の償還が今後開始されるため、引き続き財政運営方針のもと、更なる比率の低下に努める。
将来負担比率は、人口急増時における社会資本整備のために発行した地方債の公営企業等への繰入等により、類似団体平均を大幅に上回る比率となっているが、地方債残高については、平成15年度末の197億円をピークに着実に減少している。しかし、昨今の大型事業の影響により地方債残高が高止まりしているため、今後も新規発行地方債を抑制するとともに充当可能基金の増額を図るなど、比率の低下に努める。</t>
    <rPh sb="136" eb="138">
      <t>オオガタ</t>
    </rPh>
    <rPh sb="138" eb="140">
      <t>ジギョウ</t>
    </rPh>
    <rPh sb="141" eb="143">
      <t>ショウカン</t>
    </rPh>
    <rPh sb="144" eb="146">
      <t>コンゴ</t>
    </rPh>
    <rPh sb="146" eb="148">
      <t>カイシ</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</si>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</sst>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A54BF95-8A12-4A47-A817-880C6B32C73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96248</c:v>
                </c:pt>
                <c:pt idx="3">
                  <c:v>76413</c:v>
                </c:pt>
                <c:pt idx="4">
                  <c:v>66481</c:v>
                </c:pt>
              </c:numCache>
            </c:numRef>
          </c:val>
          <c:smooth val="0"/>
          <c:extLst>
            <c:ext xmlns:c16="http://schemas.microsoft.com/office/drawing/2014/chart" uri="{C3380CC4-5D6E-409C-BE32-E72D297353CC}">
              <c16:uniqueId val="{00000000-239D-4869-B92C-4B08E473EB3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37600</c:v>
                </c:pt>
                <c:pt idx="1">
                  <c:v>49713</c:v>
                </c:pt>
                <c:pt idx="2">
                  <c:v>133574</c:v>
                </c:pt>
                <c:pt idx="3">
                  <c:v>333732</c:v>
                </c:pt>
                <c:pt idx="4">
                  <c:v>119378</c:v>
                </c:pt>
              </c:numCache>
            </c:numRef>
          </c:val>
          <c:smooth val="0"/>
          <c:extLst>
            <c:ext xmlns:c16="http://schemas.microsoft.com/office/drawing/2014/chart" uri="{C3380CC4-5D6E-409C-BE32-E72D297353CC}">
              <c16:uniqueId val="{00000001-239D-4869-B92C-4B08E473EB3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3.34</c:v>
                </c:pt>
                <c:pt idx="1">
                  <c:v>3.8</c:v>
                </c:pt>
                <c:pt idx="2">
                  <c:v>4.28</c:v>
                </c:pt>
                <c:pt idx="3">
                  <c:v>6.48</c:v>
                </c:pt>
                <c:pt idx="4">
                  <c:v>4.62</c:v>
                </c:pt>
              </c:numCache>
            </c:numRef>
          </c:val>
          <c:extLst>
            <c:ext xmlns:c16="http://schemas.microsoft.com/office/drawing/2014/chart" uri="{C3380CC4-5D6E-409C-BE32-E72D297353CC}">
              <c16:uniqueId val="{00000000-8A34-4D4F-AFCD-D0D8B441E2D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12.73</c:v>
                </c:pt>
                <c:pt idx="1">
                  <c:v>13.69</c:v>
                </c:pt>
                <c:pt idx="2">
                  <c:v>10.61</c:v>
                </c:pt>
                <c:pt idx="3">
                  <c:v>13.42</c:v>
                </c:pt>
                <c:pt idx="4">
                  <c:v>13.72</c:v>
                </c:pt>
              </c:numCache>
            </c:numRef>
          </c:val>
          <c:extLst>
            <c:ext xmlns:c16="http://schemas.microsoft.com/office/drawing/2014/chart" uri="{C3380CC4-5D6E-409C-BE32-E72D297353CC}">
              <c16:uniqueId val="{00000001-8A34-4D4F-AFCD-D0D8B441E2D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1.25</c:v>
                </c:pt>
                <c:pt idx="1">
                  <c:v>1.1100000000000001</c:v>
                </c:pt>
                <c:pt idx="2">
                  <c:v>-2.35</c:v>
                </c:pt>
                <c:pt idx="3">
                  <c:v>5.5</c:v>
                </c:pt>
                <c:pt idx="4">
                  <c:v>-2</c:v>
                </c:pt>
              </c:numCache>
            </c:numRef>
          </c:val>
          <c:smooth val="0"/>
          <c:extLst>
            <c:ext xmlns:c16="http://schemas.microsoft.com/office/drawing/2014/chart" uri="{C3380CC4-5D6E-409C-BE32-E72D297353CC}">
              <c16:uniqueId val="{00000002-8A34-4D4F-AFCD-D0D8B441E2D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243-4CC2-BA98-D972845F4E6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243-4CC2-BA98-D972845F4E6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243-4CC2-BA98-D972845F4E6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0.08</c:v>
                </c:pt>
                <c:pt idx="6">
                  <c:v>#N/A</c:v>
                </c:pt>
                <c:pt idx="7">
                  <c:v>7.0000000000000007E-2</c:v>
                </c:pt>
                <c:pt idx="8">
                  <c:v>#N/A</c:v>
                </c:pt>
                <c:pt idx="9">
                  <c:v>0.08</c:v>
                </c:pt>
              </c:numCache>
            </c:numRef>
          </c:val>
          <c:extLst>
            <c:ext xmlns:c16="http://schemas.microsoft.com/office/drawing/2014/chart" uri="{C3380CC4-5D6E-409C-BE32-E72D297353CC}">
              <c16:uniqueId val="{00000003-9243-4CC2-BA98-D972845F4E61}"/>
            </c:ext>
          </c:extLst>
        </c:ser>
        <c:ser>
          <c:idx val="4"/>
          <c:order val="4"/>
          <c:tx>
            <c:strRef>
              <c:f>データシート!$A$31</c:f>
              <c:strCache>
                <c:ptCount val="1"/>
                <c:pt idx="0">
                  <c:v>当別町下水道事業特別会計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c:v>
                </c:pt>
                <c:pt idx="2">
                  <c:v>#N/A</c:v>
                </c:pt>
                <c:pt idx="3">
                  <c:v>0.19</c:v>
                </c:pt>
                <c:pt idx="4">
                  <c:v>#N/A</c:v>
                </c:pt>
                <c:pt idx="5">
                  <c:v>0.31</c:v>
                </c:pt>
                <c:pt idx="6">
                  <c:v>#N/A</c:v>
                </c:pt>
                <c:pt idx="7">
                  <c:v>0.4</c:v>
                </c:pt>
                <c:pt idx="8">
                  <c:v>#N/A</c:v>
                </c:pt>
                <c:pt idx="9">
                  <c:v>0.37</c:v>
                </c:pt>
              </c:numCache>
            </c:numRef>
          </c:val>
          <c:extLst>
            <c:ext xmlns:c16="http://schemas.microsoft.com/office/drawing/2014/chart" uri="{C3380CC4-5D6E-409C-BE32-E72D297353CC}">
              <c16:uniqueId val="{00000004-9243-4CC2-BA98-D972845F4E6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0.9</c:v>
                </c:pt>
                <c:pt idx="2">
                  <c:v>#N/A</c:v>
                </c:pt>
                <c:pt idx="3">
                  <c:v>1.28</c:v>
                </c:pt>
                <c:pt idx="4">
                  <c:v>#N/A</c:v>
                </c:pt>
                <c:pt idx="5">
                  <c:v>0.85</c:v>
                </c:pt>
                <c:pt idx="6">
                  <c:v>#N/A</c:v>
                </c:pt>
                <c:pt idx="7">
                  <c:v>1.1100000000000001</c:v>
                </c:pt>
                <c:pt idx="8">
                  <c:v>#N/A</c:v>
                </c:pt>
                <c:pt idx="9">
                  <c:v>0.57999999999999996</c:v>
                </c:pt>
              </c:numCache>
            </c:numRef>
          </c:val>
          <c:extLst>
            <c:ext xmlns:c16="http://schemas.microsoft.com/office/drawing/2014/chart" uri="{C3380CC4-5D6E-409C-BE32-E72D297353CC}">
              <c16:uniqueId val="{00000005-9243-4CC2-BA98-D972845F4E6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0.43</c:v>
                </c:pt>
                <c:pt idx="2">
                  <c:v>#N/A</c:v>
                </c:pt>
                <c:pt idx="3">
                  <c:v>0.4</c:v>
                </c:pt>
                <c:pt idx="4">
                  <c:v>#N/A</c:v>
                </c:pt>
                <c:pt idx="5">
                  <c:v>0.71</c:v>
                </c:pt>
                <c:pt idx="6">
                  <c:v>#N/A</c:v>
                </c:pt>
                <c:pt idx="7">
                  <c:v>1.79</c:v>
                </c:pt>
                <c:pt idx="8">
                  <c:v>#N/A</c:v>
                </c:pt>
                <c:pt idx="9">
                  <c:v>2.0299999999999998</c:v>
                </c:pt>
              </c:numCache>
            </c:numRef>
          </c:val>
          <c:extLst>
            <c:ext xmlns:c16="http://schemas.microsoft.com/office/drawing/2014/chart" uri="{C3380CC4-5D6E-409C-BE32-E72D297353CC}">
              <c16:uniqueId val="{00000006-9243-4CC2-BA98-D972845F4E6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3.33</c:v>
                </c:pt>
                <c:pt idx="2">
                  <c:v>#N/A</c:v>
                </c:pt>
                <c:pt idx="3">
                  <c:v>3.8</c:v>
                </c:pt>
                <c:pt idx="4">
                  <c:v>#N/A</c:v>
                </c:pt>
                <c:pt idx="5">
                  <c:v>4.2699999999999996</c:v>
                </c:pt>
                <c:pt idx="6">
                  <c:v>#N/A</c:v>
                </c:pt>
                <c:pt idx="7">
                  <c:v>6.47</c:v>
                </c:pt>
                <c:pt idx="8">
                  <c:v>#N/A</c:v>
                </c:pt>
                <c:pt idx="9">
                  <c:v>4.6100000000000003</c:v>
                </c:pt>
              </c:numCache>
            </c:numRef>
          </c:val>
          <c:extLst>
            <c:ext xmlns:c16="http://schemas.microsoft.com/office/drawing/2014/chart" uri="{C3380CC4-5D6E-409C-BE32-E72D297353CC}">
              <c16:uniqueId val="{00000007-9243-4CC2-BA98-D972845F4E61}"/>
            </c:ext>
          </c:extLst>
        </c:ser>
        <c:ser>
          <c:idx val="8"/>
          <c:order val="8"/>
          <c:tx>
            <c:strRef>
              <c:f>データシート!$A$35</c:f>
              <c:strCache>
                <c:ptCount val="1"/>
                <c:pt idx="0">
                  <c:v>当別町水道事業会計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4.88</c:v>
                </c:pt>
                <c:pt idx="2">
                  <c:v>#N/A</c:v>
                </c:pt>
                <c:pt idx="3">
                  <c:v>5.64</c:v>
                </c:pt>
                <c:pt idx="4">
                  <c:v>#N/A</c:v>
                </c:pt>
                <c:pt idx="5">
                  <c:v>5.79</c:v>
                </c:pt>
                <c:pt idx="6">
                  <c:v>#N/A</c:v>
                </c:pt>
                <c:pt idx="7">
                  <c:v>6.31</c:v>
                </c:pt>
                <c:pt idx="8">
                  <c:v>#N/A</c:v>
                </c:pt>
                <c:pt idx="9">
                  <c:v>7.03</c:v>
                </c:pt>
              </c:numCache>
            </c:numRef>
          </c:val>
          <c:extLst>
            <c:ext xmlns:c16="http://schemas.microsoft.com/office/drawing/2014/chart" uri="{C3380CC4-5D6E-409C-BE32-E72D297353CC}">
              <c16:uniqueId val="{00000008-9243-4CC2-BA98-D972845F4E61}"/>
            </c:ext>
          </c:extLst>
        </c:ser>
        <c:ser>
          <c:idx val="9"/>
          <c:order val="9"/>
          <c:tx>
            <c:strRef>
              <c:f>データシート!$A$36</c:f>
              <c:strCache>
                <c:ptCount val="1"/>
                <c:pt idx="0">
                  <c:v>介護サービス事業特別会計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c:v>
                </c:pt>
                <c:pt idx="2">
                  <c:v>0.14000000000000001</c:v>
                </c:pt>
                <c:pt idx="3">
                  <c:v>#N/A</c:v>
                </c:pt>
                <c:pt idx="4">
                  <c:v>0.2</c:v>
                </c:pt>
                <c:pt idx="5">
                  <c:v>#N/A</c:v>
                </c:pt>
                <c:pt idx="6">
                  <c:v>0.39</c:v>
                </c:pt>
                <c:pt idx="7">
                  <c:v>#N/A</c:v>
                </c:pt>
                <c:pt idx="8">
                  <c:v>0.56000000000000005</c:v>
                </c:pt>
                <c:pt idx="9">
                  <c:v>#N/A</c:v>
                </c:pt>
              </c:numCache>
            </c:numRef>
          </c:val>
          <c:extLst>
            <c:ext xmlns:c16="http://schemas.microsoft.com/office/drawing/2014/chart" uri="{C3380CC4-5D6E-409C-BE32-E72D297353CC}">
              <c16:uniqueId val="{00000009-9243-4CC2-BA98-D972845F4E6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1092</c:v>
                </c:pt>
                <c:pt idx="5">
                  <c:v>1046</c:v>
                </c:pt>
                <c:pt idx="8">
                  <c:v>1011</c:v>
                </c:pt>
                <c:pt idx="11">
                  <c:v>921</c:v>
                </c:pt>
                <c:pt idx="14">
                  <c:v>863</c:v>
                </c:pt>
              </c:numCache>
            </c:numRef>
          </c:val>
          <c:extLst>
            <c:ext xmlns:c16="http://schemas.microsoft.com/office/drawing/2014/chart" uri="{C3380CC4-5D6E-409C-BE32-E72D297353CC}">
              <c16:uniqueId val="{00000000-E9F8-4320-827B-00766FF9DA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E9F8-4320-827B-00766FF9DA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63</c:v>
                </c:pt>
                <c:pt idx="3">
                  <c:v>1</c:v>
                </c:pt>
                <c:pt idx="6">
                  <c:v>1</c:v>
                </c:pt>
                <c:pt idx="9">
                  <c:v>1</c:v>
                </c:pt>
                <c:pt idx="12">
                  <c:v>1</c:v>
                </c:pt>
              </c:numCache>
            </c:numRef>
          </c:val>
          <c:extLst>
            <c:ext xmlns:c16="http://schemas.microsoft.com/office/drawing/2014/chart" uri="{C3380CC4-5D6E-409C-BE32-E72D297353CC}">
              <c16:uniqueId val="{00000002-E9F8-4320-827B-00766FF9DA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43</c:v>
                </c:pt>
                <c:pt idx="3">
                  <c:v>43</c:v>
                </c:pt>
                <c:pt idx="6">
                  <c:v>47</c:v>
                </c:pt>
                <c:pt idx="9">
                  <c:v>47</c:v>
                </c:pt>
                <c:pt idx="12">
                  <c:v>50</c:v>
                </c:pt>
              </c:numCache>
            </c:numRef>
          </c:val>
          <c:extLst>
            <c:ext xmlns:c16="http://schemas.microsoft.com/office/drawing/2014/chart" uri="{C3380CC4-5D6E-409C-BE32-E72D297353CC}">
              <c16:uniqueId val="{00000003-E9F8-4320-827B-00766FF9DA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403</c:v>
                </c:pt>
                <c:pt idx="3">
                  <c:v>404</c:v>
                </c:pt>
                <c:pt idx="6">
                  <c:v>409</c:v>
                </c:pt>
                <c:pt idx="9">
                  <c:v>409</c:v>
                </c:pt>
                <c:pt idx="12">
                  <c:v>413</c:v>
                </c:pt>
              </c:numCache>
            </c:numRef>
          </c:val>
          <c:extLst>
            <c:ext xmlns:c16="http://schemas.microsoft.com/office/drawing/2014/chart" uri="{C3380CC4-5D6E-409C-BE32-E72D297353CC}">
              <c16:uniqueId val="{00000004-E9F8-4320-827B-00766FF9DA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F8-4320-827B-00766FF9DA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9F8-4320-827B-00766FF9DA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1156</c:v>
                </c:pt>
                <c:pt idx="3">
                  <c:v>1102</c:v>
                </c:pt>
                <c:pt idx="6">
                  <c:v>1041</c:v>
                </c:pt>
                <c:pt idx="9">
                  <c:v>1018</c:v>
                </c:pt>
                <c:pt idx="12">
                  <c:v>982</c:v>
                </c:pt>
              </c:numCache>
            </c:numRef>
          </c:val>
          <c:extLst>
            <c:ext xmlns:c16="http://schemas.microsoft.com/office/drawing/2014/chart" uri="{C3380CC4-5D6E-409C-BE32-E72D297353CC}">
              <c16:uniqueId val="{00000007-E9F8-4320-827B-00766FF9DAE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573</c:v>
                </c:pt>
                <c:pt idx="2">
                  <c:v>#N/A</c:v>
                </c:pt>
                <c:pt idx="3">
                  <c:v>#N/A</c:v>
                </c:pt>
                <c:pt idx="4">
                  <c:v>504</c:v>
                </c:pt>
                <c:pt idx="5">
                  <c:v>#N/A</c:v>
                </c:pt>
                <c:pt idx="6">
                  <c:v>#N/A</c:v>
                </c:pt>
                <c:pt idx="7">
                  <c:v>487</c:v>
                </c:pt>
                <c:pt idx="8">
                  <c:v>#N/A</c:v>
                </c:pt>
                <c:pt idx="9">
                  <c:v>#N/A</c:v>
                </c:pt>
                <c:pt idx="10">
                  <c:v>555</c:v>
                </c:pt>
                <c:pt idx="11">
                  <c:v>#N/A</c:v>
                </c:pt>
                <c:pt idx="12">
                  <c:v>#N/A</c:v>
                </c:pt>
                <c:pt idx="13">
                  <c:v>583</c:v>
                </c:pt>
                <c:pt idx="14">
                  <c:v>#N/A</c:v>
                </c:pt>
              </c:numCache>
            </c:numRef>
          </c:val>
          <c:smooth val="0"/>
          <c:extLst>
            <c:ext xmlns:c16="http://schemas.microsoft.com/office/drawing/2014/chart" uri="{C3380CC4-5D6E-409C-BE32-E72D297353CC}">
              <c16:uniqueId val="{00000008-E9F8-4320-827B-00766FF9DAE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8934</c:v>
                </c:pt>
                <c:pt idx="5">
                  <c:v>8516</c:v>
                </c:pt>
                <c:pt idx="8">
                  <c:v>8938</c:v>
                </c:pt>
                <c:pt idx="11">
                  <c:v>9229</c:v>
                </c:pt>
                <c:pt idx="14">
                  <c:v>8756</c:v>
                </c:pt>
              </c:numCache>
            </c:numRef>
          </c:val>
          <c:extLst>
            <c:ext xmlns:c16="http://schemas.microsoft.com/office/drawing/2014/chart" uri="{C3380CC4-5D6E-409C-BE32-E72D297353CC}">
              <c16:uniqueId val="{00000000-1230-4258-B011-6AF0ED1B4D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819</c:v>
                </c:pt>
                <c:pt idx="5">
                  <c:v>778</c:v>
                </c:pt>
                <c:pt idx="8">
                  <c:v>726</c:v>
                </c:pt>
                <c:pt idx="11">
                  <c:v>799</c:v>
                </c:pt>
                <c:pt idx="14">
                  <c:v>787</c:v>
                </c:pt>
              </c:numCache>
            </c:numRef>
          </c:val>
          <c:extLst>
            <c:ext xmlns:c16="http://schemas.microsoft.com/office/drawing/2014/chart" uri="{C3380CC4-5D6E-409C-BE32-E72D297353CC}">
              <c16:uniqueId val="{00000001-1230-4258-B011-6AF0ED1B4D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3112</c:v>
                </c:pt>
                <c:pt idx="5">
                  <c:v>4074</c:v>
                </c:pt>
                <c:pt idx="8">
                  <c:v>4544</c:v>
                </c:pt>
                <c:pt idx="11">
                  <c:v>5564</c:v>
                </c:pt>
                <c:pt idx="14">
                  <c:v>6203</c:v>
                </c:pt>
              </c:numCache>
            </c:numRef>
          </c:val>
          <c:extLst>
            <c:ext xmlns:c16="http://schemas.microsoft.com/office/drawing/2014/chart" uri="{C3380CC4-5D6E-409C-BE32-E72D297353CC}">
              <c16:uniqueId val="{00000002-1230-4258-B011-6AF0ED1B4D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30-4258-B011-6AF0ED1B4D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230-4258-B011-6AF0ED1B4D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30-4258-B011-6AF0ED1B4D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1351</c:v>
                </c:pt>
                <c:pt idx="3">
                  <c:v>1349</c:v>
                </c:pt>
                <c:pt idx="6">
                  <c:v>1300</c:v>
                </c:pt>
                <c:pt idx="9">
                  <c:v>1312</c:v>
                </c:pt>
                <c:pt idx="12">
                  <c:v>1198</c:v>
                </c:pt>
              </c:numCache>
            </c:numRef>
          </c:val>
          <c:extLst>
            <c:ext xmlns:c16="http://schemas.microsoft.com/office/drawing/2014/chart" uri="{C3380CC4-5D6E-409C-BE32-E72D297353CC}">
              <c16:uniqueId val="{00000006-1230-4258-B011-6AF0ED1B4D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338</c:v>
                </c:pt>
                <c:pt idx="3">
                  <c:v>316</c:v>
                </c:pt>
                <c:pt idx="6">
                  <c:v>297</c:v>
                </c:pt>
                <c:pt idx="9">
                  <c:v>257</c:v>
                </c:pt>
                <c:pt idx="12">
                  <c:v>219</c:v>
                </c:pt>
              </c:numCache>
            </c:numRef>
          </c:val>
          <c:extLst>
            <c:ext xmlns:c16="http://schemas.microsoft.com/office/drawing/2014/chart" uri="{C3380CC4-5D6E-409C-BE32-E72D297353CC}">
              <c16:uniqueId val="{00000007-1230-4258-B011-6AF0ED1B4D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4904</c:v>
                </c:pt>
                <c:pt idx="3">
                  <c:v>4845</c:v>
                </c:pt>
                <c:pt idx="6">
                  <c:v>4756</c:v>
                </c:pt>
                <c:pt idx="9">
                  <c:v>4686</c:v>
                </c:pt>
                <c:pt idx="12">
                  <c:v>4450</c:v>
                </c:pt>
              </c:numCache>
            </c:numRef>
          </c:val>
          <c:extLst>
            <c:ext xmlns:c16="http://schemas.microsoft.com/office/drawing/2014/chart" uri="{C3380CC4-5D6E-409C-BE32-E72D297353CC}">
              <c16:uniqueId val="{00000008-1230-4258-B011-6AF0ED1B4D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461</c:v>
                </c:pt>
                <c:pt idx="3">
                  <c:v>536</c:v>
                </c:pt>
                <c:pt idx="6">
                  <c:v>376</c:v>
                </c:pt>
                <c:pt idx="9">
                  <c:v>245</c:v>
                </c:pt>
                <c:pt idx="12">
                  <c:v>390</c:v>
                </c:pt>
              </c:numCache>
            </c:numRef>
          </c:val>
          <c:extLst>
            <c:ext xmlns:c16="http://schemas.microsoft.com/office/drawing/2014/chart" uri="{C3380CC4-5D6E-409C-BE32-E72D297353CC}">
              <c16:uniqueId val="{00000009-1230-4258-B011-6AF0ED1B4D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10019</c:v>
                </c:pt>
                <c:pt idx="3">
                  <c:v>9624</c:v>
                </c:pt>
                <c:pt idx="6">
                  <c:v>9929</c:v>
                </c:pt>
                <c:pt idx="9">
                  <c:v>11678</c:v>
                </c:pt>
                <c:pt idx="12">
                  <c:v>11515</c:v>
                </c:pt>
              </c:numCache>
            </c:numRef>
          </c:val>
          <c:extLst>
            <c:ext xmlns:c16="http://schemas.microsoft.com/office/drawing/2014/chart" uri="{C3380CC4-5D6E-409C-BE32-E72D297353CC}">
              <c16:uniqueId val="{0000000A-1230-4258-B011-6AF0ED1B4DB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4208</c:v>
                </c:pt>
                <c:pt idx="2">
                  <c:v>#N/A</c:v>
                </c:pt>
                <c:pt idx="3">
                  <c:v>#N/A</c:v>
                </c:pt>
                <c:pt idx="4">
                  <c:v>3301</c:v>
                </c:pt>
                <c:pt idx="5">
                  <c:v>#N/A</c:v>
                </c:pt>
                <c:pt idx="6">
                  <c:v>#N/A</c:v>
                </c:pt>
                <c:pt idx="7">
                  <c:v>2451</c:v>
                </c:pt>
                <c:pt idx="8">
                  <c:v>#N/A</c:v>
                </c:pt>
                <c:pt idx="9">
                  <c:v>#N/A</c:v>
                </c:pt>
                <c:pt idx="10">
                  <c:v>2588</c:v>
                </c:pt>
                <c:pt idx="11">
                  <c:v>#N/A</c:v>
                </c:pt>
                <c:pt idx="12">
                  <c:v>#N/A</c:v>
                </c:pt>
                <c:pt idx="13">
                  <c:v>2025</c:v>
                </c:pt>
                <c:pt idx="14">
                  <c:v>#N/A</c:v>
                </c:pt>
              </c:numCache>
            </c:numRef>
          </c:val>
          <c:smooth val="0"/>
          <c:extLst>
            <c:ext xmlns:c16="http://schemas.microsoft.com/office/drawing/2014/chart" uri="{C3380CC4-5D6E-409C-BE32-E72D297353CC}">
              <c16:uniqueId val="{0000000B-1230-4258-B011-6AF0ED1B4DB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650</c:v>
                </c:pt>
                <c:pt idx="1">
                  <c:v>851</c:v>
                </c:pt>
                <c:pt idx="2">
                  <c:v>851</c:v>
                </c:pt>
              </c:numCache>
            </c:numRef>
          </c:val>
          <c:extLst>
            <c:ext xmlns:c16="http://schemas.microsoft.com/office/drawing/2014/chart" uri="{C3380CC4-5D6E-409C-BE32-E72D297353CC}">
              <c16:uniqueId val="{00000000-FD4C-46AE-BD54-2492FB9BA39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1228</c:v>
                </c:pt>
                <c:pt idx="1">
                  <c:v>1259</c:v>
                </c:pt>
                <c:pt idx="2">
                  <c:v>1257</c:v>
                </c:pt>
              </c:numCache>
            </c:numRef>
          </c:val>
          <c:extLst>
            <c:ext xmlns:c16="http://schemas.microsoft.com/office/drawing/2014/chart" uri="{C3380CC4-5D6E-409C-BE32-E72D297353CC}">
              <c16:uniqueId val="{00000001-FD4C-46AE-BD54-2492FB9BA39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2518</c:v>
                </c:pt>
                <c:pt idx="1">
                  <c:v>3257</c:v>
                </c:pt>
                <c:pt idx="2">
                  <c:v>3825</c:v>
                </c:pt>
              </c:numCache>
            </c:numRef>
          </c:val>
          <c:extLst>
            <c:ext xmlns:c16="http://schemas.microsoft.com/office/drawing/2014/chart" uri="{C3380CC4-5D6E-409C-BE32-E72D297353CC}">
              <c16:uniqueId val="{00000002-FD4C-46AE-BD54-2492FB9BA39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{1AC8FF3C-3822-489B-8EDF-1279981BCC7F}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09E-40DE-A390-9DFB3EB6DF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{624CC357-8FEE-435D-8660-82E9A3E72833}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9E-40DE-A390-9DFB3EB6DF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{58D625A2-B881-4321-BF1C-FC4170769572}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9E-40DE-A390-9DFB3EB6DF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{B907C1B9-F448-426C-A717-8A1615672AAF}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9E-40DE-A390-9DFB3EB6DF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{0D628D81-A040-4050-B6FA-0B7095947E7F}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9E-40DE-A390-9DFB3EB6DF4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{7487E4B9-6B4A-45CD-B901-6493EF1D46D9}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09E-40DE-A390-9DFB3EB6DF40}"/>
                </c:ext>
              </c:extLst>
            </c:dLbl>
            <c:dLbl>
              <c:idx val="16"/>
              <c:layout>
                <c:manualLayout>
                  <c:x val="-3.9105494467731171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{0FA4298E-D163-4732-933F-453F6A6718C0}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09E-40DE-A390-9DFB3EB6DF40}"/>
                </c:ext>
              </c:extLst>
            </c:dLbl>
            <c:dLbl>
              <c:idx val="24"/>
              <c:layout>
                <c:manualLayout>
                  <c:x val="-2.4926006832737213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{9F16B1D1-2382-4767-B03B-855E52B391DA}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09E-40DE-A390-9DFB3EB6DF4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{87FC59FF-6F93-476C-94FB-2252F715696D}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09E-40DE-A390-9DFB3EB6DF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71.3</c:v>
                </c:pt>
                <c:pt idx="8">
                  <c:v>80</c:v>
                </c:pt>
                <c:pt idx="16">
                  <c:v>77.099999999999994</c:v>
                </c:pt>
                <c:pt idx="24">
                  <c:v>76.5</c:v>
                </c:pt>
                <c:pt idx="32">
                  <c:v>72.400000000000006</c:v>
                </c:pt>
              </c:numCache>
            </c:numRef>
          </c:xVal>
          <c:yVal>
            <c:numRef>
              <c:f>公会計指標分析・財政指標組合せ分析表!$BP$51:$DC$51</c:f>
              <c:numCache>
                <c:formatCode>#,##0.0;"▲ "#,##0.0</c:formatCode>
                <c:ptCount val="40"/>
                <c:pt idx="0">
                  <c:v>81.3</c:v>
                </c:pt>
                <c:pt idx="8">
                  <c:v>64.900000000000006</c:v>
                </c:pt>
                <c:pt idx="16">
                  <c:v>47</c:v>
                </c:pt>
                <c:pt idx="24">
                  <c:v>46.9</c:v>
                </c:pt>
                <c:pt idx="32">
                  <c:v>37.4</c:v>
                </c:pt>
              </c:numCache>
            </c:numRef>
          </c:yVal>
          <c:smooth val="0"/>
          <c:extLst>
            <c:ext xmlns:c16="http://schemas.microsoft.com/office/drawing/2014/chart" uri="{C3380CC4-5D6E-409C-BE32-E72D297353CC}">
              <c16:uniqueId val="{00000009-609E-40DE-A390-9DFB3EB6DF4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4709930939574881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{4359D958-5EBD-4C4D-8A3D-932D59C33BF0}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09E-40DE-A390-9DFB3EB6DF4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{B60AE9FA-CCF8-4733-9E15-6088FC8BCBDF}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9E-40DE-A390-9DFB3EB6DF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{512FA13A-3BE5-41F6-9DDC-9C22A9AB8230}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9E-40DE-A390-9DFB3EB6DF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{CD037EFE-EE48-4951-A77E-6F1768209DFC}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9E-40DE-A390-9DFB3EB6DF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{9693C23B-AA16-4950-81CD-0DF7ECF92BFC}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9E-40DE-A390-9DFB3EB6DF40}"/>
                </c:ext>
              </c:extLst>
            </c:dLbl>
            <c:dLbl>
              <c:idx val="8"/>
              <c:layout>
                <c:manualLayout>
                  <c:x val="0"/>
                  <c:y val="1.8646598966775615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{6933281B-2CD2-4E3E-A1BF-FEC6DAC695F7}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09E-40DE-A390-9DFB3EB6DF40}"/>
                </c:ext>
              </c:extLst>
            </c:dLbl>
            <c:dLbl>
              <c:idx val="16"/>
              <c:layout>
                <c:manualLayout>
                  <c:x val="0"/>
                  <c:y val="-3.936845642614384E-3"/>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{0CB839BC-0C8B-441E-A956-7459FBF193AD}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09E-40DE-A390-9DFB3EB6DF40}"/>
                </c:ext>
              </c:extLst>
            </c:dLbl>
            <c:dLbl>
              <c:idx val="24"/>
              <c:layout>
                <c:manualLayout>
                  <c:x val="0"/>
                  <c:y val="-1.9624727049513159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{A6F280F7-7509-4FBD-9DD7-5D91F005874B}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09E-40DE-A390-9DFB3EB6DF40}"/>
                </c:ext>
              </c:extLst>
            </c:dLbl>
            <c:dLbl>
              <c:idx val="32"/>
              <c:layout>
                <c:manualLayout>
                  <c:x val="0"/>
                  <c:y val="1.9624727049513138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{A055EBF9-D61B-4BE3-9E54-C6CC463894CB}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09E-40DE-A390-9DFB3EB6DF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60.3</c:v>
                </c:pt>
                <c:pt idx="8">
                  <c:v>60.5</c:v>
                </c:pt>
                <c:pt idx="16">
                  <c:v>61.2</c:v>
                </c:pt>
                <c:pt idx="24">
                  <c:v>63.1</c:v>
                </c:pt>
                <c:pt idx="32">
                  <c:v>63.5</c:v>
                </c:pt>
              </c:numCache>
            </c:numRef>
          </c:xVal>
          <c:yVal>
            <c:numRef>
              <c:f>公会計指標分析・財政指標組合せ分析表!$BP$55:$DC$55</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609E-40DE-A390-9DFB3EB6DF40}"/>
            </c:ext>
          </c:extLst>
        </c:ser>
        <c:dLbls>
          <c:showLegendKey val="0"/>
          <c:showVal val="1"/>
          <c:showCatName val="0"/>
          <c:showSerName val="0"/>
          <c:showPercent val="0"/>
          <c:showBubbleSize val="0"/>
        </c:dLbls>
        <c:axId val="46179840"/>
        <c:axId val="46181760"/>
      </c:scatterChart>
      <c:valAx>
        <c:axId val="4617984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{021EB5A2-01DC-4CA1-8505-1D27CFE8627B}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928-4413-B3A2-4374F57A36C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{F7806D89-4ABE-44A7-9495-4A31420AB14E}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928-4413-B3A2-4374F57A36C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{F4EDD88A-3AEF-40EC-A13D-BE40EF73CE07}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928-4413-B3A2-4374F57A36C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{CF8B3FD0-3F20-4239-83E9-C063F138AE85}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928-4413-B3A2-4374F57A36C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{CC75F529-831D-4185-A5DC-D02E2FF7EAE9}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928-4413-B3A2-4374F57A36C3}"/>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{A45EA171-4A75-4750-8DED-CDC05ABA732D}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928-4413-B3A2-4374F57A36C3}"/>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{0769CC61-8D76-481F-9F4F-39DF79C9F8E9}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928-4413-B3A2-4374F57A36C3}"/>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{36081A7A-F3F9-4548-872D-0435D2121E46}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928-4413-B3A2-4374F57A36C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{1653AE85-61E1-4839-938A-47ACEED97D9C}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928-4413-B3A2-4374F57A36C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10.5</c:v>
                </c:pt>
                <c:pt idx="16">
                  <c:v>10.1</c:v>
                </c:pt>
                <c:pt idx="24">
                  <c:v>9.6999999999999993</c:v>
                </c:pt>
                <c:pt idx="32">
                  <c:v>10</c:v>
                </c:pt>
              </c:numCache>
            </c:numRef>
          </c:xVal>
          <c:yVal>
            <c:numRef>
              <c:f>公会計指標分析・財政指標組合せ分析表!$BP$73:$DC$73</c:f>
              <c:numCache>
                <c:formatCode>#,##0.0;"▲ "#,##0.0</c:formatCode>
                <c:ptCount val="40"/>
                <c:pt idx="0">
                  <c:v>81.3</c:v>
                </c:pt>
                <c:pt idx="8">
                  <c:v>64.900000000000006</c:v>
                </c:pt>
                <c:pt idx="16">
                  <c:v>47</c:v>
                </c:pt>
                <c:pt idx="24">
                  <c:v>46.9</c:v>
                </c:pt>
                <c:pt idx="32">
                  <c:v>37.4</c:v>
                </c:pt>
              </c:numCache>
            </c:numRef>
          </c:yVal>
          <c:smooth val="0"/>
          <c:extLst>
            <c:ext xmlns:c16="http://schemas.microsoft.com/office/drawing/2014/chart" uri="{C3380CC4-5D6E-409C-BE32-E72D297353CC}">
              <c16:uniqueId val="{00000009-D928-4413-B3A2-4374F57A36C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{E480B3AC-BE33-45AD-926D-57CA4C3DBC8E}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928-4413-B3A2-4374F57A36C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{59D69107-C1AA-49FB-8867-DBAF5D96DA78}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928-4413-B3A2-4374F57A36C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{789F9F2D-5327-445A-AA64-D3E0CB09165D}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928-4413-B3A2-4374F57A36C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{80377167-CBD7-4704-94AE-C7756A6AAF3A}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928-4413-B3A2-4374F57A36C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{D2C82988-96DE-43EF-917A-AA7C31927DE5}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928-4413-B3A2-4374F57A36C3}"/>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{9CA8DD5D-0E48-48F7-84E5-39C075438B0D}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928-4413-B3A2-4374F57A36C3}"/>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{5710E9CA-9821-4F2F-97BE-7A839E012D68}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928-4413-B3A2-4374F57A36C3}"/>
                </c:ext>
              </c:extLst>
            </c:dLbl>
            <c:dLbl>
              <c:idx val="24"/>
              <c:layout>
                <c:manualLayout>
                  <c:x val="-4.4905057365901307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{4779ABF6-B9E4-47F9-A09D-CC26889A03BC}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928-4413-B3A2-4374F57A36C3}"/>
                </c:ext>
              </c:extLst>
            </c:dLbl>
            <c:dLbl>
              <c:idx val="32"/>
              <c:layout>
                <c:manualLayout>
                  <c:x val="-1.8235628084249993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{6DA06E19-EC0F-4F42-939C-6B5DD7DE24B0}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928-4413-B3A2-4374F57A36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7.7</c:v>
                </c:pt>
                <c:pt idx="16">
                  <c:v>7.3</c:v>
                </c:pt>
                <c:pt idx="24">
                  <c:v>7.2</c:v>
                </c:pt>
                <c:pt idx="32">
                  <c:v>7.2</c:v>
                </c:pt>
              </c:numCache>
            </c:numRef>
          </c:xVal>
          <c:yVal>
            <c:numRef>
              <c:f>公会計指標分析・財政指標組合せ分析表!$BP$77:$DC$77</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D928-4413-B3A2-4374F57A36C3}"/>
            </c:ext>
          </c:extLst>
        </c:ser>
        <c:dLbls>
          <c:showLegendKey val="0"/>
          <c:showVal val="1"/>
          <c:showCatName val="0"/>
          <c:showSerName val="0"/>
          <c:showPercent val="0"/>
          <c:showBubbleSize val="0"/>
        </c:dLbls>
        <c:axId val="84219776"/>
        <c:axId val="84234240"/>
      </c:scatterChart>
      <c:valAx>
        <c:axId val="84219776"/>
        <c:scaling>
          <c:orientation val="maxMin"/>
          <c:max val="12"/>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15,329
15,167
422.86
15,137,000
14,848,364
286,435
6,201,822
11,515,038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道内市町村平均より上回っているが、類似団体平均を下回る水準となっている。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６年５月に策定した「第２期当別町財政運営計画（～Ｈ３０）」に基づき、退職者不補充による人件費抑制や、事務事業の見直しにより歳出を削減する一方、収納体制の強化、使用料・手数料の見直しによる歳入確保に努めてきた。今後は、令和元年９月に策定した「財政運営方針（Ｒ元～）」に基づき、更なる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60778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216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37798</xdr:rowOff>
    </xdr:from>
    <xdr:to>
      <xdr:col>19</xdr:col>
      <xdr:colOff>133350</xdr:colOff>
      <xdr:row>43</xdr:row>
      <xdr:rowOff>49288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37798</xdr:rowOff>
    </xdr:from>
    <xdr:to>
      <xdr:col>15</xdr:col>
      <xdr:colOff>82550</xdr:colOff>
      <xdr:row>43</xdr:row>
      <xdr:rowOff>49288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49288</xdr:rowOff>
    </xdr:from>
    <xdr:to>
      <xdr:col>11</xdr:col>
      <xdr:colOff>31750</xdr:colOff>
      <xdr:row>43</xdr:row>
      <xdr:rowOff>60778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74886</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169938</xdr:rowOff>
    </xdr:from>
    <xdr:to>
      <xdr:col>19</xdr:col>
      <xdr:colOff>184150</xdr:colOff>
      <xdr:row>43</xdr:row>
      <xdr:rowOff>100088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158448</xdr:rowOff>
    </xdr:from>
    <xdr:to>
      <xdr:col>15</xdr:col>
      <xdr:colOff>133350</xdr:colOff>
      <xdr:row>43</xdr:row>
      <xdr:rowOff>88598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73375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169938</xdr:rowOff>
    </xdr:from>
    <xdr:to>
      <xdr:col>11</xdr:col>
      <xdr:colOff>82550</xdr:colOff>
      <xdr:row>43</xdr:row>
      <xdr:rowOff>100088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道内市町村平均及び類似団体平均を上回っている。高比率の要因である公債費償還額については、平成１９年度をピークに緩やかではあるが減少を続けているが、昨今の大型事業の償還が開始されるため、今後も公債費の縮減を図り、比率の低下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66</xdr:row>
      <xdr:rowOff>150114</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66</xdr:row>
      <xdr:rowOff>508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88040"/>
          <a:ext cx="8382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113809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4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15240</xdr:rowOff>
    </xdr:from>
    <xdr:to>
      <xdr:col>19</xdr:col>
      <xdr:colOff>133350</xdr:colOff>
      <xdr:row>65</xdr:row>
      <xdr:rowOff>123698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88040"/>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118872</xdr:rowOff>
    </xdr:from>
    <xdr:to>
      <xdr:col>15</xdr:col>
      <xdr:colOff>82550</xdr:colOff>
      <xdr:row>65</xdr:row>
      <xdr:rowOff>123698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26312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150368</xdr:rowOff>
    </xdr:from>
    <xdr:to>
      <xdr:col>11</xdr:col>
      <xdr:colOff>31750</xdr:colOff>
      <xdr:row>65</xdr:row>
      <xdr:rowOff>118872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12316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46482</xdr:rowOff>
    </xdr:from>
    <xdr:to>
      <xdr:col>11</xdr:col>
      <xdr:colOff>82550</xdr:colOff>
      <xdr:row>64</xdr:row>
      <xdr:rowOff>148082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158259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121158</xdr:rowOff>
    </xdr:from>
    <xdr:to>
      <xdr:col>23</xdr:col>
      <xdr:colOff>184150</xdr:colOff>
      <xdr:row>66</xdr:row>
      <xdr:rowOff>51308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93235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3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72898</xdr:rowOff>
    </xdr:from>
    <xdr:to>
      <xdr:col>15</xdr:col>
      <xdr:colOff>133350</xdr:colOff>
      <xdr:row>66</xdr:row>
      <xdr:rowOff>3048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159275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68072</xdr:rowOff>
    </xdr:from>
    <xdr:to>
      <xdr:col>11</xdr:col>
      <xdr:colOff>82550</xdr:colOff>
      <xdr:row>65</xdr:row>
      <xdr:rowOff>169672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154449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99568</xdr:rowOff>
    </xdr:from>
    <xdr:to>
      <xdr:col>7</xdr:col>
      <xdr:colOff>31750</xdr:colOff>
      <xdr:row>65</xdr:row>
      <xdr:rowOff>29718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14495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[279,433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内市町村平均及び類似団体平均よりも上回っている。令和２年度から急激に伸びた主な要因はとうべつ学園（一体型義務教育学校）建設に伴う普通建設事業費であり、今後は事務事業の見直しを行うことにより行政コストの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11981</xdr:rowOff>
    </xdr:from>
    <xdr:to>
      <xdr:col>23</xdr:col>
      <xdr:colOff>133350</xdr:colOff>
      <xdr:row>89</xdr:row>
      <xdr:rowOff>100061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99431"/>
          <a:ext cx="0" cy="145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72138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3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100061</xdr:rowOff>
    </xdr:from>
    <xdr:to>
      <xdr:col>24</xdr:col>
      <xdr:colOff>12700</xdr:colOff>
      <xdr:row>89</xdr:row>
      <xdr:rowOff>100061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5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98358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4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11981</xdr:rowOff>
    </xdr:from>
    <xdr:to>
      <xdr:col>24</xdr:col>
      <xdr:colOff>12700</xdr:colOff>
      <xdr:row>81</xdr:row>
      <xdr:rowOff>11981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9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124470</xdr:rowOff>
    </xdr:from>
    <xdr:to>
      <xdr:col>23</xdr:col>
      <xdr:colOff>133350</xdr:colOff>
      <xdr:row>88</xdr:row>
      <xdr:rowOff>156307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5212070"/>
          <a:ext cx="838200" cy="3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111248</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341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94721</xdr:rowOff>
    </xdr:from>
    <xdr:to>
      <xdr:col>23</xdr:col>
      <xdr:colOff>184150</xdr:colOff>
      <xdr:row>85</xdr:row>
      <xdr:rowOff>24871</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4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54009</xdr:rowOff>
    </xdr:from>
    <xdr:to>
      <xdr:col>19</xdr:col>
      <xdr:colOff>133350</xdr:colOff>
      <xdr:row>88</xdr:row>
      <xdr:rowOff>124470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970159"/>
          <a:ext cx="889000" cy="2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25822</xdr:rowOff>
    </xdr:from>
    <xdr:to>
      <xdr:col>19</xdr:col>
      <xdr:colOff>184150</xdr:colOff>
      <xdr:row>84</xdr:row>
      <xdr:rowOff>127422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137599</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96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27068</xdr:rowOff>
    </xdr:from>
    <xdr:to>
      <xdr:col>15</xdr:col>
      <xdr:colOff>82550</xdr:colOff>
      <xdr:row>87</xdr:row>
      <xdr:rowOff>54009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600318"/>
          <a:ext cx="889000" cy="36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137302</xdr:rowOff>
    </xdr:from>
    <xdr:to>
      <xdr:col>15</xdr:col>
      <xdr:colOff>133350</xdr:colOff>
      <xdr:row>84</xdr:row>
      <xdr:rowOff>67452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77629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1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129572</xdr:rowOff>
    </xdr:from>
    <xdr:to>
      <xdr:col>11</xdr:col>
      <xdr:colOff>31750</xdr:colOff>
      <xdr:row>85</xdr:row>
      <xdr:rowOff>27068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531372"/>
          <a:ext cx="889000" cy="6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31435</xdr:rowOff>
    </xdr:from>
    <xdr:to>
      <xdr:col>11</xdr:col>
      <xdr:colOff>82550</xdr:colOff>
      <xdr:row>83</xdr:row>
      <xdr:rowOff>133035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143212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3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101629</xdr:rowOff>
    </xdr:from>
    <xdr:to>
      <xdr:col>7</xdr:col>
      <xdr:colOff>31750</xdr:colOff>
      <xdr:row>84</xdr:row>
      <xdr:rowOff>31779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41956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0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105507</xdr:rowOff>
    </xdr:from>
    <xdr:to>
      <xdr:col>23</xdr:col>
      <xdr:colOff>184150</xdr:colOff>
      <xdr:row>89</xdr:row>
      <xdr:rowOff>35657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51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1384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5088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73670</xdr:rowOff>
    </xdr:from>
    <xdr:to>
      <xdr:col>19</xdr:col>
      <xdr:colOff>184150</xdr:colOff>
      <xdr:row>89</xdr:row>
      <xdr:rowOff>3820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51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160047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5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3209</xdr:rowOff>
    </xdr:from>
    <xdr:to>
      <xdr:col>15</xdr:col>
      <xdr:colOff>133350</xdr:colOff>
      <xdr:row>87</xdr:row>
      <xdr:rowOff>104809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91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89586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500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147718</xdr:rowOff>
    </xdr:from>
    <xdr:to>
      <xdr:col>11</xdr:col>
      <xdr:colOff>82550</xdr:colOff>
      <xdr:row>85</xdr:row>
      <xdr:rowOff>77868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54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62645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63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78772</xdr:rowOff>
    </xdr:from>
    <xdr:to>
      <xdr:col>7</xdr:col>
      <xdr:colOff>31750</xdr:colOff>
      <xdr:row>85</xdr:row>
      <xdr:rowOff>8922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48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165149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56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道内市町村平均及び類似団体平均よりも若干上回っている。引き続き、総人件費の適正化に努める。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100895</xdr:rowOff>
    </xdr:from>
    <xdr:to>
      <xdr:col>81</xdr:col>
      <xdr:colOff>44450</xdr:colOff>
      <xdr:row>90</xdr:row>
      <xdr:rowOff>72672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88345"/>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15822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100895</xdr:rowOff>
    </xdr:from>
    <xdr:to>
      <xdr:col>81</xdr:col>
      <xdr:colOff>133350</xdr:colOff>
      <xdr:row>81</xdr:row>
      <xdr:rowOff>100895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8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165805</xdr:rowOff>
    </xdr:from>
    <xdr:to>
      <xdr:col>81</xdr:col>
      <xdr:colOff>44450</xdr:colOff>
      <xdr:row>86</xdr:row>
      <xdr:rowOff>21166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739055"/>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85</xdr:row>
      <xdr:rowOff>165805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739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88195</xdr:rowOff>
    </xdr:from>
    <xdr:to>
      <xdr:col>77</xdr:col>
      <xdr:colOff>95250</xdr:colOff>
      <xdr:row>86</xdr:row>
      <xdr:rowOff>18345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28522</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3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138995</xdr:rowOff>
    </xdr:from>
    <xdr:to>
      <xdr:col>72</xdr:col>
      <xdr:colOff>203200</xdr:colOff>
      <xdr:row>85</xdr:row>
      <xdr:rowOff>165805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7122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55332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138995</xdr:rowOff>
    </xdr:from>
    <xdr:to>
      <xdr:col>68</xdr:col>
      <xdr:colOff>152400</xdr:colOff>
      <xdr:row>86</xdr:row>
      <xdr:rowOff>34572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71224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115005</xdr:rowOff>
    </xdr:from>
    <xdr:to>
      <xdr:col>77</xdr:col>
      <xdr:colOff>95250</xdr:colOff>
      <xdr:row>86</xdr:row>
      <xdr:rowOff>45155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115005</xdr:rowOff>
    </xdr:from>
    <xdr:to>
      <xdr:col>73</xdr:col>
      <xdr:colOff>44450</xdr:colOff>
      <xdr:row>86</xdr:row>
      <xdr:rowOff>45155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88195</xdr:rowOff>
    </xdr:from>
    <xdr:to>
      <xdr:col>68</xdr:col>
      <xdr:colOff>203200</xdr:colOff>
      <xdr:row>86</xdr:row>
      <xdr:rowOff>18345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70149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道内市町村平均及び類似団体平均よりも上回っている。引き続き定員管理の適正化に努める。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116135</xdr:rowOff>
    </xdr:from>
    <xdr:to>
      <xdr:col>81</xdr:col>
      <xdr:colOff>44450</xdr:colOff>
      <xdr:row>66</xdr:row>
      <xdr:rowOff>153599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888785"/>
          <a:ext cx="0" cy="1580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125676</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4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153599</xdr:rowOff>
    </xdr:from>
    <xdr:to>
      <xdr:col>81</xdr:col>
      <xdr:colOff>133350</xdr:colOff>
      <xdr:row>66</xdr:row>
      <xdr:rowOff>153599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69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31062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3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116135</xdr:rowOff>
    </xdr:from>
    <xdr:to>
      <xdr:col>81</xdr:col>
      <xdr:colOff>133350</xdr:colOff>
      <xdr:row>57</xdr:row>
      <xdr:rowOff>116135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88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168980</xdr:rowOff>
    </xdr:from>
    <xdr:to>
      <xdr:col>81</xdr:col>
      <xdr:colOff>44450</xdr:colOff>
      <xdr:row>62</xdr:row>
      <xdr:rowOff>8255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627430"/>
          <a:ext cx="8382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110437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25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93910</xdr:rowOff>
    </xdr:from>
    <xdr:to>
      <xdr:col>81</xdr:col>
      <xdr:colOff>95250</xdr:colOff>
      <xdr:row>61</xdr:row>
      <xdr:rowOff>24060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152894</xdr:rowOff>
    </xdr:from>
    <xdr:to>
      <xdr:col>77</xdr:col>
      <xdr:colOff>44450</xdr:colOff>
      <xdr:row>61</xdr:row>
      <xdr:rowOff>168980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6113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85866</xdr:rowOff>
    </xdr:from>
    <xdr:to>
      <xdr:col>77</xdr:col>
      <xdr:colOff>95250</xdr:colOff>
      <xdr:row>61</xdr:row>
      <xdr:rowOff>16016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26193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1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124742</xdr:rowOff>
    </xdr:from>
    <xdr:to>
      <xdr:col>72</xdr:col>
      <xdr:colOff>203200</xdr:colOff>
      <xdr:row>61</xdr:row>
      <xdr:rowOff>152894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58319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81845</xdr:rowOff>
    </xdr:from>
    <xdr:to>
      <xdr:col>73</xdr:col>
      <xdr:colOff>44450</xdr:colOff>
      <xdr:row>61</xdr:row>
      <xdr:rowOff>11995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22172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3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71120</xdr:rowOff>
    </xdr:from>
    <xdr:to>
      <xdr:col>68</xdr:col>
      <xdr:colOff>152400</xdr:colOff>
      <xdr:row>61</xdr:row>
      <xdr:rowOff>124742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52957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112677</xdr:rowOff>
    </xdr:from>
    <xdr:to>
      <xdr:col>68</xdr:col>
      <xdr:colOff>203200</xdr:colOff>
      <xdr:row>61</xdr:row>
      <xdr:rowOff>42827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53004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84526</xdr:rowOff>
    </xdr:from>
    <xdr:to>
      <xdr:col>64</xdr:col>
      <xdr:colOff>152400</xdr:colOff>
      <xdr:row>61</xdr:row>
      <xdr:rowOff>14676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24853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128905</xdr:rowOff>
    </xdr:from>
    <xdr:to>
      <xdr:col>81</xdr:col>
      <xdr:colOff>95250</xdr:colOff>
      <xdr:row>62</xdr:row>
      <xdr:rowOff>59055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100982</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55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118180</xdr:rowOff>
    </xdr:from>
    <xdr:to>
      <xdr:col>77</xdr:col>
      <xdr:colOff>95250</xdr:colOff>
      <xdr:row>62</xdr:row>
      <xdr:rowOff>48330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5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33107</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663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102094</xdr:rowOff>
    </xdr:from>
    <xdr:to>
      <xdr:col>73</xdr:col>
      <xdr:colOff>44450</xdr:colOff>
      <xdr:row>62</xdr:row>
      <xdr:rowOff>32244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56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17021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64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73942</xdr:rowOff>
    </xdr:from>
    <xdr:to>
      <xdr:col>68</xdr:col>
      <xdr:colOff>203200</xdr:colOff>
      <xdr:row>62</xdr:row>
      <xdr:rowOff>4092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53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160319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61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20320</xdr:rowOff>
    </xdr:from>
    <xdr:to>
      <xdr:col>64</xdr:col>
      <xdr:colOff>152400</xdr:colOff>
      <xdr:row>61</xdr:row>
      <xdr:rowOff>121920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106697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急増時の社会資本整備による地方債償還額が増加したため道内市町村平均を大きく上回っており、類似団体の中でも高い比率となっている。償還額については、平成１９年度をピークとして緩やかに減少を続けているが、大型事業の償還が開始されることも踏まえ、今後も新規発行地方債を必要最低限に抑制し、引き続き比率の低下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25823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139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169350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25823</xdr:rowOff>
    </xdr:from>
    <xdr:to>
      <xdr:col>81</xdr:col>
      <xdr:colOff>133350</xdr:colOff>
      <xdr:row>45</xdr:row>
      <xdr:rowOff>25823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162137</xdr:rowOff>
    </xdr:from>
    <xdr:to>
      <xdr:col>81</xdr:col>
      <xdr:colOff>44450</xdr:colOff>
      <xdr:row>43</xdr:row>
      <xdr:rowOff>14817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36303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98231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162137</xdr:rowOff>
    </xdr:from>
    <xdr:to>
      <xdr:col>77</xdr:col>
      <xdr:colOff>44450</xdr:colOff>
      <xdr:row>43</xdr:row>
      <xdr:rowOff>22860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3630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22860</xdr:rowOff>
    </xdr:from>
    <xdr:to>
      <xdr:col>72</xdr:col>
      <xdr:colOff>203200</xdr:colOff>
      <xdr:row>43</xdr:row>
      <xdr:rowOff>55033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3952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55033</xdr:rowOff>
    </xdr:from>
    <xdr:to>
      <xdr:col>68</xdr:col>
      <xdr:colOff>152400</xdr:colOff>
      <xdr:row>43</xdr:row>
      <xdr:rowOff>127423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42738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135467</xdr:rowOff>
    </xdr:from>
    <xdr:to>
      <xdr:col>81</xdr:col>
      <xdr:colOff>95250</xdr:colOff>
      <xdr:row>43</xdr:row>
      <xdr:rowOff>65617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107544</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111337</xdr:rowOff>
    </xdr:from>
    <xdr:to>
      <xdr:col>77</xdr:col>
      <xdr:colOff>95250</xdr:colOff>
      <xdr:row>43</xdr:row>
      <xdr:rowOff>41487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26264</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39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143510</xdr:rowOff>
    </xdr:from>
    <xdr:to>
      <xdr:col>73</xdr:col>
      <xdr:colOff>44450</xdr:colOff>
      <xdr:row>43</xdr:row>
      <xdr:rowOff>73660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58437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4233</xdr:rowOff>
    </xdr:from>
    <xdr:to>
      <xdr:col>68</xdr:col>
      <xdr:colOff>203200</xdr:colOff>
      <xdr:row>43</xdr:row>
      <xdr:rowOff>105833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90610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76623</xdr:rowOff>
    </xdr:from>
    <xdr:to>
      <xdr:col>64</xdr:col>
      <xdr:colOff>152400</xdr:colOff>
      <xdr:row>44</xdr:row>
      <xdr:rowOff>6773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163000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とうべつ学園（一体型義務教育学校）建設事業や社会資本整備のために発行した地方債または公営企業等への繰入等により、道内市町村及び類似団体平均を大幅に上回る比率となっている。地方債残高については、平成１５年度末の１９７億円をピークに減少しているが、昨今の大型事業の影響により令和３年度高止まりしているため、今後も新規発行地方債を必要最低限に抑制するとともに充当可能基金の増額を図ることで比率の低下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69443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61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41520</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69443</xdr:rowOff>
    </xdr:from>
    <xdr:to>
      <xdr:col>81</xdr:col>
      <xdr:colOff>133350</xdr:colOff>
      <xdr:row>23</xdr:row>
      <xdr:rowOff>69443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4012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68885</xdr:rowOff>
    </xdr:from>
    <xdr:to>
      <xdr:col>81</xdr:col>
      <xdr:colOff>44450</xdr:colOff>
      <xdr:row>16</xdr:row>
      <xdr:rowOff>160579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2812085"/>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160579</xdr:rowOff>
    </xdr:from>
    <xdr:to>
      <xdr:col>77</xdr:col>
      <xdr:colOff>44450</xdr:colOff>
      <xdr:row>16</xdr:row>
      <xdr:rowOff>161544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903779"/>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161544</xdr:rowOff>
    </xdr:from>
    <xdr:to>
      <xdr:col>72</xdr:col>
      <xdr:colOff>203200</xdr:colOff>
      <xdr:row>17</xdr:row>
      <xdr:rowOff>162865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904744"/>
          <a:ext cx="889000" cy="1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123546</xdr:rowOff>
    </xdr:from>
    <xdr:to>
      <xdr:col>73</xdr:col>
      <xdr:colOff>44450</xdr:colOff>
      <xdr:row>15</xdr:row>
      <xdr:rowOff>53696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5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63873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29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162865</xdr:rowOff>
    </xdr:from>
    <xdr:to>
      <xdr:col>68</xdr:col>
      <xdr:colOff>152400</xdr:colOff>
      <xdr:row>18</xdr:row>
      <xdr:rowOff>149708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3077515"/>
          <a:ext cx="889000" cy="1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35103</xdr:rowOff>
    </xdr:from>
    <xdr:to>
      <xdr:col>68</xdr:col>
      <xdr:colOff>203200</xdr:colOff>
      <xdr:row>15</xdr:row>
      <xdr:rowOff>136703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6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146880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37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18085</xdr:rowOff>
    </xdr:from>
    <xdr:to>
      <xdr:col>81</xdr:col>
      <xdr:colOff>95250</xdr:colOff>
      <xdr:row>16</xdr:row>
      <xdr:rowOff>119685</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76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161612</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73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109779</xdr:rowOff>
    </xdr:from>
    <xdr:to>
      <xdr:col>77</xdr:col>
      <xdr:colOff>95250</xdr:colOff>
      <xdr:row>17</xdr:row>
      <xdr:rowOff>39929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85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24706</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93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110744</xdr:rowOff>
    </xdr:from>
    <xdr:to>
      <xdr:col>73</xdr:col>
      <xdr:colOff>44450</xdr:colOff>
      <xdr:row>17</xdr:row>
      <xdr:rowOff>40894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8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25671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94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112065</xdr:rowOff>
    </xdr:from>
    <xdr:to>
      <xdr:col>68</xdr:col>
      <xdr:colOff>203200</xdr:colOff>
      <xdr:row>18</xdr:row>
      <xdr:rowOff>42215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02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26992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1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98908</xdr:rowOff>
    </xdr:from>
    <xdr:to>
      <xdr:col>64</xdr:col>
      <xdr:colOff>152400</xdr:colOff>
      <xdr:row>19</xdr:row>
      <xdr:rowOff>29058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18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13835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271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15,329
15,167
422.86
15,137,000
14,848,364
286,435
6,201,822
11,515,038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道内市町村平均及び類似団体平均より低い水準となっている。</a:t>
          </a:r>
        </a:p>
        <a:p>
          <a:r>
            <a:rPr kumimoji="1" lang="ja-JP" altLang="en-US" sz="1300">
              <a:latin typeface="ＭＳ Ｐゴシック" panose="020B0600070205080204" pitchFamily="50" charset="-128"/>
              <a:ea typeface="ＭＳ Ｐゴシック" panose="020B0600070205080204" pitchFamily="50" charset="-128"/>
            </a:rPr>
            <a:t>今後は、町民ニーズの多様化・高度化に適切に対応していくため、適正な人員の確保・配置が必要となり、人件費の増加が見込まれるが、引き続き効率的な人員配置や</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化を推進し、人件費の抑制に努める。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154214</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406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69141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154214</xdr:rowOff>
    </xdr:from>
    <xdr:to>
      <xdr:col>24</xdr:col>
      <xdr:colOff>114300</xdr:colOff>
      <xdr:row>32</xdr:row>
      <xdr:rowOff>154214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159657</xdr:rowOff>
    </xdr:from>
    <xdr:to>
      <xdr:col>24</xdr:col>
      <xdr:colOff>25400</xdr:colOff>
      <xdr:row>35</xdr:row>
      <xdr:rowOff>118836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988957"/>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148970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4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159657</xdr:rowOff>
    </xdr:from>
    <xdr:to>
      <xdr:col>19</xdr:col>
      <xdr:colOff>187325</xdr:colOff>
      <xdr:row>36</xdr:row>
      <xdr:rowOff>12700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9889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122464</xdr:rowOff>
    </xdr:from>
    <xdr:to>
      <xdr:col>20</xdr:col>
      <xdr:colOff>38100</xdr:colOff>
      <xdr:row>36</xdr:row>
      <xdr:rowOff>52614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37391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0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45357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84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8164</xdr:rowOff>
    </xdr:from>
    <xdr:to>
      <xdr:col>15</xdr:col>
      <xdr:colOff>149225</xdr:colOff>
      <xdr:row>37</xdr:row>
      <xdr:rowOff>109764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94542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118836</xdr:rowOff>
    </xdr:from>
    <xdr:to>
      <xdr:col>11</xdr:col>
      <xdr:colOff>9525</xdr:colOff>
      <xdr:row>36</xdr:row>
      <xdr:rowOff>45357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195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16328</xdr:rowOff>
    </xdr:from>
    <xdr:to>
      <xdr:col>11</xdr:col>
      <xdr:colOff>60325</xdr:colOff>
      <xdr:row>36</xdr:row>
      <xdr:rowOff>117928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102705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113591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68036</xdr:rowOff>
    </xdr:from>
    <xdr:to>
      <xdr:col>24</xdr:col>
      <xdr:colOff>76200</xdr:colOff>
      <xdr:row>35</xdr:row>
      <xdr:rowOff>169636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84563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108857</xdr:rowOff>
    </xdr:from>
    <xdr:to>
      <xdr:col>20</xdr:col>
      <xdr:colOff>38100</xdr:colOff>
      <xdr:row>35</xdr:row>
      <xdr:rowOff>39007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49184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0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166007</xdr:rowOff>
    </xdr:from>
    <xdr:to>
      <xdr:col>11</xdr:col>
      <xdr:colOff>60325</xdr:colOff>
      <xdr:row>36</xdr:row>
      <xdr:rowOff>96157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106334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68036</xdr:rowOff>
    </xdr:from>
    <xdr:to>
      <xdr:col>6</xdr:col>
      <xdr:colOff>171450</xdr:colOff>
      <xdr:row>35</xdr:row>
      <xdr:rowOff>169636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8363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道内市町村平均及び類似団体平均より低い水準となっている。今後は、物価高騰等による物件費の増加が予測されるため、引き続き行政コストの削減に努める。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434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95267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123190</xdr:rowOff>
    </xdr:from>
    <xdr:to>
      <xdr:col>82</xdr:col>
      <xdr:colOff>196850</xdr:colOff>
      <xdr:row>21</xdr:row>
      <xdr:rowOff>123190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16</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6446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132097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15</xdr:row>
      <xdr:rowOff>138430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6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154957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130810</xdr:rowOff>
    </xdr:from>
    <xdr:to>
      <xdr:col>73</xdr:col>
      <xdr:colOff>180975</xdr:colOff>
      <xdr:row>15</xdr:row>
      <xdr:rowOff>138430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02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69850</xdr:rowOff>
    </xdr:from>
    <xdr:to>
      <xdr:col>69</xdr:col>
      <xdr:colOff>92075</xdr:colOff>
      <xdr:row>15</xdr:row>
      <xdr:rowOff>130810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41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34290</xdr:rowOff>
    </xdr:from>
    <xdr:to>
      <xdr:col>69</xdr:col>
      <xdr:colOff>142875</xdr:colOff>
      <xdr:row>17</xdr:row>
      <xdr:rowOff>135890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120667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87630</xdr:rowOff>
    </xdr:from>
    <xdr:to>
      <xdr:col>74</xdr:col>
      <xdr:colOff>31750</xdr:colOff>
      <xdr:row>16</xdr:row>
      <xdr:rowOff>17780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27957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80010</xdr:rowOff>
    </xdr:from>
    <xdr:to>
      <xdr:col>69</xdr:col>
      <xdr:colOff>142875</xdr:colOff>
      <xdr:row>16</xdr:row>
      <xdr:rowOff>10160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130827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道内市町村平均及び類似団体平均より低い水準となっている。</a:t>
          </a:r>
        </a:p>
        <a:p>
          <a:r>
            <a:rPr kumimoji="1" lang="ja-JP" altLang="en-US" sz="1300">
              <a:latin typeface="ＭＳ Ｐゴシック" panose="020B0600070205080204" pitchFamily="50" charset="-128"/>
              <a:ea typeface="ＭＳ Ｐゴシック" panose="020B0600070205080204" pitchFamily="50" charset="-128"/>
            </a:rPr>
            <a:t>引き続き町独自の施策については、慎重に協議し、社会保障関係経費の急激な増加の抑制に努める。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30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45357</xdr:rowOff>
    </xdr:from>
    <xdr:to>
      <xdr:col>24</xdr:col>
      <xdr:colOff>25400</xdr:colOff>
      <xdr:row>54</xdr:row>
      <xdr:rowOff>78015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3036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80934</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82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45357</xdr:rowOff>
    </xdr:from>
    <xdr:to>
      <xdr:col>19</xdr:col>
      <xdr:colOff>187325</xdr:colOff>
      <xdr:row>54</xdr:row>
      <xdr:rowOff>94343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3036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78015</xdr:rowOff>
    </xdr:from>
    <xdr:to>
      <xdr:col>15</xdr:col>
      <xdr:colOff>98425</xdr:colOff>
      <xdr:row>54</xdr:row>
      <xdr:rowOff>94343</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78015</xdr:rowOff>
    </xdr:from>
    <xdr:to>
      <xdr:col>11</xdr:col>
      <xdr:colOff>9525</xdr:colOff>
      <xdr:row>55</xdr:row>
      <xdr:rowOff>69850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3363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89099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89099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27215</xdr:rowOff>
    </xdr:from>
    <xdr:to>
      <xdr:col>24</xdr:col>
      <xdr:colOff>76200</xdr:colOff>
      <xdr:row>54</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43742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166007</xdr:rowOff>
    </xdr:from>
    <xdr:to>
      <xdr:col>20</xdr:col>
      <xdr:colOff>38100</xdr:colOff>
      <xdr:row>54</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106334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27215</xdr:rowOff>
    </xdr:from>
    <xdr:to>
      <xdr:col>11</xdr:col>
      <xdr:colOff>60325</xdr:colOff>
      <xdr:row>54</xdr:row>
      <xdr:rowOff>128815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138992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うち繰出金については、人口１人当たりの決算額で道内市町村平均及び類似団体平均を上回っている。また、当町は特別豪雪地帯に指定されており、除雪経費が大きな割合を占めるため数値が高い傾向にある。</a:t>
          </a:r>
        </a:p>
        <a:p>
          <a:r>
            <a:rPr kumimoji="1" lang="ja-JP" altLang="en-US" sz="1300">
              <a:latin typeface="ＭＳ Ｐゴシック" panose="020B0600070205080204" pitchFamily="50" charset="-128"/>
              <a:ea typeface="ＭＳ Ｐゴシック" panose="020B0600070205080204" pitchFamily="50" charset="-128"/>
            </a:rPr>
            <a:t>引き続き各特別会計の事業内容を注視し、過大になることがないよう適正化に努める。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100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38117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119380</xdr:rowOff>
    </xdr:from>
    <xdr:to>
      <xdr:col>82</xdr:col>
      <xdr:colOff>107950</xdr:colOff>
      <xdr:row>61</xdr:row>
      <xdr:rowOff>8890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4063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104140</xdr:rowOff>
    </xdr:from>
    <xdr:to>
      <xdr:col>78</xdr:col>
      <xdr:colOff>69850</xdr:colOff>
      <xdr:row>60</xdr:row>
      <xdr:rowOff>119380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391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58420</xdr:rowOff>
    </xdr:from>
    <xdr:to>
      <xdr:col>73</xdr:col>
      <xdr:colOff>180975</xdr:colOff>
      <xdr:row>60</xdr:row>
      <xdr:rowOff>104140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345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92710</xdr:rowOff>
    </xdr:from>
    <xdr:to>
      <xdr:col>69</xdr:col>
      <xdr:colOff>92075</xdr:colOff>
      <xdr:row>60</xdr:row>
      <xdr:rowOff>58420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2082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129540</xdr:rowOff>
    </xdr:from>
    <xdr:to>
      <xdr:col>82</xdr:col>
      <xdr:colOff>158750</xdr:colOff>
      <xdr:row>61</xdr:row>
      <xdr:rowOff>59690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38117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32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68580</xdr:rowOff>
    </xdr:from>
    <xdr:to>
      <xdr:col>78</xdr:col>
      <xdr:colOff>120650</xdr:colOff>
      <xdr:row>60</xdr:row>
      <xdr:rowOff>170180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154957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44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53340</xdr:rowOff>
    </xdr:from>
    <xdr:to>
      <xdr:col>74</xdr:col>
      <xdr:colOff>31750</xdr:colOff>
      <xdr:row>60</xdr:row>
      <xdr:rowOff>154940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139717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xdr:rowOff>
    </xdr:from>
    <xdr:to>
      <xdr:col>69</xdr:col>
      <xdr:colOff>142875</xdr:colOff>
      <xdr:row>60</xdr:row>
      <xdr:rowOff>109220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93997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41910</xdr:rowOff>
    </xdr:from>
    <xdr:to>
      <xdr:col>65</xdr:col>
      <xdr:colOff>53975</xdr:colOff>
      <xdr:row>59</xdr:row>
      <xdr:rowOff>143510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128287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水道事業に対する高料金対策繰出金等により、道内市町村平均及び類似団体平均を上回っている。引き続き事業内容を注視し、適正化に努める。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6035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123734</xdr:rowOff>
    </xdr:from>
    <xdr:to>
      <xdr:col>82</xdr:col>
      <xdr:colOff>107950</xdr:colOff>
      <xdr:row>36</xdr:row>
      <xdr:rowOff>169454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29593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30678</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031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xdr:rowOff>
    </xdr:from>
    <xdr:to>
      <xdr:col>82</xdr:col>
      <xdr:colOff>158750</xdr:colOff>
      <xdr:row>36</xdr:row>
      <xdr:rowOff>115751</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123734</xdr:rowOff>
    </xdr:from>
    <xdr:to>
      <xdr:col>78</xdr:col>
      <xdr:colOff>69850</xdr:colOff>
      <xdr:row>37</xdr:row>
      <xdr:rowOff>50256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29593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113756</xdr:rowOff>
    </xdr:from>
    <xdr:to>
      <xdr:col>78</xdr:col>
      <xdr:colOff>120650</xdr:colOff>
      <xdr:row>36</xdr:row>
      <xdr:rowOff>43906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54083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883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50256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3677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138991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162923</xdr:rowOff>
    </xdr:from>
    <xdr:to>
      <xdr:col>69</xdr:col>
      <xdr:colOff>92075</xdr:colOff>
      <xdr:row>37</xdr:row>
      <xdr:rowOff>24130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3351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159476</xdr:rowOff>
    </xdr:from>
    <xdr:to>
      <xdr:col>69</xdr:col>
      <xdr:colOff>142875</xdr:colOff>
      <xdr:row>36</xdr:row>
      <xdr:rowOff>89626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99803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120287</xdr:rowOff>
    </xdr:from>
    <xdr:to>
      <xdr:col>65</xdr:col>
      <xdr:colOff>53975</xdr:colOff>
      <xdr:row>36</xdr:row>
      <xdr:rowOff>50437</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60614</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118654</xdr:rowOff>
    </xdr:from>
    <xdr:to>
      <xdr:col>82</xdr:col>
      <xdr:colOff>158750</xdr:colOff>
      <xdr:row>37</xdr:row>
      <xdr:rowOff>48804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2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90731</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262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72934</xdr:rowOff>
    </xdr:from>
    <xdr:to>
      <xdr:col>78</xdr:col>
      <xdr:colOff>120650</xdr:colOff>
      <xdr:row>37</xdr:row>
      <xdr:rowOff>3084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159311</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331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170906</xdr:rowOff>
    </xdr:from>
    <xdr:to>
      <xdr:col>74</xdr:col>
      <xdr:colOff>31750</xdr:colOff>
      <xdr:row>37</xdr:row>
      <xdr:rowOff>101056</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3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85833</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112123</xdr:rowOff>
    </xdr:from>
    <xdr:to>
      <xdr:col>65</xdr:col>
      <xdr:colOff>53975</xdr:colOff>
      <xdr:row>37</xdr:row>
      <xdr:rowOff>42273</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2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27050</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37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平成３年度から平成１０年度の人口急増時に実施した社会資本整備事業に伴う地方債の発行により地方債残高が増加した影響で、地方債の元利償還金は類似団体平均額を若干上回っている。</a:t>
          </a:r>
        </a:p>
        <a:p>
          <a:r>
            <a:rPr kumimoji="1" lang="ja-JP" altLang="en-US" sz="1300">
              <a:latin typeface="ＭＳ Ｐゴシック" panose="020B0600070205080204" pitchFamily="50" charset="-128"/>
              <a:ea typeface="ＭＳ Ｐゴシック" panose="020B0600070205080204" pitchFamily="50" charset="-128"/>
            </a:rPr>
            <a:t>償還額については平成１９年度をピークに緩やかに減少したが、昨今の大型事業の借入を踏まえ、今後も新規発行地方債を必要最低限に抑制し、引き続き公債費の縮減に努める。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74114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60706</xdr:rowOff>
    </xdr:from>
    <xdr:to>
      <xdr:col>24</xdr:col>
      <xdr:colOff>25400</xdr:colOff>
      <xdr:row>77</xdr:row>
      <xdr:rowOff>115570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2623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60706</xdr:rowOff>
    </xdr:from>
    <xdr:to>
      <xdr:col>19</xdr:col>
      <xdr:colOff>187325</xdr:colOff>
      <xdr:row>77</xdr:row>
      <xdr:rowOff>143002</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2623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158496</xdr:rowOff>
    </xdr:from>
    <xdr:to>
      <xdr:col>20</xdr:col>
      <xdr:colOff>38100</xdr:colOff>
      <xdr:row>77</xdr:row>
      <xdr:rowOff>88646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98823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143002</xdr:rowOff>
    </xdr:from>
    <xdr:to>
      <xdr:col>15</xdr:col>
      <xdr:colOff>98425</xdr:colOff>
      <xdr:row>78</xdr:row>
      <xdr:rowOff>8128</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3446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8128</xdr:rowOff>
    </xdr:from>
    <xdr:to>
      <xdr:col>11</xdr:col>
      <xdr:colOff>9525</xdr:colOff>
      <xdr:row>78</xdr:row>
      <xdr:rowOff>12700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3812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36847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9906</xdr:rowOff>
    </xdr:from>
    <xdr:to>
      <xdr:col>20</xdr:col>
      <xdr:colOff>38100</xdr:colOff>
      <xdr:row>77</xdr:row>
      <xdr:rowOff>111506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92202</xdr:rowOff>
    </xdr:from>
    <xdr:to>
      <xdr:col>15</xdr:col>
      <xdr:colOff>149225</xdr:colOff>
      <xdr:row>78</xdr:row>
      <xdr:rowOff>22352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7129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128778</xdr:rowOff>
    </xdr:from>
    <xdr:to>
      <xdr:col>11</xdr:col>
      <xdr:colOff>60325</xdr:colOff>
      <xdr:row>78</xdr:row>
      <xdr:rowOff>58928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43705</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公債費以外に係る比率は道内市町村平均及び類似団体平均を上回っている。今後も、事務事業の見直し等による行政コストの削減に努める。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80</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8968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33274</xdr:rowOff>
    </xdr:from>
    <xdr:to>
      <xdr:col>82</xdr:col>
      <xdr:colOff>107950</xdr:colOff>
      <xdr:row>78</xdr:row>
      <xdr:rowOff>117856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234924"/>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124731</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33274</xdr:rowOff>
    </xdr:from>
    <xdr:to>
      <xdr:col>78</xdr:col>
      <xdr:colOff>69850</xdr:colOff>
      <xdr:row>78</xdr:row>
      <xdr:rowOff>44704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23492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xdr:rowOff>
    </xdr:from>
    <xdr:to>
      <xdr:col>73</xdr:col>
      <xdr:colOff>180975</xdr:colOff>
      <xdr:row>78</xdr:row>
      <xdr:rowOff>44704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3766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32765</xdr:rowOff>
    </xdr:from>
    <xdr:to>
      <xdr:col>74</xdr:col>
      <xdr:colOff>31750</xdr:colOff>
      <xdr:row>77</xdr:row>
      <xdr:rowOff>134365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144542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37846</xdr:rowOff>
    </xdr:from>
    <xdr:to>
      <xdr:col>69</xdr:col>
      <xdr:colOff>92075</xdr:colOff>
      <xdr:row>78</xdr:row>
      <xdr:rowOff>3556</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2394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67056</xdr:rowOff>
    </xdr:from>
    <xdr:to>
      <xdr:col>82</xdr:col>
      <xdr:colOff>158750</xdr:colOff>
      <xdr:row>78</xdr:row>
      <xdr:rowOff>168656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39133</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153924</xdr:rowOff>
    </xdr:from>
    <xdr:to>
      <xdr:col>78</xdr:col>
      <xdr:colOff>120650</xdr:colOff>
      <xdr:row>77</xdr:row>
      <xdr:rowOff>84074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165354</xdr:rowOff>
    </xdr:from>
    <xdr:to>
      <xdr:col>74</xdr:col>
      <xdr:colOff>31750</xdr:colOff>
      <xdr:row>78</xdr:row>
      <xdr:rowOff>95504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80281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124206</xdr:rowOff>
    </xdr:from>
    <xdr:to>
      <xdr:col>69</xdr:col>
      <xdr:colOff>142875</xdr:colOff>
      <xdr:row>78</xdr:row>
      <xdr:rowOff>54356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北海道当別町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76060</xdr:rowOff>
    </xdr:from>
    <xdr:to>
      <xdr:col>29</xdr:col>
      <xdr:colOff>127000</xdr:colOff>
      <xdr:row>20</xdr:row>
      <xdr:rowOff>75108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81085"/>
          <a:ext cx="0" cy="13706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47185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75108</xdr:rowOff>
    </xdr:from>
    <xdr:to>
      <xdr:col>30</xdr:col>
      <xdr:colOff>25400</xdr:colOff>
      <xdr:row>20</xdr:row>
      <xdr:rowOff>75108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1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162437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76060</xdr:rowOff>
    </xdr:from>
    <xdr:to>
      <xdr:col>30</xdr:col>
      <xdr:colOff>25400</xdr:colOff>
      <xdr:row>12</xdr:row>
      <xdr:rowOff>76060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81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150368</xdr:rowOff>
    </xdr:from>
    <xdr:to>
      <xdr:col>29</xdr:col>
      <xdr:colOff>127000</xdr:colOff>
      <xdr:row>14</xdr:row>
      <xdr:rowOff>165240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598293"/>
          <a:ext cx="647700" cy="14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129227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20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157150</xdr:rowOff>
    </xdr:from>
    <xdr:to>
      <xdr:col>29</xdr:col>
      <xdr:colOff>177800</xdr:colOff>
      <xdr:row>17</xdr:row>
      <xdr:rowOff>87300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150368</xdr:rowOff>
    </xdr:from>
    <xdr:to>
      <xdr:col>26</xdr:col>
      <xdr:colOff>50800</xdr:colOff>
      <xdr:row>15</xdr:row>
      <xdr:rowOff>67094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98293"/>
          <a:ext cx="698500" cy="88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4305</xdr:rowOff>
    </xdr:from>
    <xdr:to>
      <xdr:col>26</xdr:col>
      <xdr:colOff>101600</xdr:colOff>
      <xdr:row>17</xdr:row>
      <xdr:rowOff>105905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90682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67094</xdr:rowOff>
    </xdr:from>
    <xdr:to>
      <xdr:col>22</xdr:col>
      <xdr:colOff>114300</xdr:colOff>
      <xdr:row>15</xdr:row>
      <xdr:rowOff>117983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86469"/>
          <a:ext cx="698500" cy="50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16662</xdr:rowOff>
    </xdr:from>
    <xdr:to>
      <xdr:col>22</xdr:col>
      <xdr:colOff>165100</xdr:colOff>
      <xdr:row>17</xdr:row>
      <xdr:rowOff>118262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103039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6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117983</xdr:rowOff>
    </xdr:from>
    <xdr:to>
      <xdr:col>18</xdr:col>
      <xdr:colOff>177800</xdr:colOff>
      <xdr:row>15</xdr:row>
      <xdr:rowOff>165519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37358"/>
          <a:ext cx="698500" cy="47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7125</xdr:rowOff>
    </xdr:from>
    <xdr:to>
      <xdr:col>19</xdr:col>
      <xdr:colOff>38100</xdr:colOff>
      <xdr:row>17</xdr:row>
      <xdr:rowOff>108725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93502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30036</xdr:rowOff>
    </xdr:from>
    <xdr:to>
      <xdr:col>15</xdr:col>
      <xdr:colOff>101600</xdr:colOff>
      <xdr:row>17</xdr:row>
      <xdr:rowOff>131636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116413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114440</xdr:rowOff>
    </xdr:from>
    <xdr:to>
      <xdr:col>29</xdr:col>
      <xdr:colOff>177800</xdr:colOff>
      <xdr:row>15</xdr:row>
      <xdr:rowOff>44590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62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130967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07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99568</xdr:rowOff>
    </xdr:from>
    <xdr:to>
      <xdr:col>26</xdr:col>
      <xdr:colOff>101600</xdr:colOff>
      <xdr:row>15</xdr:row>
      <xdr:rowOff>29718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47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39895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16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16294</xdr:rowOff>
    </xdr:from>
    <xdr:to>
      <xdr:col>22</xdr:col>
      <xdr:colOff>165100</xdr:colOff>
      <xdr:row>15</xdr:row>
      <xdr:rowOff>117894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35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128071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0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67183</xdr:rowOff>
    </xdr:from>
    <xdr:to>
      <xdr:col>19</xdr:col>
      <xdr:colOff>38100</xdr:colOff>
      <xdr:row>15</xdr:row>
      <xdr:rowOff>168783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86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7510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5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114719</xdr:rowOff>
    </xdr:from>
    <xdr:to>
      <xdr:col>15</xdr:col>
      <xdr:colOff>101600</xdr:colOff>
      <xdr:row>16</xdr:row>
      <xdr:rowOff>44869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34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55046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0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88001</xdr:rowOff>
    </xdr:from>
    <xdr:to>
      <xdr:col>29</xdr:col>
      <xdr:colOff>127000</xdr:colOff>
      <xdr:row>38</xdr:row>
      <xdr:rowOff>77028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55451"/>
          <a:ext cx="0" cy="1189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49105</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77028</xdr:rowOff>
    </xdr:from>
    <xdr:to>
      <xdr:col>30</xdr:col>
      <xdr:colOff>25400</xdr:colOff>
      <xdr:row>38</xdr:row>
      <xdr:rowOff>77028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44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174378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9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88001</xdr:rowOff>
    </xdr:from>
    <xdr:to>
      <xdr:col>30</xdr:col>
      <xdr:colOff>25400</xdr:colOff>
      <xdr:row>34</xdr:row>
      <xdr:rowOff>88001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554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2093</xdr:rowOff>
    </xdr:from>
    <xdr:to>
      <xdr:col>29</xdr:col>
      <xdr:colOff>127000</xdr:colOff>
      <xdr:row>35</xdr:row>
      <xdr:rowOff>49253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612443"/>
          <a:ext cx="647700" cy="47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309590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1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337513</xdr:rowOff>
    </xdr:from>
    <xdr:to>
      <xdr:col>29</xdr:col>
      <xdr:colOff>177800</xdr:colOff>
      <xdr:row>36</xdr:row>
      <xdr:rowOff>96213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49253</xdr:rowOff>
    </xdr:from>
    <xdr:to>
      <xdr:col>26</xdr:col>
      <xdr:colOff>50800</xdr:colOff>
      <xdr:row>35</xdr:row>
      <xdr:rowOff>156832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659603"/>
          <a:ext cx="698500" cy="107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23325</xdr:rowOff>
    </xdr:from>
    <xdr:to>
      <xdr:col>26</xdr:col>
      <xdr:colOff>101600</xdr:colOff>
      <xdr:row>36</xdr:row>
      <xdr:rowOff>124925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109702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6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142453</xdr:rowOff>
    </xdr:from>
    <xdr:to>
      <xdr:col>22</xdr:col>
      <xdr:colOff>114300</xdr:colOff>
      <xdr:row>35</xdr:row>
      <xdr:rowOff>156832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752803"/>
          <a:ext cx="698500" cy="14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49111</xdr:rowOff>
    </xdr:from>
    <xdr:to>
      <xdr:col>22</xdr:col>
      <xdr:colOff>165100</xdr:colOff>
      <xdr:row>36</xdr:row>
      <xdr:rowOff>150711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135488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52934</xdr:rowOff>
    </xdr:from>
    <xdr:to>
      <xdr:col>18</xdr:col>
      <xdr:colOff>177800</xdr:colOff>
      <xdr:row>35</xdr:row>
      <xdr:rowOff>142453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663284"/>
          <a:ext cx="698500" cy="89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30343</xdr:rowOff>
    </xdr:from>
    <xdr:to>
      <xdr:col>19</xdr:col>
      <xdr:colOff>38100</xdr:colOff>
      <xdr:row>36</xdr:row>
      <xdr:rowOff>131943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116720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27760</xdr:rowOff>
    </xdr:from>
    <xdr:to>
      <xdr:col>15</xdr:col>
      <xdr:colOff>101600</xdr:colOff>
      <xdr:row>36</xdr:row>
      <xdr:rowOff>129360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1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114137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294193</xdr:rowOff>
    </xdr:from>
    <xdr:to>
      <xdr:col>29</xdr:col>
      <xdr:colOff>177800</xdr:colOff>
      <xdr:row>35</xdr:row>
      <xdr:rowOff>52893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561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139270</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40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341353</xdr:rowOff>
    </xdr:from>
    <xdr:to>
      <xdr:col>26</xdr:col>
      <xdr:colOff>101600</xdr:colOff>
      <xdr:row>35</xdr:row>
      <xdr:rowOff>100053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608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110230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377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106032</xdr:rowOff>
    </xdr:from>
    <xdr:to>
      <xdr:col>22</xdr:col>
      <xdr:colOff>165100</xdr:colOff>
      <xdr:row>35</xdr:row>
      <xdr:rowOff>207632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16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217809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485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91653</xdr:rowOff>
    </xdr:from>
    <xdr:to>
      <xdr:col>19</xdr:col>
      <xdr:colOff>38100</xdr:colOff>
      <xdr:row>35</xdr:row>
      <xdr:rowOff>193253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02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203430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47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2134</xdr:rowOff>
    </xdr:from>
    <xdr:to>
      <xdr:col>15</xdr:col>
      <xdr:colOff>101600</xdr:colOff>
      <xdr:row>35</xdr:row>
      <xdr:rowOff>103734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612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113911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381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15,329
15,167
422.86
15,137,000
14,848,364
286,435
6,201,822
11,515,038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114083</xdr:rowOff>
    </xdr:from>
    <xdr:to>
      <xdr:col>24</xdr:col>
      <xdr:colOff>62865</xdr:colOff>
      <xdr:row>38</xdr:row>
      <xdr:rowOff>128856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57583"/>
          <a:ext cx="1270" cy="138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132683</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128856</xdr:rowOff>
    </xdr:from>
    <xdr:to>
      <xdr:col>24</xdr:col>
      <xdr:colOff>152400</xdr:colOff>
      <xdr:row>38</xdr:row>
      <xdr:rowOff>128856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60760</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3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114083</xdr:rowOff>
    </xdr:from>
    <xdr:to>
      <xdr:col>24</xdr:col>
      <xdr:colOff>152400</xdr:colOff>
      <xdr:row>30</xdr:row>
      <xdr:rowOff>114083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5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79407</xdr:rowOff>
    </xdr:from>
    <xdr:to>
      <xdr:col>24</xdr:col>
      <xdr:colOff>63500</xdr:colOff>
      <xdr:row>34</xdr:row>
      <xdr:rowOff>80321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5908707"/>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10306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011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31879</xdr:rowOff>
    </xdr:from>
    <xdr:to>
      <xdr:col>24</xdr:col>
      <xdr:colOff>114300</xdr:colOff>
      <xdr:row>35</xdr:row>
      <xdr:rowOff>133479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80321</xdr:rowOff>
    </xdr:from>
    <xdr:to>
      <xdr:col>19</xdr:col>
      <xdr:colOff>177800</xdr:colOff>
      <xdr:row>34</xdr:row>
      <xdr:rowOff>161246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5909621"/>
          <a:ext cx="889000" cy="8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33179</xdr:rowOff>
    </xdr:from>
    <xdr:to>
      <xdr:col>20</xdr:col>
      <xdr:colOff>38100</xdr:colOff>
      <xdr:row>35</xdr:row>
      <xdr:rowOff>134779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125906</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12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161246</xdr:rowOff>
    </xdr:from>
    <xdr:to>
      <xdr:col>15</xdr:col>
      <xdr:colOff>50800</xdr:colOff>
      <xdr:row>34</xdr:row>
      <xdr:rowOff>162432</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5990546"/>
          <a:ext cx="889000" cy="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54567</xdr:rowOff>
    </xdr:from>
    <xdr:to>
      <xdr:col>15</xdr:col>
      <xdr:colOff>101600</xdr:colOff>
      <xdr:row>35</xdr:row>
      <xdr:rowOff>156167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147294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1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162432</xdr:rowOff>
    </xdr:from>
    <xdr:to>
      <xdr:col>10</xdr:col>
      <xdr:colOff>114300</xdr:colOff>
      <xdr:row>35</xdr:row>
      <xdr:rowOff>31986</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5991732"/>
          <a:ext cx="889000" cy="4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8790</xdr:rowOff>
    </xdr:from>
    <xdr:to>
      <xdr:col>10</xdr:col>
      <xdr:colOff>165100</xdr:colOff>
      <xdr:row>36</xdr:row>
      <xdr:rowOff>110390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101517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27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24349</xdr:rowOff>
    </xdr:from>
    <xdr:to>
      <xdr:col>6</xdr:col>
      <xdr:colOff>38100</xdr:colOff>
      <xdr:row>36</xdr:row>
      <xdr:rowOff>125949</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117076</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2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28607</xdr:rowOff>
    </xdr:from>
    <xdr:to>
      <xdr:col>24</xdr:col>
      <xdr:colOff>114300</xdr:colOff>
      <xdr:row>34</xdr:row>
      <xdr:rowOff>130207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585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51484</xdr:rowOff>
    </xdr:from>
    <xdr:ext cx="599010"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709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29521</xdr:rowOff>
    </xdr:from>
    <xdr:to>
      <xdr:col>20</xdr:col>
      <xdr:colOff>38100</xdr:colOff>
      <xdr:row>34</xdr:row>
      <xdr:rowOff>131121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585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147648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497795" y="5634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110446</xdr:rowOff>
    </xdr:from>
    <xdr:to>
      <xdr:col>15</xdr:col>
      <xdr:colOff>101600</xdr:colOff>
      <xdr:row>35</xdr:row>
      <xdr:rowOff>40596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593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57123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571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111632</xdr:rowOff>
    </xdr:from>
    <xdr:to>
      <xdr:col>10</xdr:col>
      <xdr:colOff>165100</xdr:colOff>
      <xdr:row>35</xdr:row>
      <xdr:rowOff>41782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594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58309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571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152636</xdr:rowOff>
    </xdr:from>
    <xdr:to>
      <xdr:col>6</xdr:col>
      <xdr:colOff>38100</xdr:colOff>
      <xdr:row>35</xdr:row>
      <xdr:rowOff>82786</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598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99313</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575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74537</xdr:rowOff>
    </xdr:from>
    <xdr:to>
      <xdr:col>24</xdr:col>
      <xdr:colOff>62865</xdr:colOff>
      <xdr:row>59</xdr:row>
      <xdr:rowOff>92101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18487"/>
          <a:ext cx="1270" cy="1389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95928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92101</xdr:rowOff>
    </xdr:from>
    <xdr:to>
      <xdr:col>24</xdr:col>
      <xdr:colOff>152400</xdr:colOff>
      <xdr:row>59</xdr:row>
      <xdr:rowOff>92101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21214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9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74537</xdr:rowOff>
    </xdr:from>
    <xdr:to>
      <xdr:col>24</xdr:col>
      <xdr:colOff>152400</xdr:colOff>
      <xdr:row>51</xdr:row>
      <xdr:rowOff>74537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1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90170</xdr:rowOff>
    </xdr:from>
    <xdr:to>
      <xdr:col>24</xdr:col>
      <xdr:colOff>63500</xdr:colOff>
      <xdr:row>55</xdr:row>
      <xdr:rowOff>57582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348470"/>
          <a:ext cx="838200" cy="1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16756</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17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38329</xdr:rowOff>
    </xdr:from>
    <xdr:to>
      <xdr:col>24</xdr:col>
      <xdr:colOff>114300</xdr:colOff>
      <xdr:row>56</xdr:row>
      <xdr:rowOff>139929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3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57582</xdr:rowOff>
    </xdr:from>
    <xdr:to>
      <xdr:col>19</xdr:col>
      <xdr:colOff>177800</xdr:colOff>
      <xdr:row>56</xdr:row>
      <xdr:rowOff>94272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487332"/>
          <a:ext cx="889000" cy="20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138659</xdr:rowOff>
    </xdr:from>
    <xdr:to>
      <xdr:col>20</xdr:col>
      <xdr:colOff>38100</xdr:colOff>
      <xdr:row>57</xdr:row>
      <xdr:rowOff>68809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59936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3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94272</xdr:rowOff>
    </xdr:from>
    <xdr:to>
      <xdr:col>15</xdr:col>
      <xdr:colOff>50800</xdr:colOff>
      <xdr:row>58</xdr:row>
      <xdr:rowOff>33884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695472"/>
          <a:ext cx="889000" cy="28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36093</xdr:rowOff>
    </xdr:from>
    <xdr:to>
      <xdr:col>15</xdr:col>
      <xdr:colOff>101600</xdr:colOff>
      <xdr:row>57</xdr:row>
      <xdr:rowOff>137693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128820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90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33884</xdr:rowOff>
    </xdr:from>
    <xdr:to>
      <xdr:col>10</xdr:col>
      <xdr:colOff>114300</xdr:colOff>
      <xdr:row>58</xdr:row>
      <xdr:rowOff>111430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77984"/>
          <a:ext cx="889000" cy="7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74066</xdr:rowOff>
    </xdr:from>
    <xdr:to>
      <xdr:col>10</xdr:col>
      <xdr:colOff>165100</xdr:colOff>
      <xdr:row>58</xdr:row>
      <xdr:rowOff>4216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4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20743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2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109030</xdr:rowOff>
    </xdr:from>
    <xdr:to>
      <xdr:col>6</xdr:col>
      <xdr:colOff>38100</xdr:colOff>
      <xdr:row>57</xdr:row>
      <xdr:rowOff>39180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1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55707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8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39370</xdr:rowOff>
    </xdr:from>
    <xdr:to>
      <xdr:col>24</xdr:col>
      <xdr:colOff>114300</xdr:colOff>
      <xdr:row>54</xdr:row>
      <xdr:rowOff>140970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29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62247</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14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6782</xdr:rowOff>
    </xdr:from>
    <xdr:to>
      <xdr:col>20</xdr:col>
      <xdr:colOff>38100</xdr:colOff>
      <xdr:row>55</xdr:row>
      <xdr:rowOff>108382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43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124909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21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43472</xdr:rowOff>
    </xdr:from>
    <xdr:to>
      <xdr:col>15</xdr:col>
      <xdr:colOff>101600</xdr:colOff>
      <xdr:row>56</xdr:row>
      <xdr:rowOff>145072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64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161599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41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154534</xdr:rowOff>
    </xdr:from>
    <xdr:to>
      <xdr:col>10</xdr:col>
      <xdr:colOff>165100</xdr:colOff>
      <xdr:row>58</xdr:row>
      <xdr:rowOff>84684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2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75811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1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60630</xdr:rowOff>
    </xdr:from>
    <xdr:to>
      <xdr:col>6</xdr:col>
      <xdr:colOff>38100</xdr:colOff>
      <xdr:row>58</xdr:row>
      <xdr:rowOff>162230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153357</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9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70640</xdr:rowOff>
    </xdr:from>
    <xdr:to>
      <xdr:col>24</xdr:col>
      <xdr:colOff>62865</xdr:colOff>
      <xdr:row>78</xdr:row>
      <xdr:rowOff>138488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43590"/>
          <a:ext cx="1270" cy="126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142315</xdr:rowOff>
    </xdr:from>
    <xdr:ext cx="313932"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15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138488</xdr:rowOff>
    </xdr:from>
    <xdr:to>
      <xdr:col>24</xdr:col>
      <xdr:colOff>152400</xdr:colOff>
      <xdr:row>78</xdr:row>
      <xdr:rowOff>138488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17317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70640</xdr:rowOff>
    </xdr:from>
    <xdr:to>
      <xdr:col>24</xdr:col>
      <xdr:colOff>152400</xdr:colOff>
      <xdr:row>71</xdr:row>
      <xdr:rowOff>70640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4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125778</xdr:rowOff>
    </xdr:from>
    <xdr:to>
      <xdr:col>24</xdr:col>
      <xdr:colOff>63500</xdr:colOff>
      <xdr:row>71</xdr:row>
      <xdr:rowOff>70640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127278"/>
          <a:ext cx="838200" cy="11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43507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4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65080</xdr:rowOff>
    </xdr:from>
    <xdr:to>
      <xdr:col>24</xdr:col>
      <xdr:colOff>114300</xdr:colOff>
      <xdr:row>77</xdr:row>
      <xdr:rowOff>166680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125778</xdr:rowOff>
    </xdr:from>
    <xdr:to>
      <xdr:col>19</xdr:col>
      <xdr:colOff>177800</xdr:colOff>
      <xdr:row>71</xdr:row>
      <xdr:rowOff>112542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127278"/>
          <a:ext cx="889000" cy="15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63571</xdr:rowOff>
    </xdr:from>
    <xdr:to>
      <xdr:col>20</xdr:col>
      <xdr:colOff>38100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156298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5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112542</xdr:rowOff>
    </xdr:from>
    <xdr:to>
      <xdr:col>15</xdr:col>
      <xdr:colOff>50800</xdr:colOff>
      <xdr:row>74</xdr:row>
      <xdr:rowOff>47231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285492"/>
          <a:ext cx="889000" cy="44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76716</xdr:rowOff>
    </xdr:from>
    <xdr:to>
      <xdr:col>15</xdr:col>
      <xdr:colOff>101600</xdr:colOff>
      <xdr:row>78</xdr:row>
      <xdr:rowOff>6866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169443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47231</xdr:rowOff>
    </xdr:from>
    <xdr:to>
      <xdr:col>10</xdr:col>
      <xdr:colOff>114300</xdr:colOff>
      <xdr:row>74</xdr:row>
      <xdr:rowOff>55804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734531"/>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113178</xdr:rowOff>
    </xdr:from>
    <xdr:to>
      <xdr:col>10</xdr:col>
      <xdr:colOff>165100</xdr:colOff>
      <xdr:row>78</xdr:row>
      <xdr:rowOff>43328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34455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119555</xdr:rowOff>
    </xdr:from>
    <xdr:to>
      <xdr:col>6</xdr:col>
      <xdr:colOff>38100</xdr:colOff>
      <xdr:row>78</xdr:row>
      <xdr:rowOff>49705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40832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1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19840</xdr:rowOff>
    </xdr:from>
    <xdr:to>
      <xdr:col>24</xdr:col>
      <xdr:colOff>114300</xdr:colOff>
      <xdr:row>71</xdr:row>
      <xdr:rowOff>121440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19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144317</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14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74978</xdr:rowOff>
    </xdr:from>
    <xdr:to>
      <xdr:col>20</xdr:col>
      <xdr:colOff>38100</xdr:colOff>
      <xdr:row>71</xdr:row>
      <xdr:rowOff>5128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07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21655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185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61742</xdr:rowOff>
    </xdr:from>
    <xdr:to>
      <xdr:col>15</xdr:col>
      <xdr:colOff>101600</xdr:colOff>
      <xdr:row>71</xdr:row>
      <xdr:rowOff>163342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23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8419</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00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167881</xdr:rowOff>
    </xdr:from>
    <xdr:to>
      <xdr:col>10</xdr:col>
      <xdr:colOff>165100</xdr:colOff>
      <xdr:row>74</xdr:row>
      <xdr:rowOff>98031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68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114558</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45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5004</xdr:rowOff>
    </xdr:from>
    <xdr:to>
      <xdr:col>6</xdr:col>
      <xdr:colOff>38100</xdr:colOff>
      <xdr:row>74</xdr:row>
      <xdr:rowOff>106604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6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123131</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4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138418</xdr:rowOff>
    </xdr:from>
    <xdr:to>
      <xdr:col>24</xdr:col>
      <xdr:colOff>62865</xdr:colOff>
      <xdr:row>98</xdr:row>
      <xdr:rowOff>87846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8918"/>
          <a:ext cx="1270" cy="132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91673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87846</xdr:rowOff>
    </xdr:from>
    <xdr:to>
      <xdr:col>24</xdr:col>
      <xdr:colOff>152400</xdr:colOff>
      <xdr:row>98</xdr:row>
      <xdr:rowOff>87846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85095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4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138418</xdr:rowOff>
    </xdr:from>
    <xdr:to>
      <xdr:col>24</xdr:col>
      <xdr:colOff>152400</xdr:colOff>
      <xdr:row>90</xdr:row>
      <xdr:rowOff>138418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82983</xdr:rowOff>
    </xdr:from>
    <xdr:to>
      <xdr:col>24</xdr:col>
      <xdr:colOff>63500</xdr:colOff>
      <xdr:row>96</xdr:row>
      <xdr:rowOff>57480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370733"/>
          <a:ext cx="838200" cy="14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159351</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0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136474</xdr:rowOff>
    </xdr:from>
    <xdr:to>
      <xdr:col>24</xdr:col>
      <xdr:colOff>114300</xdr:colOff>
      <xdr:row>95</xdr:row>
      <xdr:rowOff>66624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5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82983</xdr:rowOff>
    </xdr:from>
    <xdr:to>
      <xdr:col>19</xdr:col>
      <xdr:colOff>177800</xdr:colOff>
      <xdr:row>97</xdr:row>
      <xdr:rowOff>43218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370733"/>
          <a:ext cx="889000" cy="30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17030</xdr:rowOff>
    </xdr:from>
    <xdr:to>
      <xdr:col>20</xdr:col>
      <xdr:colOff>38100</xdr:colOff>
      <xdr:row>94</xdr:row>
      <xdr:rowOff>118630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135157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590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43218</xdr:rowOff>
    </xdr:from>
    <xdr:to>
      <xdr:col>15</xdr:col>
      <xdr:colOff>50800</xdr:colOff>
      <xdr:row>97</xdr:row>
      <xdr:rowOff>92239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73868"/>
          <a:ext cx="889000" cy="4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145059</xdr:rowOff>
    </xdr:from>
    <xdr:to>
      <xdr:col>15</xdr:col>
      <xdr:colOff>101600</xdr:colOff>
      <xdr:row>96</xdr:row>
      <xdr:rowOff>75209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3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91736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20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46304</xdr:rowOff>
    </xdr:from>
    <xdr:to>
      <xdr:col>10</xdr:col>
      <xdr:colOff>114300</xdr:colOff>
      <xdr:row>97</xdr:row>
      <xdr:rowOff>92239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676954"/>
          <a:ext cx="889000" cy="4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141833</xdr:rowOff>
    </xdr:from>
    <xdr:to>
      <xdr:col>10</xdr:col>
      <xdr:colOff>165100</xdr:colOff>
      <xdr:row>96</xdr:row>
      <xdr:rowOff>71983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88510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20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4204</xdr:rowOff>
    </xdr:from>
    <xdr:to>
      <xdr:col>6</xdr:col>
      <xdr:colOff>38100</xdr:colOff>
      <xdr:row>96</xdr:row>
      <xdr:rowOff>105804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122331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23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6680</xdr:rowOff>
    </xdr:from>
    <xdr:to>
      <xdr:col>24</xdr:col>
      <xdr:colOff>114300</xdr:colOff>
      <xdr:row>96</xdr:row>
      <xdr:rowOff>108280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6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156557</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4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32183</xdr:rowOff>
    </xdr:from>
    <xdr:to>
      <xdr:col>20</xdr:col>
      <xdr:colOff>38100</xdr:colOff>
      <xdr:row>95</xdr:row>
      <xdr:rowOff>133783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1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124910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41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163868</xdr:rowOff>
    </xdr:from>
    <xdr:to>
      <xdr:col>15</xdr:col>
      <xdr:colOff>101600</xdr:colOff>
      <xdr:row>97</xdr:row>
      <xdr:rowOff>94018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85145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1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41439</xdr:rowOff>
    </xdr:from>
    <xdr:to>
      <xdr:col>10</xdr:col>
      <xdr:colOff>165100</xdr:colOff>
      <xdr:row>97</xdr:row>
      <xdr:rowOff>143039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7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134166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6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166954</xdr:rowOff>
    </xdr:from>
    <xdr:to>
      <xdr:col>6</xdr:col>
      <xdr:colOff>38100</xdr:colOff>
      <xdr:row>97</xdr:row>
      <xdr:rowOff>97104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2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88231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1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59073</xdr:rowOff>
    </xdr:from>
    <xdr:to>
      <xdr:col>54</xdr:col>
      <xdr:colOff>189865</xdr:colOff>
      <xdr:row>37</xdr:row>
      <xdr:rowOff>136170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545473"/>
          <a:ext cx="1270" cy="93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139998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136170</xdr:rowOff>
    </xdr:from>
    <xdr:to>
      <xdr:col>55</xdr:col>
      <xdr:colOff>88900</xdr:colOff>
      <xdr:row>37</xdr:row>
      <xdr:rowOff>136170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7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5750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3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59073</xdr:rowOff>
    </xdr:from>
    <xdr:to>
      <xdr:col>55</xdr:col>
      <xdr:colOff>88900</xdr:colOff>
      <xdr:row>32</xdr:row>
      <xdr:rowOff>59073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54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82267</xdr:rowOff>
    </xdr:from>
    <xdr:to>
      <xdr:col>55</xdr:col>
      <xdr:colOff>0</xdr:colOff>
      <xdr:row>32</xdr:row>
      <xdr:rowOff>59073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397217"/>
          <a:ext cx="838200" cy="14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139788</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40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161361</xdr:rowOff>
    </xdr:from>
    <xdr:to>
      <xdr:col>55</xdr:col>
      <xdr:colOff>50800</xdr:colOff>
      <xdr:row>36</xdr:row>
      <xdr:rowOff>91511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65963</xdr:rowOff>
    </xdr:from>
    <xdr:to>
      <xdr:col>50</xdr:col>
      <xdr:colOff>114300</xdr:colOff>
      <xdr:row>31</xdr:row>
      <xdr:rowOff>82267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380913"/>
          <a:ext cx="889000" cy="1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34589</xdr:rowOff>
    </xdr:from>
    <xdr:to>
      <xdr:col>50</xdr:col>
      <xdr:colOff>165100</xdr:colOff>
      <xdr:row>36</xdr:row>
      <xdr:rowOff>136189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127316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65963</xdr:rowOff>
    </xdr:from>
    <xdr:to>
      <xdr:col>45</xdr:col>
      <xdr:colOff>177800</xdr:colOff>
      <xdr:row>34</xdr:row>
      <xdr:rowOff>111724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380913"/>
          <a:ext cx="889000" cy="56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75673</xdr:rowOff>
    </xdr:from>
    <xdr:to>
      <xdr:col>46</xdr:col>
      <xdr:colOff>38100</xdr:colOff>
      <xdr:row>34</xdr:row>
      <xdr:rowOff>5823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168400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111724</xdr:rowOff>
    </xdr:from>
    <xdr:to>
      <xdr:col>41</xdr:col>
      <xdr:colOff>50800</xdr:colOff>
      <xdr:row>35</xdr:row>
      <xdr:rowOff>67718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941024"/>
          <a:ext cx="889000" cy="12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32388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34116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8273</xdr:rowOff>
    </xdr:from>
    <xdr:to>
      <xdr:col>55</xdr:col>
      <xdr:colOff>50800</xdr:colOff>
      <xdr:row>32</xdr:row>
      <xdr:rowOff>109873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49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132750</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447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31467</xdr:rowOff>
    </xdr:from>
    <xdr:to>
      <xdr:col>50</xdr:col>
      <xdr:colOff>165100</xdr:colOff>
      <xdr:row>31</xdr:row>
      <xdr:rowOff>133067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34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149594</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12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15163</xdr:rowOff>
    </xdr:from>
    <xdr:to>
      <xdr:col>46</xdr:col>
      <xdr:colOff>38100</xdr:colOff>
      <xdr:row>31</xdr:row>
      <xdr:rowOff>116763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33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133290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1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60924</xdr:rowOff>
    </xdr:from>
    <xdr:to>
      <xdr:col>41</xdr:col>
      <xdr:colOff>101600</xdr:colOff>
      <xdr:row>34</xdr:row>
      <xdr:rowOff>162524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89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7601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66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16918</xdr:rowOff>
    </xdr:from>
    <xdr:to>
      <xdr:col>36</xdr:col>
      <xdr:colOff>165100</xdr:colOff>
      <xdr:row>35</xdr:row>
      <xdr:rowOff>118518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01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135045</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672795" y="5792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149199</xdr:rowOff>
    </xdr:from>
    <xdr:to>
      <xdr:col>54</xdr:col>
      <xdr:colOff>189865</xdr:colOff>
      <xdr:row>59</xdr:row>
      <xdr:rowOff>1854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9407499"/>
          <a:ext cx="1270" cy="709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5681</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12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1854</xdr:rowOff>
    </xdr:from>
    <xdr:to>
      <xdr:col>55</xdr:col>
      <xdr:colOff>88900</xdr:colOff>
      <xdr:row>59</xdr:row>
      <xdr:rowOff>1854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1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95876</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9182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149199</xdr:rowOff>
    </xdr:from>
    <xdr:to>
      <xdr:col>55</xdr:col>
      <xdr:colOff>88900</xdr:colOff>
      <xdr:row>54</xdr:row>
      <xdr:rowOff>149199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40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144531</xdr:rowOff>
    </xdr:from>
    <xdr:to>
      <xdr:col>55</xdr:col>
      <xdr:colOff>0</xdr:colOff>
      <xdr:row>56</xdr:row>
      <xdr:rowOff>103970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8888481"/>
          <a:ext cx="838200" cy="8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61685</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834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83258</xdr:rowOff>
    </xdr:from>
    <xdr:to>
      <xdr:col>55</xdr:col>
      <xdr:colOff>50800</xdr:colOff>
      <xdr:row>58</xdr:row>
      <xdr:rowOff>13408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85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144531</xdr:rowOff>
    </xdr:from>
    <xdr:to>
      <xdr:col>50</xdr:col>
      <xdr:colOff>114300</xdr:colOff>
      <xdr:row>56</xdr:row>
      <xdr:rowOff>49883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8888481"/>
          <a:ext cx="889000" cy="76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45417</xdr:rowOff>
    </xdr:from>
    <xdr:to>
      <xdr:col>50</xdr:col>
      <xdr:colOff>165100</xdr:colOff>
      <xdr:row>57</xdr:row>
      <xdr:rowOff>147017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138144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91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49883</xdr:rowOff>
    </xdr:from>
    <xdr:to>
      <xdr:col>45</xdr:col>
      <xdr:colOff>177800</xdr:colOff>
      <xdr:row>58</xdr:row>
      <xdr:rowOff>26494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651083"/>
          <a:ext cx="889000" cy="31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141295</xdr:rowOff>
    </xdr:from>
    <xdr:to>
      <xdr:col>46</xdr:col>
      <xdr:colOff>38100</xdr:colOff>
      <xdr:row>57</xdr:row>
      <xdr:rowOff>71445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62572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3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26494</xdr:rowOff>
    </xdr:from>
    <xdr:to>
      <xdr:col>41</xdr:col>
      <xdr:colOff>50800</xdr:colOff>
      <xdr:row>58</xdr:row>
      <xdr:rowOff>72644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970594"/>
          <a:ext cx="889000" cy="4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3312</xdr:rowOff>
    </xdr:from>
    <xdr:to>
      <xdr:col>41</xdr:col>
      <xdr:colOff>101600</xdr:colOff>
      <xdr:row>57</xdr:row>
      <xdr:rowOff>104912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121439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55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56610</xdr:rowOff>
    </xdr:from>
    <xdr:to>
      <xdr:col>36</xdr:col>
      <xdr:colOff>165100</xdr:colOff>
      <xdr:row>57</xdr:row>
      <xdr:rowOff>158210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3287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53170</xdr:rowOff>
    </xdr:from>
    <xdr:to>
      <xdr:col>55</xdr:col>
      <xdr:colOff>50800</xdr:colOff>
      <xdr:row>56</xdr:row>
      <xdr:rowOff>154770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76047</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505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93731</xdr:rowOff>
    </xdr:from>
    <xdr:to>
      <xdr:col>50</xdr:col>
      <xdr:colOff>165100</xdr:colOff>
      <xdr:row>52</xdr:row>
      <xdr:rowOff>23881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88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40408</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861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170533</xdr:rowOff>
    </xdr:from>
    <xdr:to>
      <xdr:col>46</xdr:col>
      <xdr:colOff>38100</xdr:colOff>
      <xdr:row>56</xdr:row>
      <xdr:rowOff>100683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0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117210</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937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147144</xdr:rowOff>
    </xdr:from>
    <xdr:to>
      <xdr:col>41</xdr:col>
      <xdr:colOff>101600</xdr:colOff>
      <xdr:row>58</xdr:row>
      <xdr:rowOff>77294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91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68421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1001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21844</xdr:rowOff>
    </xdr:from>
    <xdr:to>
      <xdr:col>36</xdr:col>
      <xdr:colOff>165100</xdr:colOff>
      <xdr:row>58</xdr:row>
      <xdr:rowOff>123444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96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114571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100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76</xdr:row>
      <xdr:rowOff>94410</xdr:rowOff>
    </xdr:from>
    <xdr:to>
      <xdr:col>54</xdr:col>
      <xdr:colOff>189865</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3124610"/>
          <a:ext cx="1270" cy="388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41087</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89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76</xdr:row>
      <xdr:rowOff>94410</xdr:rowOff>
    </xdr:from>
    <xdr:to>
      <xdr:col>55</xdr:col>
      <xdr:colOff>88900</xdr:colOff>
      <xdr:row>76</xdr:row>
      <xdr:rowOff>94410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12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85499</xdr:rowOff>
    </xdr:from>
    <xdr:to>
      <xdr:col>55</xdr:col>
      <xdr:colOff>0</xdr:colOff>
      <xdr:row>77</xdr:row>
      <xdr:rowOff>141241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2086999"/>
          <a:ext cx="838200" cy="125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3370</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76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24943</xdr:rowOff>
    </xdr:from>
    <xdr:to>
      <xdr:col>55</xdr:col>
      <xdr:colOff>50800</xdr:colOff>
      <xdr:row>78</xdr:row>
      <xdr:rowOff>126543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9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85499</xdr:rowOff>
    </xdr:from>
    <xdr:to>
      <xdr:col>50</xdr:col>
      <xdr:colOff>114300</xdr:colOff>
      <xdr:row>76</xdr:row>
      <xdr:rowOff>64102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2086999"/>
          <a:ext cx="889000" cy="100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6110</xdr:rowOff>
    </xdr:from>
    <xdr:to>
      <xdr:col>50</xdr:col>
      <xdr:colOff>165100</xdr:colOff>
      <xdr:row>78</xdr:row>
      <xdr:rowOff>107710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98837</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4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64102</xdr:rowOff>
    </xdr:from>
    <xdr:to>
      <xdr:col>45</xdr:col>
      <xdr:colOff>177800</xdr:colOff>
      <xdr:row>78</xdr:row>
      <xdr:rowOff>52284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094302"/>
          <a:ext cx="889000" cy="33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123729</xdr:rowOff>
    </xdr:from>
    <xdr:to>
      <xdr:col>46</xdr:col>
      <xdr:colOff>38100</xdr:colOff>
      <xdr:row>78</xdr:row>
      <xdr:rowOff>53879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2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45006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41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52284</xdr:rowOff>
    </xdr:from>
    <xdr:to>
      <xdr:col>41</xdr:col>
      <xdr:colOff>50800</xdr:colOff>
      <xdr:row>78</xdr:row>
      <xdr:rowOff>89870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425384"/>
          <a:ext cx="889000" cy="3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119455</xdr:rowOff>
    </xdr:from>
    <xdr:to>
      <xdr:col>41</xdr:col>
      <xdr:colOff>101600</xdr:colOff>
      <xdr:row>78</xdr:row>
      <xdr:rowOff>49605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66132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0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161741</xdr:rowOff>
    </xdr:from>
    <xdr:to>
      <xdr:col>36</xdr:col>
      <xdr:colOff>165100</xdr:colOff>
      <xdr:row>78</xdr:row>
      <xdr:rowOff>91891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108418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90441</xdr:rowOff>
    </xdr:from>
    <xdr:to>
      <xdr:col>55</xdr:col>
      <xdr:colOff>50800</xdr:colOff>
      <xdr:row>78</xdr:row>
      <xdr:rowOff>20591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29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113318</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14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34699</xdr:rowOff>
    </xdr:from>
    <xdr:to>
      <xdr:col>50</xdr:col>
      <xdr:colOff>165100</xdr:colOff>
      <xdr:row>70</xdr:row>
      <xdr:rowOff>136299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203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68</xdr:row>
      <xdr:rowOff>152826</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39795" y="1181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13302</xdr:rowOff>
    </xdr:from>
    <xdr:to>
      <xdr:col>46</xdr:col>
      <xdr:colOff>38100</xdr:colOff>
      <xdr:row>76</xdr:row>
      <xdr:rowOff>114902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04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131429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81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1484</xdr:rowOff>
    </xdr:from>
    <xdr:to>
      <xdr:col>41</xdr:col>
      <xdr:colOff>101600</xdr:colOff>
      <xdr:row>78</xdr:row>
      <xdr:rowOff>103084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37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94211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46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39070</xdr:rowOff>
    </xdr:from>
    <xdr:to>
      <xdr:col>36</xdr:col>
      <xdr:colOff>165100</xdr:colOff>
      <xdr:row>78</xdr:row>
      <xdr:rowOff>140670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1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131797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50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91439</xdr:rowOff>
    </xdr:from>
    <xdr:to>
      <xdr:col>54</xdr:col>
      <xdr:colOff>189865</xdr:colOff>
      <xdr:row>99</xdr:row>
      <xdr:rowOff>6362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21939"/>
          <a:ext cx="1270" cy="145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10189</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8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6362</xdr:rowOff>
    </xdr:from>
    <xdr:to>
      <xdr:col>55</xdr:col>
      <xdr:colOff>88900</xdr:colOff>
      <xdr:row>99</xdr:row>
      <xdr:rowOff>6362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79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38116</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9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91439</xdr:rowOff>
    </xdr:from>
    <xdr:to>
      <xdr:col>55</xdr:col>
      <xdr:colOff>88900</xdr:colOff>
      <xdr:row>90</xdr:row>
      <xdr:rowOff>91439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2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86818</xdr:rowOff>
    </xdr:from>
    <xdr:to>
      <xdr:col>55</xdr:col>
      <xdr:colOff>0</xdr:colOff>
      <xdr:row>97</xdr:row>
      <xdr:rowOff>160782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031668"/>
          <a:ext cx="838200" cy="75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119397</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140970</xdr:rowOff>
    </xdr:from>
    <xdr:to>
      <xdr:col>55</xdr:col>
      <xdr:colOff>50800</xdr:colOff>
      <xdr:row>96</xdr:row>
      <xdr:rowOff>71120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111697</xdr:rowOff>
    </xdr:from>
    <xdr:to>
      <xdr:col>50</xdr:col>
      <xdr:colOff>114300</xdr:colOff>
      <xdr:row>97</xdr:row>
      <xdr:rowOff>160782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570897"/>
          <a:ext cx="889000" cy="22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79184</xdr:rowOff>
    </xdr:from>
    <xdr:to>
      <xdr:col>50</xdr:col>
      <xdr:colOff>165100</xdr:colOff>
      <xdr:row>96</xdr:row>
      <xdr:rowOff>9334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36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25861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111697</xdr:rowOff>
    </xdr:from>
    <xdr:to>
      <xdr:col>45</xdr:col>
      <xdr:colOff>177800</xdr:colOff>
      <xdr:row>97</xdr:row>
      <xdr:rowOff>36615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570897"/>
          <a:ext cx="889000" cy="9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161492</xdr:rowOff>
    </xdr:from>
    <xdr:to>
      <xdr:col>46</xdr:col>
      <xdr:colOff>38100</xdr:colOff>
      <xdr:row>95</xdr:row>
      <xdr:rowOff>91642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108169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0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36615</xdr:rowOff>
    </xdr:from>
    <xdr:to>
      <xdr:col>41</xdr:col>
      <xdr:colOff>50800</xdr:colOff>
      <xdr:row>97</xdr:row>
      <xdr:rowOff>67932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667265"/>
          <a:ext cx="889000" cy="3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102933</xdr:rowOff>
    </xdr:from>
    <xdr:to>
      <xdr:col>41</xdr:col>
      <xdr:colOff>101600</xdr:colOff>
      <xdr:row>96</xdr:row>
      <xdr:rowOff>33083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3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49610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16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30531</xdr:rowOff>
    </xdr:from>
    <xdr:to>
      <xdr:col>36</xdr:col>
      <xdr:colOff>165100</xdr:colOff>
      <xdr:row>96</xdr:row>
      <xdr:rowOff>132131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48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148658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26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36018</xdr:rowOff>
    </xdr:from>
    <xdr:to>
      <xdr:col>55</xdr:col>
      <xdr:colOff>50800</xdr:colOff>
      <xdr:row>93</xdr:row>
      <xdr:rowOff>137618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598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58895</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583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109982</xdr:rowOff>
    </xdr:from>
    <xdr:to>
      <xdr:col>50</xdr:col>
      <xdr:colOff>165100</xdr:colOff>
      <xdr:row>98</xdr:row>
      <xdr:rowOff>40132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74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31259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83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60897</xdr:rowOff>
    </xdr:from>
    <xdr:to>
      <xdr:col>46</xdr:col>
      <xdr:colOff>38100</xdr:colOff>
      <xdr:row>96</xdr:row>
      <xdr:rowOff>162497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52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153624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61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157265</xdr:rowOff>
    </xdr:from>
    <xdr:to>
      <xdr:col>41</xdr:col>
      <xdr:colOff>101600</xdr:colOff>
      <xdr:row>97</xdr:row>
      <xdr:rowOff>87415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1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78542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70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17132</xdr:rowOff>
    </xdr:from>
    <xdr:to>
      <xdr:col>36</xdr:col>
      <xdr:colOff>165100</xdr:colOff>
      <xdr:row>97</xdr:row>
      <xdr:rowOff>118732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6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109859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74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157506</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129556"/>
          <a:ext cx="1269" cy="160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104183</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490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157506</xdr:rowOff>
    </xdr:from>
    <xdr:to>
      <xdr:col>86</xdr:col>
      <xdr:colOff>25400</xdr:colOff>
      <xdr:row>29</xdr:row>
      <xdr:rowOff>157506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12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131627</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7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108750</xdr:rowOff>
    </xdr:from>
    <xdr:to>
      <xdr:col>85</xdr:col>
      <xdr:colOff>177800</xdr:colOff>
      <xdr:row>39</xdr:row>
      <xdr:rowOff>38900</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120676</xdr:rowOff>
    </xdr:from>
    <xdr:to>
      <xdr:col>81</xdr:col>
      <xdr:colOff>101600</xdr:colOff>
      <xdr:row>39</xdr:row>
      <xdr:rowOff>50826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3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67353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1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103340</xdr:rowOff>
    </xdr:from>
    <xdr:to>
      <xdr:col>76</xdr:col>
      <xdr:colOff>165100</xdr:colOff>
      <xdr:row>39</xdr:row>
      <xdr:rowOff>33490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50017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39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7506</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694056"/>
          <a:ext cx="889000" cy="3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88024</xdr:rowOff>
    </xdr:from>
    <xdr:to>
      <xdr:col>72</xdr:col>
      <xdr:colOff>38100</xdr:colOff>
      <xdr:row>39</xdr:row>
      <xdr:rowOff>18174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0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34701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7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116815</xdr:rowOff>
    </xdr:from>
    <xdr:to>
      <xdr:col>67</xdr:col>
      <xdr:colOff>101600</xdr:colOff>
      <xdr:row>39</xdr:row>
      <xdr:rowOff>46965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63492</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87177</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02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128156</xdr:rowOff>
    </xdr:from>
    <xdr:to>
      <xdr:col>67</xdr:col>
      <xdr:colOff>101600</xdr:colOff>
      <xdr:row>39</xdr:row>
      <xdr:rowOff>58306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4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49433</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73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150078</xdr:rowOff>
    </xdr:from>
    <xdr:to>
      <xdr:col>85</xdr:col>
      <xdr:colOff>126364</xdr:colOff>
      <xdr:row>78</xdr:row>
      <xdr:rowOff>116946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1980128"/>
          <a:ext cx="1269" cy="150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120773</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9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116946</xdr:rowOff>
    </xdr:from>
    <xdr:to>
      <xdr:col>86</xdr:col>
      <xdr:colOff>25400</xdr:colOff>
      <xdr:row>78</xdr:row>
      <xdr:rowOff>116946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96755</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75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150078</xdr:rowOff>
    </xdr:from>
    <xdr:to>
      <xdr:col>86</xdr:col>
      <xdr:colOff>25400</xdr:colOff>
      <xdr:row>69</xdr:row>
      <xdr:rowOff>150078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198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52626</xdr:rowOff>
    </xdr:from>
    <xdr:to>
      <xdr:col>85</xdr:col>
      <xdr:colOff>127000</xdr:colOff>
      <xdr:row>76</xdr:row>
      <xdr:rowOff>55910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082826"/>
          <a:ext cx="838200" cy="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53314</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083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74887</xdr:rowOff>
    </xdr:from>
    <xdr:to>
      <xdr:col>85</xdr:col>
      <xdr:colOff>177800</xdr:colOff>
      <xdr:row>77</xdr:row>
      <xdr:rowOff>5037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50713</xdr:rowOff>
    </xdr:from>
    <xdr:to>
      <xdr:col>81</xdr:col>
      <xdr:colOff>50800</xdr:colOff>
      <xdr:row>76</xdr:row>
      <xdr:rowOff>55910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3080913"/>
          <a:ext cx="889000" cy="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92162</xdr:rowOff>
    </xdr:from>
    <xdr:to>
      <xdr:col>81</xdr:col>
      <xdr:colOff>101600</xdr:colOff>
      <xdr:row>77</xdr:row>
      <xdr:rowOff>22312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13439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21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28746</xdr:rowOff>
    </xdr:from>
    <xdr:to>
      <xdr:col>76</xdr:col>
      <xdr:colOff>114300</xdr:colOff>
      <xdr:row>76</xdr:row>
      <xdr:rowOff>50713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058946"/>
          <a:ext cx="889000" cy="2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111051</xdr:rowOff>
    </xdr:from>
    <xdr:to>
      <xdr:col>76</xdr:col>
      <xdr:colOff>165100</xdr:colOff>
      <xdr:row>77</xdr:row>
      <xdr:rowOff>41201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32328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23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10258</xdr:rowOff>
    </xdr:from>
    <xdr:to>
      <xdr:col>71</xdr:col>
      <xdr:colOff>177800</xdr:colOff>
      <xdr:row>76</xdr:row>
      <xdr:rowOff>28746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040458"/>
          <a:ext cx="889000" cy="1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31383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24609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22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1826</xdr:rowOff>
    </xdr:from>
    <xdr:to>
      <xdr:col>85</xdr:col>
      <xdr:colOff>177800</xdr:colOff>
      <xdr:row>76</xdr:row>
      <xdr:rowOff>103426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03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24703</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88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5110</xdr:rowOff>
    </xdr:from>
    <xdr:to>
      <xdr:col>81</xdr:col>
      <xdr:colOff>101600</xdr:colOff>
      <xdr:row>76</xdr:row>
      <xdr:rowOff>106710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0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123238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81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171363</xdr:rowOff>
    </xdr:from>
    <xdr:to>
      <xdr:col>76</xdr:col>
      <xdr:colOff>165100</xdr:colOff>
      <xdr:row>76</xdr:row>
      <xdr:rowOff>101513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03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118041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80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149396</xdr:rowOff>
    </xdr:from>
    <xdr:to>
      <xdr:col>72</xdr:col>
      <xdr:colOff>38100</xdr:colOff>
      <xdr:row>76</xdr:row>
      <xdr:rowOff>79546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00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96073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7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130909</xdr:rowOff>
    </xdr:from>
    <xdr:to>
      <xdr:col>67</xdr:col>
      <xdr:colOff>101600</xdr:colOff>
      <xdr:row>76</xdr:row>
      <xdr:rowOff>61060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9896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77586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76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17298</xdr:rowOff>
    </xdr:from>
    <xdr:to>
      <xdr:col>85</xdr:col>
      <xdr:colOff>126364</xdr:colOff>
      <xdr:row>98</xdr:row>
      <xdr:rowOff>91511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90698"/>
          <a:ext cx="1269" cy="1102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95338</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89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91511</xdr:rowOff>
    </xdr:from>
    <xdr:to>
      <xdr:col>86</xdr:col>
      <xdr:colOff>25400</xdr:colOff>
      <xdr:row>98</xdr:row>
      <xdr:rowOff>91511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89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135425</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565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17298</xdr:rowOff>
    </xdr:from>
    <xdr:to>
      <xdr:col>86</xdr:col>
      <xdr:colOff>25400</xdr:colOff>
      <xdr:row>92</xdr:row>
      <xdr:rowOff>17298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9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39994</xdr:rowOff>
    </xdr:from>
    <xdr:to>
      <xdr:col>85</xdr:col>
      <xdr:colOff>127000</xdr:colOff>
      <xdr:row>93</xdr:row>
      <xdr:rowOff>62717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5470494"/>
          <a:ext cx="838200" cy="53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43507</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02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65080</xdr:rowOff>
    </xdr:from>
    <xdr:to>
      <xdr:col>85</xdr:col>
      <xdr:colOff>177800</xdr:colOff>
      <xdr:row>96</xdr:row>
      <xdr:rowOff>166680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5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39994</xdr:rowOff>
    </xdr:from>
    <xdr:to>
      <xdr:col>81</xdr:col>
      <xdr:colOff>50800</xdr:colOff>
      <xdr:row>91</xdr:row>
      <xdr:rowOff>74293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5470494"/>
          <a:ext cx="889000" cy="20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6832</xdr:rowOff>
    </xdr:from>
    <xdr:to>
      <xdr:col>81</xdr:col>
      <xdr:colOff>101600</xdr:colOff>
      <xdr:row>96</xdr:row>
      <xdr:rowOff>108432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99559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55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74293</xdr:rowOff>
    </xdr:from>
    <xdr:to>
      <xdr:col>76</xdr:col>
      <xdr:colOff>114300</xdr:colOff>
      <xdr:row>92</xdr:row>
      <xdr:rowOff>60156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5676243"/>
          <a:ext cx="889000" cy="15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140097</xdr:rowOff>
    </xdr:from>
    <xdr:to>
      <xdr:col>76</xdr:col>
      <xdr:colOff>165100</xdr:colOff>
      <xdr:row>97</xdr:row>
      <xdr:rowOff>70247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59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61374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69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60156</xdr:rowOff>
    </xdr:from>
    <xdr:to>
      <xdr:col>71</xdr:col>
      <xdr:colOff>177800</xdr:colOff>
      <xdr:row>94</xdr:row>
      <xdr:rowOff>138337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5833556"/>
          <a:ext cx="889000" cy="42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39047</xdr:rowOff>
    </xdr:from>
    <xdr:to>
      <xdr:col>72</xdr:col>
      <xdr:colOff>38100</xdr:colOff>
      <xdr:row>97</xdr:row>
      <xdr:rowOff>140647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6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131774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7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132325</xdr:rowOff>
    </xdr:from>
    <xdr:to>
      <xdr:col>67</xdr:col>
      <xdr:colOff>101600</xdr:colOff>
      <xdr:row>97</xdr:row>
      <xdr:rowOff>62475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59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53602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68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11917</xdr:rowOff>
    </xdr:from>
    <xdr:to>
      <xdr:col>85</xdr:col>
      <xdr:colOff>177800</xdr:colOff>
      <xdr:row>93</xdr:row>
      <xdr:rowOff>113517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595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34794</xdr:rowOff>
    </xdr:from>
    <xdr:ext cx="599010"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580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89</xdr:row>
      <xdr:rowOff>160644</xdr:rowOff>
    </xdr:from>
    <xdr:to>
      <xdr:col>81</xdr:col>
      <xdr:colOff>101600</xdr:colOff>
      <xdr:row>90</xdr:row>
      <xdr:rowOff>90794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541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88</xdr:row>
      <xdr:rowOff>107321</xdr:rowOff>
    </xdr:from>
    <xdr:ext cx="59901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181795" y="1519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23493</xdr:rowOff>
    </xdr:from>
    <xdr:to>
      <xdr:col>76</xdr:col>
      <xdr:colOff>165100</xdr:colOff>
      <xdr:row>91</xdr:row>
      <xdr:rowOff>125093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562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141620</xdr:rowOff>
    </xdr:from>
    <xdr:ext cx="59901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292795" y="1540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9356</xdr:rowOff>
    </xdr:from>
    <xdr:to>
      <xdr:col>72</xdr:col>
      <xdr:colOff>38100</xdr:colOff>
      <xdr:row>92</xdr:row>
      <xdr:rowOff>110956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578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127483</xdr:rowOff>
    </xdr:from>
    <xdr:ext cx="59901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03795" y="1555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87537</xdr:rowOff>
    </xdr:from>
    <xdr:to>
      <xdr:col>67</xdr:col>
      <xdr:colOff>101600</xdr:colOff>
      <xdr:row>95</xdr:row>
      <xdr:rowOff>17687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20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34214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597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28677</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3436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146804</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1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28677</xdr:rowOff>
    </xdr:from>
    <xdr:to>
      <xdr:col>116</xdr:col>
      <xdr:colOff>152400</xdr:colOff>
      <xdr:row>31</xdr:row>
      <xdr:rowOff>28677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34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142443</xdr:rowOff>
    </xdr:from>
    <xdr:to>
      <xdr:col>116</xdr:col>
      <xdr:colOff>63500</xdr:colOff>
      <xdr:row>38</xdr:row>
      <xdr:rowOff>2083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6486093"/>
          <a:ext cx="8382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131792</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475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153365</xdr:rowOff>
    </xdr:from>
    <xdr:to>
      <xdr:col>116</xdr:col>
      <xdr:colOff>114300</xdr:colOff>
      <xdr:row>38</xdr:row>
      <xdr:rowOff>83515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2083</xdr:rowOff>
    </xdr:from>
    <xdr:to>
      <xdr:col>111</xdr:col>
      <xdr:colOff>177800</xdr:colOff>
      <xdr:row>38</xdr:row>
      <xdr:rowOff>125984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0434300" y="6517183"/>
          <a:ext cx="889000" cy="12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20472</xdr:rowOff>
    </xdr:from>
    <xdr:to>
      <xdr:col>112</xdr:col>
      <xdr:colOff>38100</xdr:colOff>
      <xdr:row>38</xdr:row>
      <xdr:rowOff>122072</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53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113199</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62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125984</xdr:rowOff>
    </xdr:from>
    <xdr:to>
      <xdr:col>107</xdr:col>
      <xdr:colOff>50800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641084"/>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30759</xdr:rowOff>
    </xdr:from>
    <xdr:to>
      <xdr:col>107</xdr:col>
      <xdr:colOff>101600</xdr:colOff>
      <xdr:row>38</xdr:row>
      <xdr:rowOff>132359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148886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3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31538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21099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91643</xdr:rowOff>
    </xdr:from>
    <xdr:to>
      <xdr:col>116</xdr:col>
      <xdr:colOff>114300</xdr:colOff>
      <xdr:row>38</xdr:row>
      <xdr:rowOff>21793</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43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114520</xdr:rowOff>
    </xdr:from>
    <xdr:ext cx="469744"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28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122733</xdr:rowOff>
    </xdr:from>
    <xdr:to>
      <xdr:col>112</xdr:col>
      <xdr:colOff>38100</xdr:colOff>
      <xdr:row>38</xdr:row>
      <xdr:rowOff>52883</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4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69410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24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75184</xdr:rowOff>
    </xdr:from>
    <xdr:to>
      <xdr:col>107</xdr:col>
      <xdr:colOff>101600</xdr:colOff>
      <xdr:row>39</xdr:row>
      <xdr:rowOff>5334</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167911</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683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34372</xdr:rowOff>
    </xdr:from>
    <xdr:to>
      <xdr:col>116</xdr:col>
      <xdr:colOff>62864</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778322"/>
          <a:ext cx="1269" cy="119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152499</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5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34372</xdr:rowOff>
    </xdr:from>
    <xdr:to>
      <xdr:col>116</xdr:col>
      <xdr:colOff>152400</xdr:colOff>
      <xdr:row>51</xdr:row>
      <xdr:rowOff>34372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77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71086</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672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48209</xdr:rowOff>
    </xdr:from>
    <xdr:to>
      <xdr:col>116</xdr:col>
      <xdr:colOff>114300</xdr:colOff>
      <xdr:row>57</xdr:row>
      <xdr:rowOff>149809</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74726</xdr:rowOff>
    </xdr:from>
    <xdr:to>
      <xdr:col>112</xdr:col>
      <xdr:colOff>38100</xdr:colOff>
      <xdr:row>57</xdr:row>
      <xdr:rowOff>4876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21403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112846</xdr:rowOff>
    </xdr:from>
    <xdr:to>
      <xdr:col>107</xdr:col>
      <xdr:colOff>101600</xdr:colOff>
      <xdr:row>57</xdr:row>
      <xdr:rowOff>42996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59523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47181</xdr:rowOff>
    </xdr:from>
    <xdr:to>
      <xdr:col>102</xdr:col>
      <xdr:colOff>165100</xdr:colOff>
      <xdr:row>57</xdr:row>
      <xdr:rowOff>148781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165308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17862</xdr:rowOff>
    </xdr:from>
    <xdr:to>
      <xdr:col>98</xdr:col>
      <xdr:colOff>38100</xdr:colOff>
      <xdr:row>57</xdr:row>
      <xdr:rowOff>119462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7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135989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56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15162</xdr:rowOff>
    </xdr:from>
    <xdr:to>
      <xdr:col>116</xdr:col>
      <xdr:colOff>62864</xdr:colOff>
      <xdr:row>79</xdr:row>
      <xdr:rowOff>11505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6662"/>
          <a:ext cx="1269" cy="153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15332</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5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11505</xdr:rowOff>
    </xdr:from>
    <xdr:to>
      <xdr:col>116</xdr:col>
      <xdr:colOff>152400</xdr:colOff>
      <xdr:row>79</xdr:row>
      <xdr:rowOff>11505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5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133289</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9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15162</xdr:rowOff>
    </xdr:from>
    <xdr:to>
      <xdr:col>116</xdr:col>
      <xdr:colOff>152400</xdr:colOff>
      <xdr:row>70</xdr:row>
      <xdr:rowOff>15162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119975</xdr:rowOff>
    </xdr:from>
    <xdr:to>
      <xdr:col>116</xdr:col>
      <xdr:colOff>63500</xdr:colOff>
      <xdr:row>74</xdr:row>
      <xdr:rowOff>4418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635825"/>
          <a:ext cx="838200" cy="5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160971</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019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11094</xdr:rowOff>
    </xdr:from>
    <xdr:to>
      <xdr:col>116</xdr:col>
      <xdr:colOff>114300</xdr:colOff>
      <xdr:row>76</xdr:row>
      <xdr:rowOff>112694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4418</xdr:rowOff>
    </xdr:from>
    <xdr:to>
      <xdr:col>111</xdr:col>
      <xdr:colOff>177800</xdr:colOff>
      <xdr:row>74</xdr:row>
      <xdr:rowOff>22673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691718"/>
          <a:ext cx="889000" cy="1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17545</xdr:rowOff>
    </xdr:from>
    <xdr:to>
      <xdr:col>112</xdr:col>
      <xdr:colOff>38100</xdr:colOff>
      <xdr:row>76</xdr:row>
      <xdr:rowOff>119145</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110272</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14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22673</xdr:rowOff>
    </xdr:from>
    <xdr:to>
      <xdr:col>107</xdr:col>
      <xdr:colOff>50800</xdr:colOff>
      <xdr:row>74</xdr:row>
      <xdr:rowOff>46219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709973"/>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14295</xdr:rowOff>
    </xdr:from>
    <xdr:to>
      <xdr:col>107</xdr:col>
      <xdr:colOff>101600</xdr:colOff>
      <xdr:row>76</xdr:row>
      <xdr:rowOff>115895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107022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13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46219</xdr:rowOff>
    </xdr:from>
    <xdr:to>
      <xdr:col>102</xdr:col>
      <xdr:colOff>114300</xdr:colOff>
      <xdr:row>74</xdr:row>
      <xdr:rowOff>129903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733519"/>
          <a:ext cx="889000" cy="8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63591</xdr:rowOff>
    </xdr:from>
    <xdr:to>
      <xdr:col>102</xdr:col>
      <xdr:colOff>165100</xdr:colOff>
      <xdr:row>75</xdr:row>
      <xdr:rowOff>165190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156318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0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116985</xdr:rowOff>
    </xdr:from>
    <xdr:to>
      <xdr:col>98</xdr:col>
      <xdr:colOff>38100</xdr:colOff>
      <xdr:row>76</xdr:row>
      <xdr:rowOff>47135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38262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0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69175</xdr:rowOff>
    </xdr:from>
    <xdr:to>
      <xdr:col>116</xdr:col>
      <xdr:colOff>114300</xdr:colOff>
      <xdr:row>73</xdr:row>
      <xdr:rowOff>170775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58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92052</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43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125068</xdr:rowOff>
    </xdr:from>
    <xdr:to>
      <xdr:col>112</xdr:col>
      <xdr:colOff>38100</xdr:colOff>
      <xdr:row>74</xdr:row>
      <xdr:rowOff>55218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64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71745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41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143323</xdr:rowOff>
    </xdr:from>
    <xdr:to>
      <xdr:col>107</xdr:col>
      <xdr:colOff>101600</xdr:colOff>
      <xdr:row>74</xdr:row>
      <xdr:rowOff>73473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65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90000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43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166869</xdr:rowOff>
    </xdr:from>
    <xdr:to>
      <xdr:col>102</xdr:col>
      <xdr:colOff>165100</xdr:colOff>
      <xdr:row>74</xdr:row>
      <xdr:rowOff>97019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68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113546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45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79103</xdr:rowOff>
    </xdr:from>
    <xdr:to>
      <xdr:col>98</xdr:col>
      <xdr:colOff>38100</xdr:colOff>
      <xdr:row>75</xdr:row>
      <xdr:rowOff>9253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76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25780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54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人件費～令和４年度は道内市町村平均及び類似団体平均を上回っている。引き続き適切な人員確保・配置を図りながら人件費の抑制に努める。</a:t>
          </a:r>
        </a:p>
        <a:p>
          <a:r>
            <a:rPr kumimoji="1" lang="ja-JP" altLang="en-US" sz="1100">
              <a:latin typeface="ＭＳ Ｐゴシック" panose="020B0600070205080204" pitchFamily="50" charset="-128"/>
              <a:ea typeface="ＭＳ Ｐゴシック" panose="020B0600070205080204" pitchFamily="50" charset="-128"/>
            </a:rPr>
            <a:t>物件費、普通建設事業費～道内市町村平均及び類似団体平均より上回っている。とうべつ学園（一体型義務教育学校）建設等に伴う増となっており、今後も引き続き行政コストの削減に努める。</a:t>
          </a:r>
        </a:p>
        <a:p>
          <a:r>
            <a:rPr kumimoji="1" lang="ja-JP" altLang="en-US" sz="1100">
              <a:latin typeface="ＭＳ Ｐゴシック" panose="020B0600070205080204" pitchFamily="50" charset="-128"/>
              <a:ea typeface="ＭＳ Ｐゴシック" panose="020B0600070205080204" pitchFamily="50" charset="-128"/>
            </a:rPr>
            <a:t>維持補修費～道内市町村平均及び類似団体平均より大幅に上回っているが、当町は特別豪雪地帯に指定されており、除排雪経費が主な要因である。</a:t>
          </a:r>
        </a:p>
        <a:p>
          <a:r>
            <a:rPr kumimoji="1" lang="ja-JP" altLang="en-US" sz="1100">
              <a:latin typeface="ＭＳ Ｐゴシック" panose="020B0600070205080204" pitchFamily="50" charset="-128"/>
              <a:ea typeface="ＭＳ Ｐゴシック" panose="020B0600070205080204" pitchFamily="50" charset="-128"/>
            </a:rPr>
            <a:t>補助費等～令和４年度は水道事業に対する高料金対策繰出金等により、道内市町村平均及び類似団体平均を上回っている。今後も事業内容を注視し、適正化に努める。</a:t>
          </a:r>
        </a:p>
        <a:p>
          <a:r>
            <a:rPr kumimoji="1" lang="ja-JP" altLang="en-US" sz="1100">
              <a:latin typeface="ＭＳ Ｐゴシック" panose="020B0600070205080204" pitchFamily="50" charset="-128"/>
              <a:ea typeface="ＭＳ Ｐゴシック" panose="020B0600070205080204" pitchFamily="50" charset="-128"/>
            </a:rPr>
            <a:t>公債費～平成３年度から平成１０年度の人口急増時に実施した社会資本整備事業に伴う地方債の発行により地方債残高が増加した影響で、地方債の元利償還金は類似団体平均額を上回っている。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償還額については、平成１９年度をピークに緩やかに減少を続けているが、大型事業の償還が開始されることも踏まえ、引き続き公債費の縮減に努める。</a:t>
          </a:r>
        </a:p>
        <a:p>
          <a:r>
            <a:rPr kumimoji="1" lang="ja-JP" altLang="en-US" sz="1100">
              <a:latin typeface="ＭＳ Ｐゴシック" panose="020B0600070205080204" pitchFamily="50" charset="-128"/>
              <a:ea typeface="ＭＳ Ｐゴシック" panose="020B0600070205080204" pitchFamily="50" charset="-128"/>
            </a:rPr>
            <a:t>積立金～令和４年度は道内市町村平均及び類似団体平均を上回っている。ふるさと納税のまちづくり基金への積立が主な要因である。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15,329
15,167
422.86
15,137,000
14,848,364
286,435
6,201,822
11,515,038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10378</xdr:rowOff>
    </xdr:from>
    <xdr:to>
      <xdr:col>24</xdr:col>
      <xdr:colOff>62865</xdr:colOff>
      <xdr:row>38</xdr:row>
      <xdr:rowOff>40422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53878"/>
          <a:ext cx="1270" cy="140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44249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40422</xdr:rowOff>
    </xdr:from>
    <xdr:to>
      <xdr:col>24</xdr:col>
      <xdr:colOff>152400</xdr:colOff>
      <xdr:row>38</xdr:row>
      <xdr:rowOff>40422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5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128505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10378</xdr:rowOff>
    </xdr:from>
    <xdr:to>
      <xdr:col>24</xdr:col>
      <xdr:colOff>152400</xdr:colOff>
      <xdr:row>30</xdr:row>
      <xdr:rowOff>10378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83856</xdr:rowOff>
    </xdr:from>
    <xdr:to>
      <xdr:col>24</xdr:col>
      <xdr:colOff>63500</xdr:colOff>
      <xdr:row>32</xdr:row>
      <xdr:rowOff>7112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398806"/>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34996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64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56569</xdr:rowOff>
    </xdr:from>
    <xdr:to>
      <xdr:col>24</xdr:col>
      <xdr:colOff>114300</xdr:colOff>
      <xdr:row>34</xdr:row>
      <xdr:rowOff>158169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8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7112</xdr:rowOff>
    </xdr:from>
    <xdr:to>
      <xdr:col>19</xdr:col>
      <xdr:colOff>177800</xdr:colOff>
      <xdr:row>32</xdr:row>
      <xdr:rowOff>23767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493512"/>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78776</xdr:rowOff>
    </xdr:from>
    <xdr:to>
      <xdr:col>20</xdr:col>
      <xdr:colOff>38100</xdr:colOff>
      <xdr:row>35</xdr:row>
      <xdr:rowOff>8926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0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76345</xdr:rowOff>
    </xdr:from>
    <xdr:to>
      <xdr:col>15</xdr:col>
      <xdr:colOff>50800</xdr:colOff>
      <xdr:row>32</xdr:row>
      <xdr:rowOff>23767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391295"/>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34363</xdr:rowOff>
    </xdr:from>
    <xdr:to>
      <xdr:col>15</xdr:col>
      <xdr:colOff>101600</xdr:colOff>
      <xdr:row>34</xdr:row>
      <xdr:rowOff>135963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127090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76345</xdr:rowOff>
    </xdr:from>
    <xdr:to>
      <xdr:col>10</xdr:col>
      <xdr:colOff>114300</xdr:colOff>
      <xdr:row>31</xdr:row>
      <xdr:rowOff>90714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391295"/>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157480</xdr:rowOff>
    </xdr:from>
    <xdr:to>
      <xdr:col>10</xdr:col>
      <xdr:colOff>165100</xdr:colOff>
      <xdr:row>34</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78757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23259</xdr:rowOff>
    </xdr:from>
    <xdr:to>
      <xdr:col>6</xdr:col>
      <xdr:colOff>38100</xdr:colOff>
      <xdr:row>34</xdr:row>
      <xdr:rowOff>124859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115986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4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33056</xdr:rowOff>
    </xdr:from>
    <xdr:to>
      <xdr:col>24</xdr:col>
      <xdr:colOff>114300</xdr:colOff>
      <xdr:row>31</xdr:row>
      <xdr:rowOff>134656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34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55933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19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127762</xdr:rowOff>
    </xdr:from>
    <xdr:to>
      <xdr:col>20</xdr:col>
      <xdr:colOff>38100</xdr:colOff>
      <xdr:row>32</xdr:row>
      <xdr:rowOff>57912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44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74439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21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144417</xdr:rowOff>
    </xdr:from>
    <xdr:to>
      <xdr:col>15</xdr:col>
      <xdr:colOff>101600</xdr:colOff>
      <xdr:row>32</xdr:row>
      <xdr:rowOff>74567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45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91094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23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25545</xdr:rowOff>
    </xdr:from>
    <xdr:to>
      <xdr:col>10</xdr:col>
      <xdr:colOff>165100</xdr:colOff>
      <xdr:row>31</xdr:row>
      <xdr:rowOff>127145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34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143672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11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39914</xdr:rowOff>
    </xdr:from>
    <xdr:to>
      <xdr:col>6</xdr:col>
      <xdr:colOff>38100</xdr:colOff>
      <xdr:row>31</xdr:row>
      <xdr:rowOff>141514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3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158041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13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129344</xdr:rowOff>
    </xdr:from>
    <xdr:to>
      <xdr:col>24</xdr:col>
      <xdr:colOff>62865</xdr:colOff>
      <xdr:row>58</xdr:row>
      <xdr:rowOff>33096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044744"/>
          <a:ext cx="1270" cy="932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36923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8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33096</xdr:rowOff>
    </xdr:from>
    <xdr:to>
      <xdr:col>24</xdr:col>
      <xdr:colOff>152400</xdr:colOff>
      <xdr:row>58</xdr:row>
      <xdr:rowOff>33096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76021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81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129344</xdr:rowOff>
    </xdr:from>
    <xdr:to>
      <xdr:col>24</xdr:col>
      <xdr:colOff>152400</xdr:colOff>
      <xdr:row>52</xdr:row>
      <xdr:rowOff>129344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04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31004</xdr:rowOff>
    </xdr:from>
    <xdr:to>
      <xdr:col>24</xdr:col>
      <xdr:colOff>63500</xdr:colOff>
      <xdr:row>52</xdr:row>
      <xdr:rowOff>129344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8946404"/>
          <a:ext cx="838200" cy="9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31330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32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52903</xdr:rowOff>
    </xdr:from>
    <xdr:to>
      <xdr:col>24</xdr:col>
      <xdr:colOff>114300</xdr:colOff>
      <xdr:row>56</xdr:row>
      <xdr:rowOff>154503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5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59016</xdr:rowOff>
    </xdr:from>
    <xdr:to>
      <xdr:col>19</xdr:col>
      <xdr:colOff>177800</xdr:colOff>
      <xdr:row>52</xdr:row>
      <xdr:rowOff>31004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631516"/>
          <a:ext cx="889000" cy="31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43294</xdr:rowOff>
    </xdr:from>
    <xdr:to>
      <xdr:col>20</xdr:col>
      <xdr:colOff>38100</xdr:colOff>
      <xdr:row>56</xdr:row>
      <xdr:rowOff>144894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4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136021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3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59016</xdr:rowOff>
    </xdr:from>
    <xdr:to>
      <xdr:col>15</xdr:col>
      <xdr:colOff>50800</xdr:colOff>
      <xdr:row>54</xdr:row>
      <xdr:rowOff>38034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631516"/>
          <a:ext cx="889000" cy="66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23402</xdr:rowOff>
    </xdr:from>
    <xdr:to>
      <xdr:col>15</xdr:col>
      <xdr:colOff>101600</xdr:colOff>
      <xdr:row>54</xdr:row>
      <xdr:rowOff>125002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2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116129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37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38034</xdr:rowOff>
    </xdr:from>
    <xdr:to>
      <xdr:col>10</xdr:col>
      <xdr:colOff>114300</xdr:colOff>
      <xdr:row>55</xdr:row>
      <xdr:rowOff>124746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296334"/>
          <a:ext cx="889000" cy="25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142209</xdr:rowOff>
    </xdr:from>
    <xdr:to>
      <xdr:col>10</xdr:col>
      <xdr:colOff>165100</xdr:colOff>
      <xdr:row>57</xdr:row>
      <xdr:rowOff>72359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63486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83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92165</xdr:rowOff>
    </xdr:from>
    <xdr:to>
      <xdr:col>6</xdr:col>
      <xdr:colOff>38100</xdr:colOff>
      <xdr:row>57</xdr:row>
      <xdr:rowOff>22315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13442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86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78544</xdr:rowOff>
    </xdr:from>
    <xdr:to>
      <xdr:col>24</xdr:col>
      <xdr:colOff>114300</xdr:colOff>
      <xdr:row>53</xdr:row>
      <xdr:rowOff>8694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89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31571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894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151654</xdr:rowOff>
    </xdr:from>
    <xdr:to>
      <xdr:col>20</xdr:col>
      <xdr:colOff>38100</xdr:colOff>
      <xdr:row>52</xdr:row>
      <xdr:rowOff>81804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8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98331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67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8216</xdr:rowOff>
    </xdr:from>
    <xdr:to>
      <xdr:col>15</xdr:col>
      <xdr:colOff>101600</xdr:colOff>
      <xdr:row>50</xdr:row>
      <xdr:rowOff>109816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58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126343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35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158684</xdr:rowOff>
    </xdr:from>
    <xdr:to>
      <xdr:col>10</xdr:col>
      <xdr:colOff>165100</xdr:colOff>
      <xdr:row>54</xdr:row>
      <xdr:rowOff>88834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24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105361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02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73946</xdr:rowOff>
    </xdr:from>
    <xdr:to>
      <xdr:col>6</xdr:col>
      <xdr:colOff>38100</xdr:colOff>
      <xdr:row>56</xdr:row>
      <xdr:rowOff>4096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50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20623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278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63903</xdr:rowOff>
    </xdr:from>
    <xdr:to>
      <xdr:col>24</xdr:col>
      <xdr:colOff>62865</xdr:colOff>
      <xdr:row>79</xdr:row>
      <xdr:rowOff>65514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6853"/>
          <a:ext cx="1270" cy="1373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69341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61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65514</xdr:rowOff>
    </xdr:from>
    <xdr:to>
      <xdr:col>24</xdr:col>
      <xdr:colOff>152400</xdr:colOff>
      <xdr:row>79</xdr:row>
      <xdr:rowOff>65514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6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10580</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63903</xdr:rowOff>
    </xdr:from>
    <xdr:to>
      <xdr:col>24</xdr:col>
      <xdr:colOff>152400</xdr:colOff>
      <xdr:row>71</xdr:row>
      <xdr:rowOff>63903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116894</xdr:rowOff>
    </xdr:from>
    <xdr:to>
      <xdr:col>24</xdr:col>
      <xdr:colOff>63500</xdr:colOff>
      <xdr:row>75</xdr:row>
      <xdr:rowOff>132178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2975644"/>
          <a:ext cx="838200" cy="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167988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26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18111</xdr:rowOff>
    </xdr:from>
    <xdr:to>
      <xdr:col>24</xdr:col>
      <xdr:colOff>114300</xdr:colOff>
      <xdr:row>76</xdr:row>
      <xdr:rowOff>119711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116894</xdr:rowOff>
    </xdr:from>
    <xdr:to>
      <xdr:col>19</xdr:col>
      <xdr:colOff>177800</xdr:colOff>
      <xdr:row>77</xdr:row>
      <xdr:rowOff>48020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975644"/>
          <a:ext cx="889000" cy="27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109409</xdr:rowOff>
    </xdr:from>
    <xdr:to>
      <xdr:col>20</xdr:col>
      <xdr:colOff>38100</xdr:colOff>
      <xdr:row>76</xdr:row>
      <xdr:rowOff>39559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30686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0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48020</xdr:rowOff>
    </xdr:from>
    <xdr:to>
      <xdr:col>15</xdr:col>
      <xdr:colOff>50800</xdr:colOff>
      <xdr:row>77</xdr:row>
      <xdr:rowOff>135683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249670"/>
          <a:ext cx="889000" cy="8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24523</xdr:rowOff>
    </xdr:from>
    <xdr:to>
      <xdr:col>15</xdr:col>
      <xdr:colOff>101600</xdr:colOff>
      <xdr:row>77</xdr:row>
      <xdr:rowOff>126123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117250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135683</xdr:rowOff>
    </xdr:from>
    <xdr:to>
      <xdr:col>10</xdr:col>
      <xdr:colOff>114300</xdr:colOff>
      <xdr:row>78</xdr:row>
      <xdr:rowOff>57218</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337333"/>
          <a:ext cx="889000" cy="9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71079</xdr:rowOff>
    </xdr:from>
    <xdr:to>
      <xdr:col>10</xdr:col>
      <xdr:colOff>165100</xdr:colOff>
      <xdr:row>78</xdr:row>
      <xdr:rowOff>1229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17756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131431</xdr:rowOff>
    </xdr:from>
    <xdr:to>
      <xdr:col>6</xdr:col>
      <xdr:colOff>38100</xdr:colOff>
      <xdr:row>78</xdr:row>
      <xdr:rowOff>61581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78108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10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81378</xdr:rowOff>
    </xdr:from>
    <xdr:to>
      <xdr:col>24</xdr:col>
      <xdr:colOff>114300</xdr:colOff>
      <xdr:row>76</xdr:row>
      <xdr:rowOff>11528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94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104255</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79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66094</xdr:rowOff>
    </xdr:from>
    <xdr:to>
      <xdr:col>20</xdr:col>
      <xdr:colOff>38100</xdr:colOff>
      <xdr:row>75</xdr:row>
      <xdr:rowOff>167695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9248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12771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70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168670</xdr:rowOff>
    </xdr:from>
    <xdr:to>
      <xdr:col>15</xdr:col>
      <xdr:colOff>101600</xdr:colOff>
      <xdr:row>77</xdr:row>
      <xdr:rowOff>98820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1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115347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97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84883</xdr:rowOff>
    </xdr:from>
    <xdr:to>
      <xdr:col>10</xdr:col>
      <xdr:colOff>165100</xdr:colOff>
      <xdr:row>78</xdr:row>
      <xdr:rowOff>15033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28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6160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37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6418</xdr:rowOff>
    </xdr:from>
    <xdr:to>
      <xdr:col>6</xdr:col>
      <xdr:colOff>38100</xdr:colOff>
      <xdr:row>78</xdr:row>
      <xdr:rowOff>108018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7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99145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72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88753</xdr:rowOff>
    </xdr:from>
    <xdr:to>
      <xdr:col>24</xdr:col>
      <xdr:colOff>62865</xdr:colOff>
      <xdr:row>97</xdr:row>
      <xdr:rowOff>168503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19253"/>
          <a:ext cx="1270" cy="127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880</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168503</xdr:rowOff>
    </xdr:from>
    <xdr:to>
      <xdr:col>24</xdr:col>
      <xdr:colOff>152400</xdr:colOff>
      <xdr:row>97</xdr:row>
      <xdr:rowOff>168503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79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35430</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9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88753</xdr:rowOff>
    </xdr:from>
    <xdr:to>
      <xdr:col>24</xdr:col>
      <xdr:colOff>152400</xdr:colOff>
      <xdr:row>90</xdr:row>
      <xdr:rowOff>88753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1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71844</xdr:rowOff>
    </xdr:from>
    <xdr:to>
      <xdr:col>24</xdr:col>
      <xdr:colOff>63500</xdr:colOff>
      <xdr:row>96</xdr:row>
      <xdr:rowOff>145111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531044"/>
          <a:ext cx="838200" cy="7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37450</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96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59023</xdr:rowOff>
    </xdr:from>
    <xdr:to>
      <xdr:col>24</xdr:col>
      <xdr:colOff>114300</xdr:colOff>
      <xdr:row>96</xdr:row>
      <xdr:rowOff>160623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145111</xdr:rowOff>
    </xdr:from>
    <xdr:to>
      <xdr:col>19</xdr:col>
      <xdr:colOff>177800</xdr:colOff>
      <xdr:row>97</xdr:row>
      <xdr:rowOff>100777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604311"/>
          <a:ext cx="889000" cy="12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53634</xdr:rowOff>
    </xdr:from>
    <xdr:to>
      <xdr:col>20</xdr:col>
      <xdr:colOff>38100</xdr:colOff>
      <xdr:row>96</xdr:row>
      <xdr:rowOff>155234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28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90596</xdr:rowOff>
    </xdr:from>
    <xdr:to>
      <xdr:col>15</xdr:col>
      <xdr:colOff>50800</xdr:colOff>
      <xdr:row>97</xdr:row>
      <xdr:rowOff>100777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721246"/>
          <a:ext cx="889000" cy="1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115494</xdr:rowOff>
    </xdr:from>
    <xdr:to>
      <xdr:col>15</xdr:col>
      <xdr:colOff>101600</xdr:colOff>
      <xdr:row>97</xdr:row>
      <xdr:rowOff>45644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62171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90596</xdr:rowOff>
    </xdr:from>
    <xdr:to>
      <xdr:col>10</xdr:col>
      <xdr:colOff>114300</xdr:colOff>
      <xdr:row>97</xdr:row>
      <xdr:rowOff>92501</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72124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140388</xdr:rowOff>
    </xdr:from>
    <xdr:to>
      <xdr:col>10</xdr:col>
      <xdr:colOff>165100</xdr:colOff>
      <xdr:row>97</xdr:row>
      <xdr:rowOff>70538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87065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137699</xdr:rowOff>
    </xdr:from>
    <xdr:to>
      <xdr:col>6</xdr:col>
      <xdr:colOff>38100</xdr:colOff>
      <xdr:row>97</xdr:row>
      <xdr:rowOff>67849</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84376</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21044</xdr:rowOff>
    </xdr:from>
    <xdr:to>
      <xdr:col>24</xdr:col>
      <xdr:colOff>114300</xdr:colOff>
      <xdr:row>96</xdr:row>
      <xdr:rowOff>122644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48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43921</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3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94311</xdr:rowOff>
    </xdr:from>
    <xdr:to>
      <xdr:col>20</xdr:col>
      <xdr:colOff>38100</xdr:colOff>
      <xdr:row>97</xdr:row>
      <xdr:rowOff>24461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55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15588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64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49977</xdr:rowOff>
    </xdr:from>
    <xdr:to>
      <xdr:col>15</xdr:col>
      <xdr:colOff>101600</xdr:colOff>
      <xdr:row>97</xdr:row>
      <xdr:rowOff>151577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8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142704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7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39796</xdr:rowOff>
    </xdr:from>
    <xdr:to>
      <xdr:col>10</xdr:col>
      <xdr:colOff>165100</xdr:colOff>
      <xdr:row>97</xdr:row>
      <xdr:rowOff>141396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6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132523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76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41701</xdr:rowOff>
    </xdr:from>
    <xdr:to>
      <xdr:col>6</xdr:col>
      <xdr:colOff>38100</xdr:colOff>
      <xdr:row>97</xdr:row>
      <xdr:rowOff>143301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67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134428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76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170561</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85511"/>
          <a:ext cx="1270" cy="11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117238</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170561</xdr:rowOff>
    </xdr:from>
    <xdr:to>
      <xdr:col>55</xdr:col>
      <xdr:colOff>88900</xdr:colOff>
      <xdr:row>31</xdr:row>
      <xdr:rowOff>170561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8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26</xdr:rowOff>
    </xdr:from>
    <xdr:to>
      <xdr:col>55</xdr:col>
      <xdr:colOff>0</xdr:colOff>
      <xdr:row>38</xdr:row>
      <xdr:rowOff>4826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15126"/>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116019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6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137592</xdr:rowOff>
    </xdr:from>
    <xdr:to>
      <xdr:col>55</xdr:col>
      <xdr:colOff>50800</xdr:colOff>
      <xdr:row>38</xdr:row>
      <xdr:rowOff>67742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4826</xdr:rowOff>
    </xdr:from>
    <xdr:to>
      <xdr:col>50</xdr:col>
      <xdr:colOff>114300</xdr:colOff>
      <xdr:row>38</xdr:row>
      <xdr:rowOff>10541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51992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130734</xdr:rowOff>
    </xdr:from>
    <xdr:to>
      <xdr:col>50</xdr:col>
      <xdr:colOff>165100</xdr:colOff>
      <xdr:row>38</xdr:row>
      <xdr:rowOff>60884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52011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567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10541</xdr:rowOff>
    </xdr:from>
    <xdr:to>
      <xdr:col>45</xdr:col>
      <xdr:colOff>177800</xdr:colOff>
      <xdr:row>38</xdr:row>
      <xdr:rowOff>12141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525641"/>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118618</xdr:rowOff>
    </xdr:from>
    <xdr:to>
      <xdr:col>46</xdr:col>
      <xdr:colOff>38100</xdr:colOff>
      <xdr:row>38</xdr:row>
      <xdr:rowOff>48768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65295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6883</xdr:rowOff>
    </xdr:from>
    <xdr:to>
      <xdr:col>41</xdr:col>
      <xdr:colOff>50800</xdr:colOff>
      <xdr:row>38</xdr:row>
      <xdr:rowOff>12141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521983"/>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148565</xdr:rowOff>
    </xdr:from>
    <xdr:to>
      <xdr:col>41</xdr:col>
      <xdr:colOff>101600</xdr:colOff>
      <xdr:row>38</xdr:row>
      <xdr:rowOff>78715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69842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5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154051</xdr:rowOff>
    </xdr:from>
    <xdr:to>
      <xdr:col>36</xdr:col>
      <xdr:colOff>165100</xdr:colOff>
      <xdr:row>38</xdr:row>
      <xdr:rowOff>84201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75328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120676</xdr:rowOff>
    </xdr:from>
    <xdr:to>
      <xdr:col>55</xdr:col>
      <xdr:colOff>50800</xdr:colOff>
      <xdr:row>38</xdr:row>
      <xdr:rowOff>50826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6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143553</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15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125476</xdr:rowOff>
    </xdr:from>
    <xdr:to>
      <xdr:col>50</xdr:col>
      <xdr:colOff>165100</xdr:colOff>
      <xdr:row>38</xdr:row>
      <xdr:rowOff>55626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72153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244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131191</xdr:rowOff>
    </xdr:from>
    <xdr:to>
      <xdr:col>46</xdr:col>
      <xdr:colOff>38100</xdr:colOff>
      <xdr:row>38</xdr:row>
      <xdr:rowOff>61340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4748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52468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567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132791</xdr:rowOff>
    </xdr:from>
    <xdr:to>
      <xdr:col>41</xdr:col>
      <xdr:colOff>101600</xdr:colOff>
      <xdr:row>38</xdr:row>
      <xdr:rowOff>62941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4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79468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251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127533</xdr:rowOff>
    </xdr:from>
    <xdr:to>
      <xdr:col>36</xdr:col>
      <xdr:colOff>165100</xdr:colOff>
      <xdr:row>38</xdr:row>
      <xdr:rowOff>57683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7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74210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246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26837</xdr:rowOff>
    </xdr:from>
    <xdr:to>
      <xdr:col>54</xdr:col>
      <xdr:colOff>189865</xdr:colOff>
      <xdr:row>59</xdr:row>
      <xdr:rowOff>82615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70787"/>
          <a:ext cx="127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86442</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20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82615</xdr:rowOff>
    </xdr:from>
    <xdr:to>
      <xdr:col>55</xdr:col>
      <xdr:colOff>88900</xdr:colOff>
      <xdr:row>59</xdr:row>
      <xdr:rowOff>82615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144964</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26837</xdr:rowOff>
    </xdr:from>
    <xdr:to>
      <xdr:col>55</xdr:col>
      <xdr:colOff>88900</xdr:colOff>
      <xdr:row>51</xdr:row>
      <xdr:rowOff>26837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37092</xdr:rowOff>
    </xdr:from>
    <xdr:to>
      <xdr:col>55</xdr:col>
      <xdr:colOff>0</xdr:colOff>
      <xdr:row>55</xdr:row>
      <xdr:rowOff>59265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295392"/>
          <a:ext cx="838200" cy="19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153395</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5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3518</xdr:rowOff>
    </xdr:from>
    <xdr:to>
      <xdr:col>55</xdr:col>
      <xdr:colOff>50800</xdr:colOff>
      <xdr:row>57</xdr:row>
      <xdr:rowOff>105118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59265</xdr:rowOff>
    </xdr:from>
    <xdr:to>
      <xdr:col>50</xdr:col>
      <xdr:colOff>114300</xdr:colOff>
      <xdr:row>55</xdr:row>
      <xdr:rowOff>85554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489015"/>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45874</xdr:rowOff>
    </xdr:from>
    <xdr:to>
      <xdr:col>50</xdr:col>
      <xdr:colOff>165100</xdr:colOff>
      <xdr:row>57</xdr:row>
      <xdr:rowOff>147474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8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138601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9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44407</xdr:rowOff>
    </xdr:from>
    <xdr:to>
      <xdr:col>45</xdr:col>
      <xdr:colOff>177800</xdr:colOff>
      <xdr:row>55</xdr:row>
      <xdr:rowOff>85554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474157"/>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51949</xdr:rowOff>
    </xdr:from>
    <xdr:to>
      <xdr:col>46</xdr:col>
      <xdr:colOff>38100</xdr:colOff>
      <xdr:row>57</xdr:row>
      <xdr:rowOff>153549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144676</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91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44407</xdr:rowOff>
    </xdr:from>
    <xdr:to>
      <xdr:col>41</xdr:col>
      <xdr:colOff>50800</xdr:colOff>
      <xdr:row>55</xdr:row>
      <xdr:rowOff>124237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474157"/>
          <a:ext cx="889000" cy="7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160713</xdr:rowOff>
    </xdr:from>
    <xdr:to>
      <xdr:col>41</xdr:col>
      <xdr:colOff>101600</xdr:colOff>
      <xdr:row>57</xdr:row>
      <xdr:rowOff>90863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6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81990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85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24223</xdr:rowOff>
    </xdr:from>
    <xdr:to>
      <xdr:col>36</xdr:col>
      <xdr:colOff>165100</xdr:colOff>
      <xdr:row>57</xdr:row>
      <xdr:rowOff>125823</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9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116950</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88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157742</xdr:rowOff>
    </xdr:from>
    <xdr:to>
      <xdr:col>55</xdr:col>
      <xdr:colOff>50800</xdr:colOff>
      <xdr:row>54</xdr:row>
      <xdr:rowOff>87892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24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9169</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09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8465</xdr:rowOff>
    </xdr:from>
    <xdr:to>
      <xdr:col>50</xdr:col>
      <xdr:colOff>165100</xdr:colOff>
      <xdr:row>55</xdr:row>
      <xdr:rowOff>110065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4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126592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21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34754</xdr:rowOff>
    </xdr:from>
    <xdr:to>
      <xdr:col>46</xdr:col>
      <xdr:colOff>38100</xdr:colOff>
      <xdr:row>55</xdr:row>
      <xdr:rowOff>136354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46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152881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23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165057</xdr:rowOff>
    </xdr:from>
    <xdr:to>
      <xdr:col>41</xdr:col>
      <xdr:colOff>101600</xdr:colOff>
      <xdr:row>55</xdr:row>
      <xdr:rowOff>95207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42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111734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19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73437</xdr:rowOff>
    </xdr:from>
    <xdr:to>
      <xdr:col>36</xdr:col>
      <xdr:colOff>165100</xdr:colOff>
      <xdr:row>56</xdr:row>
      <xdr:rowOff>3587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50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20114</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27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45745</xdr:rowOff>
    </xdr:from>
    <xdr:to>
      <xdr:col>54</xdr:col>
      <xdr:colOff>189865</xdr:colOff>
      <xdr:row>79</xdr:row>
      <xdr:rowOff>88347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047245"/>
          <a:ext cx="1270" cy="158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92174</xdr:rowOff>
    </xdr:from>
    <xdr:ext cx="378565"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636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88347</xdr:rowOff>
    </xdr:from>
    <xdr:to>
      <xdr:col>55</xdr:col>
      <xdr:colOff>88900</xdr:colOff>
      <xdr:row>79</xdr:row>
      <xdr:rowOff>88347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63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163872</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8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97,754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45745</xdr:rowOff>
    </xdr:from>
    <xdr:to>
      <xdr:col>55</xdr:col>
      <xdr:colOff>88900</xdr:colOff>
      <xdr:row>70</xdr:row>
      <xdr:rowOff>45745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04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89946</xdr:rowOff>
    </xdr:from>
    <xdr:to>
      <xdr:col>55</xdr:col>
      <xdr:colOff>0</xdr:colOff>
      <xdr:row>78</xdr:row>
      <xdr:rowOff>133838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9639300" y="13463046"/>
          <a:ext cx="8382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64816</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0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41939</xdr:rowOff>
    </xdr:from>
    <xdr:to>
      <xdr:col>55</xdr:col>
      <xdr:colOff>50800</xdr:colOff>
      <xdr:row>77</xdr:row>
      <xdr:rowOff>143539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2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127274</xdr:rowOff>
    </xdr:from>
    <xdr:to>
      <xdr:col>50</xdr:col>
      <xdr:colOff>114300</xdr:colOff>
      <xdr:row>78</xdr:row>
      <xdr:rowOff>133838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8750300" y="13500374"/>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73665</xdr:rowOff>
    </xdr:from>
    <xdr:to>
      <xdr:col>50</xdr:col>
      <xdr:colOff>165100</xdr:colOff>
      <xdr:row>78</xdr:row>
      <xdr:rowOff>3815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27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20342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05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56049</xdr:rowOff>
    </xdr:from>
    <xdr:to>
      <xdr:col>45</xdr:col>
      <xdr:colOff>177800</xdr:colOff>
      <xdr:row>78</xdr:row>
      <xdr:rowOff>127274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7861300" y="13429149"/>
          <a:ext cx="889000" cy="7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16990</xdr:rowOff>
    </xdr:from>
    <xdr:to>
      <xdr:col>46</xdr:col>
      <xdr:colOff>38100</xdr:colOff>
      <xdr:row>77</xdr:row>
      <xdr:rowOff>118590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135117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9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56049</xdr:rowOff>
    </xdr:from>
    <xdr:to>
      <xdr:col>41</xdr:col>
      <xdr:colOff>50800</xdr:colOff>
      <xdr:row>78</xdr:row>
      <xdr:rowOff>78501</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429149"/>
          <a:ext cx="889000" cy="2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151651</xdr:rowOff>
    </xdr:from>
    <xdr:to>
      <xdr:col>41</xdr:col>
      <xdr:colOff>101600</xdr:colOff>
      <xdr:row>78</xdr:row>
      <xdr:rowOff>81801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98328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23244</xdr:rowOff>
    </xdr:from>
    <xdr:to>
      <xdr:col>36</xdr:col>
      <xdr:colOff>165100</xdr:colOff>
      <xdr:row>78</xdr:row>
      <xdr:rowOff>124844</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141371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39146</xdr:rowOff>
    </xdr:from>
    <xdr:to>
      <xdr:col>55</xdr:col>
      <xdr:colOff>50800</xdr:colOff>
      <xdr:row>78</xdr:row>
      <xdr:rowOff>140746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41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17573</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39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83038</xdr:rowOff>
    </xdr:from>
    <xdr:to>
      <xdr:col>50</xdr:col>
      <xdr:colOff>165100</xdr:colOff>
      <xdr:row>79</xdr:row>
      <xdr:rowOff>13188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45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4315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404428" y="1354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76474</xdr:rowOff>
    </xdr:from>
    <xdr:to>
      <xdr:col>46</xdr:col>
      <xdr:colOff>38100</xdr:colOff>
      <xdr:row>79</xdr:row>
      <xdr:rowOff>6624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44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169201</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15428" y="1354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5249</xdr:rowOff>
    </xdr:from>
    <xdr:to>
      <xdr:col>41</xdr:col>
      <xdr:colOff>101600</xdr:colOff>
      <xdr:row>78</xdr:row>
      <xdr:rowOff>106849</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37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97976</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94111" y="1347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27701</xdr:rowOff>
    </xdr:from>
    <xdr:to>
      <xdr:col>36</xdr:col>
      <xdr:colOff>165100</xdr:colOff>
      <xdr:row>78</xdr:row>
      <xdr:rowOff>129301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40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120428</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05111" y="1349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8589</xdr:rowOff>
    </xdr:from>
    <xdr:to>
      <xdr:col>54</xdr:col>
      <xdr:colOff>189865</xdr:colOff>
      <xdr:row>98</xdr:row>
      <xdr:rowOff>38484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6296339"/>
          <a:ext cx="1270" cy="544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42311</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4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38484</xdr:rowOff>
    </xdr:from>
    <xdr:to>
      <xdr:col>55</xdr:col>
      <xdr:colOff>88900</xdr:colOff>
      <xdr:row>98</xdr:row>
      <xdr:rowOff>38484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4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126716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6071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141,177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95</xdr:row>
      <xdr:rowOff>8589</xdr:rowOff>
    </xdr:from>
    <xdr:to>
      <xdr:col>55</xdr:col>
      <xdr:colOff>88900</xdr:colOff>
      <xdr:row>95</xdr:row>
      <xdr:rowOff>8589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29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26401</xdr:rowOff>
    </xdr:from>
    <xdr:to>
      <xdr:col>55</xdr:col>
      <xdr:colOff>0</xdr:colOff>
      <xdr:row>95</xdr:row>
      <xdr:rowOff>8589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5799801"/>
          <a:ext cx="838200" cy="49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141736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00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163309</xdr:rowOff>
    </xdr:from>
    <xdr:to>
      <xdr:col>55</xdr:col>
      <xdr:colOff>50800</xdr:colOff>
      <xdr:row>97</xdr:row>
      <xdr:rowOff>93459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2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26401</xdr:rowOff>
    </xdr:from>
    <xdr:to>
      <xdr:col>50</xdr:col>
      <xdr:colOff>114300</xdr:colOff>
      <xdr:row>95</xdr:row>
      <xdr:rowOff>11598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5799801"/>
          <a:ext cx="889000" cy="49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157682</xdr:rowOff>
    </xdr:from>
    <xdr:to>
      <xdr:col>50</xdr:col>
      <xdr:colOff>165100</xdr:colOff>
      <xdr:row>97</xdr:row>
      <xdr:rowOff>87832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78959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70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11598</xdr:rowOff>
    </xdr:from>
    <xdr:to>
      <xdr:col>45</xdr:col>
      <xdr:colOff>177800</xdr:colOff>
      <xdr:row>96</xdr:row>
      <xdr:rowOff>35088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299348"/>
          <a:ext cx="889000" cy="19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151171</xdr:rowOff>
    </xdr:from>
    <xdr:to>
      <xdr:col>46</xdr:col>
      <xdr:colOff>38100</xdr:colOff>
      <xdr:row>97</xdr:row>
      <xdr:rowOff>81321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72448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35088</xdr:rowOff>
    </xdr:from>
    <xdr:to>
      <xdr:col>41</xdr:col>
      <xdr:colOff>50800</xdr:colOff>
      <xdr:row>96</xdr:row>
      <xdr:rowOff>42948</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494288"/>
          <a:ext cx="889000" cy="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158714</xdr:rowOff>
    </xdr:from>
    <xdr:to>
      <xdr:col>41</xdr:col>
      <xdr:colOff>101600</xdr:colOff>
      <xdr:row>97</xdr:row>
      <xdr:rowOff>88864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79991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71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4908</xdr:rowOff>
    </xdr:from>
    <xdr:to>
      <xdr:col>36</xdr:col>
      <xdr:colOff>165100</xdr:colOff>
      <xdr:row>97</xdr:row>
      <xdr:rowOff>106508</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97635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72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129239</xdr:rowOff>
    </xdr:from>
    <xdr:to>
      <xdr:col>55</xdr:col>
      <xdr:colOff>50800</xdr:colOff>
      <xdr:row>95</xdr:row>
      <xdr:rowOff>59389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2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82266</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198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147051</xdr:rowOff>
    </xdr:from>
    <xdr:to>
      <xdr:col>50</xdr:col>
      <xdr:colOff>165100</xdr:colOff>
      <xdr:row>92</xdr:row>
      <xdr:rowOff>77201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574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93728</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552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132248</xdr:rowOff>
    </xdr:from>
    <xdr:to>
      <xdr:col>46</xdr:col>
      <xdr:colOff>38100</xdr:colOff>
      <xdr:row>95</xdr:row>
      <xdr:rowOff>62398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24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78925</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6023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155738</xdr:rowOff>
    </xdr:from>
    <xdr:to>
      <xdr:col>41</xdr:col>
      <xdr:colOff>101600</xdr:colOff>
      <xdr:row>96</xdr:row>
      <xdr:rowOff>85888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44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102415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2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163598</xdr:rowOff>
    </xdr:from>
    <xdr:to>
      <xdr:col>36</xdr:col>
      <xdr:colOff>165100</xdr:colOff>
      <xdr:row>96</xdr:row>
      <xdr:rowOff>93748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45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110275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22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133909</xdr:rowOff>
    </xdr:from>
    <xdr:to>
      <xdr:col>85</xdr:col>
      <xdr:colOff>126364</xdr:colOff>
      <xdr:row>38</xdr:row>
      <xdr:rowOff>132537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77409"/>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136364</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132537</xdr:rowOff>
    </xdr:from>
    <xdr:to>
      <xdr:col>86</xdr:col>
      <xdr:colOff>25400</xdr:colOff>
      <xdr:row>38</xdr:row>
      <xdr:rowOff>132537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4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80586</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133909</xdr:rowOff>
    </xdr:from>
    <xdr:to>
      <xdr:col>86</xdr:col>
      <xdr:colOff>25400</xdr:colOff>
      <xdr:row>30</xdr:row>
      <xdr:rowOff>133909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7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109220</xdr:rowOff>
    </xdr:from>
    <xdr:to>
      <xdr:col>85</xdr:col>
      <xdr:colOff>127000</xdr:colOff>
      <xdr:row>34</xdr:row>
      <xdr:rowOff>96609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5767070"/>
          <a:ext cx="838200" cy="15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843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73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22416</xdr:rowOff>
    </xdr:from>
    <xdr:to>
      <xdr:col>85</xdr:col>
      <xdr:colOff>177800</xdr:colOff>
      <xdr:row>36</xdr:row>
      <xdr:rowOff>124016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96609</xdr:rowOff>
    </xdr:from>
    <xdr:to>
      <xdr:col>81</xdr:col>
      <xdr:colOff>50800</xdr:colOff>
      <xdr:row>34</xdr:row>
      <xdr:rowOff>96914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5925909"/>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117780</xdr:rowOff>
    </xdr:from>
    <xdr:to>
      <xdr:col>81</xdr:col>
      <xdr:colOff>101600</xdr:colOff>
      <xdr:row>36</xdr:row>
      <xdr:rowOff>47930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1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39057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2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96914</xdr:rowOff>
    </xdr:from>
    <xdr:to>
      <xdr:col>76</xdr:col>
      <xdr:colOff>114300</xdr:colOff>
      <xdr:row>34</xdr:row>
      <xdr:rowOff>118897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5926214"/>
          <a:ext cx="889000" cy="2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23025</xdr:rowOff>
    </xdr:from>
    <xdr:to>
      <xdr:col>76</xdr:col>
      <xdr:colOff>165100</xdr:colOff>
      <xdr:row>35</xdr:row>
      <xdr:rowOff>124625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02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115752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11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118897</xdr:rowOff>
    </xdr:from>
    <xdr:to>
      <xdr:col>71</xdr:col>
      <xdr:colOff>177800</xdr:colOff>
      <xdr:row>34</xdr:row>
      <xdr:rowOff>138024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5948197"/>
          <a:ext cx="889000" cy="1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108179</xdr:rowOff>
    </xdr:from>
    <xdr:to>
      <xdr:col>72</xdr:col>
      <xdr:colOff>38100</xdr:colOff>
      <xdr:row>36</xdr:row>
      <xdr:rowOff>38329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0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29456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20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120180</xdr:rowOff>
    </xdr:from>
    <xdr:to>
      <xdr:col>67</xdr:col>
      <xdr:colOff>101600</xdr:colOff>
      <xdr:row>36</xdr:row>
      <xdr:rowOff>50330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1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41457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21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58420</xdr:rowOff>
    </xdr:from>
    <xdr:to>
      <xdr:col>85</xdr:col>
      <xdr:colOff>177800</xdr:colOff>
      <xdr:row>33</xdr:row>
      <xdr:rowOff>160020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57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81297</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5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45809</xdr:rowOff>
    </xdr:from>
    <xdr:to>
      <xdr:col>81</xdr:col>
      <xdr:colOff>101600</xdr:colOff>
      <xdr:row>34</xdr:row>
      <xdr:rowOff>147409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87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163936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65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46114</xdr:rowOff>
    </xdr:from>
    <xdr:to>
      <xdr:col>76</xdr:col>
      <xdr:colOff>165100</xdr:colOff>
      <xdr:row>34</xdr:row>
      <xdr:rowOff>147714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587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164241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6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68097</xdr:rowOff>
    </xdr:from>
    <xdr:to>
      <xdr:col>72</xdr:col>
      <xdr:colOff>38100</xdr:colOff>
      <xdr:row>34</xdr:row>
      <xdr:rowOff>169697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89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14774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87224</xdr:rowOff>
    </xdr:from>
    <xdr:to>
      <xdr:col>67</xdr:col>
      <xdr:colOff>101600</xdr:colOff>
      <xdr:row>35</xdr:row>
      <xdr:rowOff>17374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591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33901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69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22414</xdr:rowOff>
    </xdr:from>
    <xdr:to>
      <xdr:col>85</xdr:col>
      <xdr:colOff>126364</xdr:colOff>
      <xdr:row>57</xdr:row>
      <xdr:rowOff>160023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9452164"/>
          <a:ext cx="1269" cy="480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163850</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3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160023</xdr:rowOff>
    </xdr:from>
    <xdr:to>
      <xdr:col>86</xdr:col>
      <xdr:colOff>25400</xdr:colOff>
      <xdr:row>57</xdr:row>
      <xdr:rowOff>160023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32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140541</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922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55</xdr:row>
      <xdr:rowOff>22414</xdr:rowOff>
    </xdr:from>
    <xdr:to>
      <xdr:col>86</xdr:col>
      <xdr:colOff>25400</xdr:colOff>
      <xdr:row>55</xdr:row>
      <xdr:rowOff>22414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4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75336</xdr:rowOff>
    </xdr:from>
    <xdr:to>
      <xdr:col>85</xdr:col>
      <xdr:colOff>127000</xdr:colOff>
      <xdr:row>55</xdr:row>
      <xdr:rowOff>132893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8647836"/>
          <a:ext cx="838200" cy="91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118817</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720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140390</xdr:rowOff>
    </xdr:from>
    <xdr:to>
      <xdr:col>85</xdr:col>
      <xdr:colOff>177800</xdr:colOff>
      <xdr:row>57</xdr:row>
      <xdr:rowOff>70540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74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75336</xdr:rowOff>
    </xdr:from>
    <xdr:to>
      <xdr:col>81</xdr:col>
      <xdr:colOff>50800</xdr:colOff>
      <xdr:row>55</xdr:row>
      <xdr:rowOff>154970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8647836"/>
          <a:ext cx="889000" cy="93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138364</xdr:rowOff>
    </xdr:from>
    <xdr:to>
      <xdr:col>81</xdr:col>
      <xdr:colOff>101600</xdr:colOff>
      <xdr:row>57</xdr:row>
      <xdr:rowOff>68514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59641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83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154970</xdr:rowOff>
    </xdr:from>
    <xdr:to>
      <xdr:col>76</xdr:col>
      <xdr:colOff>114300</xdr:colOff>
      <xdr:row>57</xdr:row>
      <xdr:rowOff>62804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584720"/>
          <a:ext cx="889000" cy="25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108569</xdr:rowOff>
    </xdr:from>
    <xdr:to>
      <xdr:col>76</xdr:col>
      <xdr:colOff>165100</xdr:colOff>
      <xdr:row>57</xdr:row>
      <xdr:rowOff>38719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0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29846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8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62804</xdr:rowOff>
    </xdr:from>
    <xdr:to>
      <xdr:col>71</xdr:col>
      <xdr:colOff>177800</xdr:colOff>
      <xdr:row>57</xdr:row>
      <xdr:rowOff>116936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835454"/>
          <a:ext cx="889000" cy="5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144935</xdr:rowOff>
    </xdr:from>
    <xdr:to>
      <xdr:col>72</xdr:col>
      <xdr:colOff>38100</xdr:colOff>
      <xdr:row>57</xdr:row>
      <xdr:rowOff>75085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91612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5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147714</xdr:rowOff>
    </xdr:from>
    <xdr:to>
      <xdr:col>67</xdr:col>
      <xdr:colOff>101600</xdr:colOff>
      <xdr:row>57</xdr:row>
      <xdr:rowOff>77864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94391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5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82093</xdr:rowOff>
    </xdr:from>
    <xdr:to>
      <xdr:col>85</xdr:col>
      <xdr:colOff>177800</xdr:colOff>
      <xdr:row>56</xdr:row>
      <xdr:rowOff>12243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5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168470</xdr:rowOff>
    </xdr:from>
    <xdr:ext cx="599010"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42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24536</xdr:rowOff>
    </xdr:from>
    <xdr:to>
      <xdr:col>81</xdr:col>
      <xdr:colOff>101600</xdr:colOff>
      <xdr:row>50</xdr:row>
      <xdr:rowOff>126136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859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48</xdr:row>
      <xdr:rowOff>142663</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181795" y="8372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104170</xdr:rowOff>
    </xdr:from>
    <xdr:to>
      <xdr:col>76</xdr:col>
      <xdr:colOff>165100</xdr:colOff>
      <xdr:row>56</xdr:row>
      <xdr:rowOff>34320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53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50847</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292795" y="9309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12004</xdr:rowOff>
    </xdr:from>
    <xdr:to>
      <xdr:col>72</xdr:col>
      <xdr:colOff>38100</xdr:colOff>
      <xdr:row>57</xdr:row>
      <xdr:rowOff>113604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78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104731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87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66136</xdr:rowOff>
    </xdr:from>
    <xdr:to>
      <xdr:col>67</xdr:col>
      <xdr:colOff>101600</xdr:colOff>
      <xdr:row>57</xdr:row>
      <xdr:rowOff>167736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3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158863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93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157505</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1987555"/>
          <a:ext cx="1269" cy="16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104182</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76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157505</xdr:rowOff>
    </xdr:from>
    <xdr:to>
      <xdr:col>86</xdr:col>
      <xdr:colOff>25400</xdr:colOff>
      <xdr:row>69</xdr:row>
      <xdr:rowOff>157505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198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131627</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33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108750</xdr:rowOff>
    </xdr:from>
    <xdr:to>
      <xdr:col>85</xdr:col>
      <xdr:colOff>177800</xdr:colOff>
      <xdr:row>79</xdr:row>
      <xdr:rowOff>38900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120675</xdr:rowOff>
    </xdr:from>
    <xdr:to>
      <xdr:col>81</xdr:col>
      <xdr:colOff>101600</xdr:colOff>
      <xdr:row>79</xdr:row>
      <xdr:rowOff>50825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67352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2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103327</xdr:rowOff>
    </xdr:from>
    <xdr:to>
      <xdr:col>76</xdr:col>
      <xdr:colOff>165100</xdr:colOff>
      <xdr:row>79</xdr:row>
      <xdr:rowOff>33477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7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50004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7505</xdr:rowOff>
    </xdr:from>
    <xdr:to>
      <xdr:col>71</xdr:col>
      <xdr:colOff>177800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52055"/>
          <a:ext cx="889000" cy="3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88024</xdr:rowOff>
    </xdr:from>
    <xdr:to>
      <xdr:col>72</xdr:col>
      <xdr:colOff>38100</xdr:colOff>
      <xdr:row>79</xdr:row>
      <xdr:rowOff>18174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34701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23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116815</xdr:rowOff>
    </xdr:from>
    <xdr:to>
      <xdr:col>67</xdr:col>
      <xdr:colOff>101600</xdr:colOff>
      <xdr:row>79</xdr:row>
      <xdr:rowOff>46965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63492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6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87177</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60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128155</xdr:rowOff>
    </xdr:from>
    <xdr:to>
      <xdr:col>67</xdr:col>
      <xdr:colOff>101600</xdr:colOff>
      <xdr:row>79</xdr:row>
      <xdr:rowOff>58305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0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49432</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593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150079</xdr:rowOff>
    </xdr:from>
    <xdr:to>
      <xdr:col>85</xdr:col>
      <xdr:colOff>126364</xdr:colOff>
      <xdr:row>98</xdr:row>
      <xdr:rowOff>116946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09129"/>
          <a:ext cx="1269" cy="150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120773</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116946</xdr:rowOff>
    </xdr:from>
    <xdr:to>
      <xdr:col>86</xdr:col>
      <xdr:colOff>25400</xdr:colOff>
      <xdr:row>98</xdr:row>
      <xdr:rowOff>116946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1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96756</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1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211,138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150079</xdr:rowOff>
    </xdr:from>
    <xdr:to>
      <xdr:col>86</xdr:col>
      <xdr:colOff>25400</xdr:colOff>
      <xdr:row>89</xdr:row>
      <xdr:rowOff>150079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52626</xdr:rowOff>
    </xdr:from>
    <xdr:to>
      <xdr:col>85</xdr:col>
      <xdr:colOff>127000</xdr:colOff>
      <xdr:row>96</xdr:row>
      <xdr:rowOff>55910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511826"/>
          <a:ext cx="838200" cy="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53314</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512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74887</xdr:rowOff>
    </xdr:from>
    <xdr:to>
      <xdr:col>85</xdr:col>
      <xdr:colOff>177800</xdr:colOff>
      <xdr:row>97</xdr:row>
      <xdr:rowOff>5037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50713</xdr:rowOff>
    </xdr:from>
    <xdr:to>
      <xdr:col>81</xdr:col>
      <xdr:colOff>50800</xdr:colOff>
      <xdr:row>96</xdr:row>
      <xdr:rowOff>55910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509913"/>
          <a:ext cx="889000" cy="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92100</xdr:rowOff>
    </xdr:from>
    <xdr:to>
      <xdr:col>81</xdr:col>
      <xdr:colOff>101600</xdr:colOff>
      <xdr:row>97</xdr:row>
      <xdr:rowOff>22250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13377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64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28746</xdr:rowOff>
    </xdr:from>
    <xdr:to>
      <xdr:col>76</xdr:col>
      <xdr:colOff>114300</xdr:colOff>
      <xdr:row>96</xdr:row>
      <xdr:rowOff>50713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487946"/>
          <a:ext cx="889000" cy="2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111044</xdr:rowOff>
    </xdr:from>
    <xdr:to>
      <xdr:col>76</xdr:col>
      <xdr:colOff>165100</xdr:colOff>
      <xdr:row>97</xdr:row>
      <xdr:rowOff>41194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32321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6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10258</xdr:rowOff>
    </xdr:from>
    <xdr:to>
      <xdr:col>71</xdr:col>
      <xdr:colOff>177800</xdr:colOff>
      <xdr:row>96</xdr:row>
      <xdr:rowOff>28746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469458"/>
          <a:ext cx="889000" cy="1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31376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24601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6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1826</xdr:rowOff>
    </xdr:from>
    <xdr:to>
      <xdr:col>85</xdr:col>
      <xdr:colOff>177800</xdr:colOff>
      <xdr:row>96</xdr:row>
      <xdr:rowOff>103426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46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24703</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31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5110</xdr:rowOff>
    </xdr:from>
    <xdr:to>
      <xdr:col>81</xdr:col>
      <xdr:colOff>101600</xdr:colOff>
      <xdr:row>96</xdr:row>
      <xdr:rowOff>106710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46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123237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23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171363</xdr:rowOff>
    </xdr:from>
    <xdr:to>
      <xdr:col>76</xdr:col>
      <xdr:colOff>165100</xdr:colOff>
      <xdr:row>96</xdr:row>
      <xdr:rowOff>101513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45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118040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23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149396</xdr:rowOff>
    </xdr:from>
    <xdr:to>
      <xdr:col>72</xdr:col>
      <xdr:colOff>38100</xdr:colOff>
      <xdr:row>96</xdr:row>
      <xdr:rowOff>79546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43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96073</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21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130908</xdr:rowOff>
    </xdr:from>
    <xdr:to>
      <xdr:col>67</xdr:col>
      <xdr:colOff>101600</xdr:colOff>
      <xdr:row>96</xdr:row>
      <xdr:rowOff>61058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41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77585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1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61062</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547462"/>
          <a:ext cx="1269" cy="11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163695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78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7739</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3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61062</xdr:rowOff>
    </xdr:from>
    <xdr:to>
      <xdr:col>116</xdr:col>
      <xdr:colOff>152400</xdr:colOff>
      <xdr:row>32</xdr:row>
      <xdr:rowOff>61062</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54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81145</xdr:rowOff>
    </xdr:from>
    <xdr:ext cx="313932"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24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58268</xdr:rowOff>
    </xdr:from>
    <xdr:to>
      <xdr:col>116</xdr:col>
      <xdr:colOff>114300</xdr:colOff>
      <xdr:row>38</xdr:row>
      <xdr:rowOff>159868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81585</xdr:rowOff>
    </xdr:from>
    <xdr:to>
      <xdr:col>112</xdr:col>
      <xdr:colOff>38100</xdr:colOff>
      <xdr:row>39</xdr:row>
      <xdr:rowOff>11735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28262</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66333" y="637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82499</xdr:rowOff>
    </xdr:from>
    <xdr:to>
      <xdr:col>102</xdr:col>
      <xdr:colOff>165100</xdr:colOff>
      <xdr:row>39</xdr:row>
      <xdr:rowOff>12649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29176</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372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15003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358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36695</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総務費～令和４年度は道内市町村平均及び類似団体平均を上回っている。ふるさと納税のまちづくり基金への積立が主な要因である。</a:t>
          </a:r>
        </a:p>
        <a:p>
          <a:r>
            <a:rPr kumimoji="1" lang="ja-JP" altLang="en-US" sz="1300">
              <a:latin typeface="ＭＳ Ｐゴシック" panose="020B0600070205080204" pitchFamily="50" charset="-128"/>
              <a:ea typeface="ＭＳ Ｐゴシック" panose="020B0600070205080204" pitchFamily="50" charset="-128"/>
            </a:rPr>
            <a:t>土木費～令和４年度は道内市町村平均及び類似団体平均を上回っている。</a:t>
          </a:r>
          <a:r>
            <a:rPr kumimoji="1" lang="en-US" altLang="ja-JP" sz="1300">
              <a:latin typeface="ＭＳ Ｐゴシック" panose="020B0600070205080204" pitchFamily="50" charset="-128"/>
              <a:ea typeface="ＭＳ Ｐゴシック" panose="020B0600070205080204" pitchFamily="50" charset="-128"/>
            </a:rPr>
            <a:t>JR</a:t>
          </a:r>
          <a:r>
            <a:rPr kumimoji="1" lang="ja-JP" altLang="en-US" sz="1300">
              <a:latin typeface="ＭＳ Ｐゴシック" panose="020B0600070205080204" pitchFamily="50" charset="-128"/>
              <a:ea typeface="ＭＳ Ｐゴシック" panose="020B0600070205080204" pitchFamily="50" charset="-128"/>
            </a:rPr>
            <a:t>札沼線新駅設置関連経費が主な要因である。</a:t>
          </a:r>
        </a:p>
        <a:p>
          <a:r>
            <a:rPr kumimoji="1" lang="ja-JP" altLang="en-US" sz="1300">
              <a:latin typeface="ＭＳ Ｐゴシック" panose="020B0600070205080204" pitchFamily="50" charset="-128"/>
              <a:ea typeface="ＭＳ Ｐゴシック" panose="020B0600070205080204" pitchFamily="50" charset="-128"/>
            </a:rPr>
            <a:t>教育費～令和４年度は道内市町村平均及び類似団体平均を上回っている、とうべつ学園（一体型義務教育学校）建設が主な要因である。</a:t>
          </a:r>
        </a:p>
        <a:p>
          <a:r>
            <a:rPr kumimoji="1" lang="ja-JP" altLang="en-US" sz="1300">
              <a:latin typeface="ＭＳ Ｐゴシック" panose="020B0600070205080204" pitchFamily="50" charset="-128"/>
              <a:ea typeface="ＭＳ Ｐゴシック" panose="020B0600070205080204" pitchFamily="50" charset="-128"/>
            </a:rPr>
            <a:t>公債費～平成３年度から平成１０年度の人口急増時に実施した社会資本整備事業に伴う地方債の発行により地方債残高が増加した影響で、地方債の元利償還金は類似団体平均額を大幅に上回っている。</a:t>
          </a:r>
        </a:p>
        <a:p>
          <a:r>
            <a:rPr kumimoji="1" lang="ja-JP" altLang="en-US" sz="1300">
              <a:latin typeface="ＭＳ Ｐゴシック" panose="020B0600070205080204" pitchFamily="50" charset="-128"/>
              <a:ea typeface="ＭＳ Ｐゴシック" panose="020B0600070205080204" pitchFamily="50" charset="-128"/>
            </a:rPr>
            <a:t>　　　　　　償還額については、平成１９年度をピークに緩やかではあるが減少を続けているが、大型事業の償還が開始されることも踏まえ、引き続き新規発行地方債を必要最低限に抑制し、公債費の縮減に努める。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当町の実質収支額は毎年度黒字で推移している。今後も歳入歳出のバランスを重視し実質収支が赤字に陥ることのないよう、適正な財政運営を目指すとともに、将来の緊急の支出に備え財政調整基金残高を着実に増やしていく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当町の一般会計及び公営企業会計等については、介護サービス事業特別会計以外のすべての会計が毎年度黒字を計上しており、連結実質赤字は生じていない。今後も、黒字の会計については引き続き健全な運営に努め、介護サービス事業特別会計については赤字額の減少、解消を目指して努力し、町全体として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３年度から平成１０年度の人口急増時に実施した社会資本整備事業に伴う地方債の発行により地方債残高が増加した影響で、地方債の元利償還金は人口１人当たりの決算額で類似団体平均額よりも高くなっているが、財政運営計画に基づき、新規発行地方債を抑制し、着実に償還を進めてきた。大型事業の償還が今後開始されるが、令和元年９月に策定した「財政運営方針（Ｒ１～）」に基づき、更なる比率の低下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人口急増時に実施した社会資本整備事業に伴う地方債の発行により、地方債残高が増加しているが平成１５年度末の１９７億円をピークに着実に減少している。しかし、昨今の大型事業の影響により令和３年度から地方債残高が高止まりしているため、今後も新規発行地方債を抑制するとともに充当可能基金の増額を図るなど、比率の低下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北海道当別町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主な増の要因は、ふるさと納税収入増によるまちづくり基金への積立である。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将来の財政負担に備えて、様々な基金への積立を行っており、それぞれの目的に応じた計画的な積立と活用に努める。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まちづくり基金：まちづくりのための費用に充てる。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人材育成基金：人材育成のための費用に充てる。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主な増の要因は、ふるさと納税収入増によるまちづくり基金への積立である。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引き続きふるさと納税を確保するとともに、計画的な活用に努める。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今後の大規模災害や感染症対策等備え、適正な管理を行った。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年度間の財源の調整を図り、計画的な積立に努める。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今後の大型の償還に備え、適正な管理を行った。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地方債の円滑な償還のため、計画的な積立に努める。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A7B912C-272D-4DFA-ABAF-1E41338824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671B475-692D-43BF-B976-C5A6F90EDA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1727A25-5FFF-4209-9B71-1F68AD31127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1DCDEA3-717A-4AD3-99C6-AD6CF18D1E6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A2D1DA0-BD83-4239-8575-B0F17836E14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CF74540-3096-414B-8E20-E34DE74E492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01DFF3E-BF9C-4A60-897C-30E9291DBA0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5337DE6-8282-4A09-99AD-1F61832418D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62E56D8-A1C1-497A-8784-EC9ED22DAF8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A66429E-791E-4EA1-B5EA-B7C983D2754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BC6A0FD-C34F-42A8-BD8C-260C8164170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ECA4B6E-A5BD-44EC-A3E7-2DE6263C128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15,329
15,167
422.86
15,137,000
14,848,364
286,435
6,201,822
11,515,038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E4C600D-91EB-46A9-8AC4-E06BF2B49A1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3F852D9-5C96-4EE3-B597-410168CF1A6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05F3A3B-6BC3-41BF-B6BF-2F830F6CBD2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7A6366F-C2A7-4B2A-907D-E0D39C031DB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95D9B35-B3DE-48C3-917B-97F59BF7F0B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B59D827-75EC-461D-B32F-CC170DF13E6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9F56D28-1AED-4111-90A2-CA1561AFC03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CDC5275-0AA3-4DA4-9205-E33EF990367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89880D7-78DC-47B9-B5F5-9931C5C1F55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1210355-2A75-46A9-8B27-1A8E08E2EA6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0B4AC19-80EA-4F66-B477-BC98581E327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32182E9-9A42-4BFA-BE33-AC67BA8FEA2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AB0ED2C-9025-4F85-ABE5-BCAE376A78B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09F5D02-D09C-48EC-BDA0-A702CD3FE3C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C1DF8E6-0FAF-467A-8EB1-C6EF84C0BD3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2F75E50-1DC1-4620-88B7-CC6C37DBB2C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ECB8B5C-994D-4346-B4C7-5277E8A1F76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619A595-72C5-47AA-9988-70850A167E4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99527F7-E359-46F5-B7CD-5160E5E7235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F8A160B-1062-4571-9006-6113491C79A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48A0227D-FB6C-4D18-8BAE-5A506B78FEDB}"/>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DE4EA3D-DF38-4F8A-8CE8-08952B16E1D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E735362-2BF0-42BD-B2DA-A34D0385C8E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013FC86-AB45-4E04-908E-93A80CDD217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32A5AE0-9F73-46AE-ABF5-9F44709C190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EA378B2-F09E-4738-BC73-01DB846AD4B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9DC54C8-3040-4AD6-9315-66D052ECE5B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FB10960-7A06-4AFE-9920-E99B3E2DAA6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CA59C20-3AF4-419E-AB2D-99F21E58034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247B374-CBDE-47CE-8FAA-AD99BA3CF7D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6A7613A-6F8A-4855-9C7B-B3459AC9CCE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9A3CEC8-C90A-431B-BE72-D90FDC0DA37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A3098B5-4435-44DB-943F-F3BB6B6E377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23F80B8-6CEC-42A9-B0CD-0801F0C680F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DBBB08D-DB9F-46AF-9BFA-8B8B191C84B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有形固定資産減価償却率は、類似団体平均値を上回り、全国平均、北海道平均と比較しても高い数値となっている。</a:t>
          </a:r>
          <a:endParaRPr lang="ja-JP" altLang="ja-JP">
            <a:effectLst/>
          </a:endParaRPr>
        </a:p>
        <a:p>
          <a:r>
            <a:rPr kumimoji="1" lang="ja-JP" altLang="ja-JP" sz="1100">
              <a:solidFill>
                <a:schemeClr val="dk1"/>
              </a:solidFill>
              <a:effectLst/>
              <a:latin typeface="+mn-lt"/>
              <a:ea typeface="+mn-ea"/>
              <a:cs typeface="+mn-cs"/>
            </a:rPr>
            <a:t>今後も公共施設等総合管理計画に基づき公共施設等の適切な維持管理に努める。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E25BCDC-01F7-4786-B3F6-9C31D628AB5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78A1A29-BB14-4FA2-95FC-660E0192ECD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448241DE-AD59-4B24-9532-B2D87AA449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45544D26-B3FD-45A0-9CE0-4477F2087E7D}"/>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79971B5B-CEBD-4E35-B8D8-514E1C98B05C}"/>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86A6633D-5AD6-4FEA-9E43-A0A6FF7ABF9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5014AAF-0070-438D-BA57-7640863D729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59A6A295-F432-4FB5-9A77-23191AC5D4A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C5E0CFF0-43FE-40F7-85AF-988F68F4AD9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7A5C3AEF-122C-4234-B3C1-8217F5D17FAE}"/>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370AB344-B8B8-4341-969A-367FD9AA84CD}"/>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7EC43A3E-52EE-4C0C-B9D0-EBDD3361C00B}"/>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DE718A26-6D99-45ED-B47F-B0E276CAFAD7}"/>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32B26E93-E6DF-4E8F-9243-8B56E417555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24247DA2-8D55-42DC-8AA2-40C7A6E33CD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1D391D4B-C36D-4C35-89F3-CBC924709F6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148378</xdr:rowOff>
    </xdr:from>
    <xdr:to>
      <xdr:col>23</xdr:col>
      <xdr:colOff>85090</xdr:colOff>
      <xdr:row>34</xdr:row>
      <xdr:rowOff>126154</xdr:rowOff>
    </xdr:to>
    <xdr:cxnSp macro="">
      <xdr:nvCxnSpPr>
        <xdr:cNvPr id="65" name="直線コネクタ 64">
          <a:extLst>
            <a:ext uri="{FF2B5EF4-FFF2-40B4-BE49-F238E27FC236}">
              <a16:creationId xmlns:a16="http://schemas.microsoft.com/office/drawing/2014/main" id="{2D9819EF-B3FF-48E2-B765-E69814AFEAAB}"/>
            </a:ext>
          </a:extLst>
        </xdr:cNvPr>
        <xdr:cNvCxnSpPr/>
      </xdr:nvCxnSpPr>
      <xdr:spPr>
        <a:xfrm flipV="1">
          <a:off x="4760595" y="5377603"/>
          <a:ext cx="1270" cy="134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a:extLst>
            <a:ext uri="{FF2B5EF4-FFF2-40B4-BE49-F238E27FC236}">
              <a16:creationId xmlns:a16="http://schemas.microsoft.com/office/drawing/2014/main" id="{03FFCF6C-6166-4C0E-A0F9-ABC6AF6A6933}"/>
            </a:ext>
          </a:extLst>
        </xdr:cNvPr>
        <xdr:cNvSpPr txBox="1"/>
      </xdr:nvSpPr>
      <xdr:spPr>
        <a:xfrm>
          <a:off x="48133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a:extLst>
            <a:ext uri="{FF2B5EF4-FFF2-40B4-BE49-F238E27FC236}">
              <a16:creationId xmlns:a16="http://schemas.microsoft.com/office/drawing/2014/main" id="{5DFC6BAA-BD08-45C7-9655-B21D1D7FA00D}"/>
            </a:ext>
          </a:extLst>
        </xdr:cNvPr>
        <xdr:cNvCxnSpPr/>
      </xdr:nvCxnSpPr>
      <xdr:spPr>
        <a:xfrm>
          <a:off x="4673600" y="672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95055</xdr:rowOff>
    </xdr:from>
    <xdr:ext cx="405111" cy="259045"/>
    <xdr:sp macro="" textlink="">
      <xdr:nvSpPr>
        <xdr:cNvPr id="68" name="有形固定資産減価償却率最大値テキスト">
          <a:extLst>
            <a:ext uri="{FF2B5EF4-FFF2-40B4-BE49-F238E27FC236}">
              <a16:creationId xmlns:a16="http://schemas.microsoft.com/office/drawing/2014/main" id="{007AD52F-3678-4E80-984E-3A3C2B5BEE5A}"/>
            </a:ext>
          </a:extLst>
        </xdr:cNvPr>
        <xdr:cNvSpPr txBox="1"/>
      </xdr:nvSpPr>
      <xdr:spPr>
        <a:xfrm>
          <a:off x="4813300" y="5152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148378</xdr:rowOff>
    </xdr:from>
    <xdr:to>
      <xdr:col>23</xdr:col>
      <xdr:colOff>174625</xdr:colOff>
      <xdr:row>26</xdr:row>
      <xdr:rowOff>148378</xdr:rowOff>
    </xdr:to>
    <xdr:cxnSp macro="">
      <xdr:nvCxnSpPr>
        <xdr:cNvPr id="69" name="直線コネクタ 68">
          <a:extLst>
            <a:ext uri="{FF2B5EF4-FFF2-40B4-BE49-F238E27FC236}">
              <a16:creationId xmlns:a16="http://schemas.microsoft.com/office/drawing/2014/main" id="{E6AB6277-8F2F-47B5-81F7-815A617B83EA}"/>
            </a:ext>
          </a:extLst>
        </xdr:cNvPr>
        <xdr:cNvCxnSpPr/>
      </xdr:nvCxnSpPr>
      <xdr:spPr>
        <a:xfrm>
          <a:off x="4673600" y="537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44044</xdr:rowOff>
    </xdr:from>
    <xdr:ext cx="405111" cy="259045"/>
    <xdr:sp macro="" textlink="">
      <xdr:nvSpPr>
        <xdr:cNvPr id="70" name="有形固定資産減価償却率平均値テキスト">
          <a:extLst>
            <a:ext uri="{FF2B5EF4-FFF2-40B4-BE49-F238E27FC236}">
              <a16:creationId xmlns:a16="http://schemas.microsoft.com/office/drawing/2014/main" id="{BD45E245-2252-46FC-8941-68E00A389BB9}"/>
            </a:ext>
          </a:extLst>
        </xdr:cNvPr>
        <xdr:cNvSpPr txBox="1"/>
      </xdr:nvSpPr>
      <xdr:spPr>
        <a:xfrm>
          <a:off x="4813300" y="5959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1" name="フローチャート: 判断 70">
          <a:extLst>
            <a:ext uri="{FF2B5EF4-FFF2-40B4-BE49-F238E27FC236}">
              <a16:creationId xmlns:a16="http://schemas.microsoft.com/office/drawing/2014/main" id="{F69BF5E5-2101-4C39-8DA5-27B30FF1BEA4}"/>
            </a:ext>
          </a:extLst>
        </xdr:cNvPr>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6773</xdr:rowOff>
    </xdr:from>
    <xdr:to>
      <xdr:col>19</xdr:col>
      <xdr:colOff>187325</xdr:colOff>
      <xdr:row>31</xdr:row>
      <xdr:rowOff>108373</xdr:rowOff>
    </xdr:to>
    <xdr:sp macro="" textlink="">
      <xdr:nvSpPr>
        <xdr:cNvPr id="72" name="フローチャート: 判断 71">
          <a:extLst>
            <a:ext uri="{FF2B5EF4-FFF2-40B4-BE49-F238E27FC236}">
              <a16:creationId xmlns:a16="http://schemas.microsoft.com/office/drawing/2014/main" id="{BC43CC60-C955-4941-934A-A5CCAF2EA157}"/>
            </a:ext>
          </a:extLst>
        </xdr:cNvPr>
        <xdr:cNvSpPr/>
      </xdr:nvSpPr>
      <xdr:spPr>
        <a:xfrm>
          <a:off x="40005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73" name="フローチャート: 判断 72">
          <a:extLst>
            <a:ext uri="{FF2B5EF4-FFF2-40B4-BE49-F238E27FC236}">
              <a16:creationId xmlns:a16="http://schemas.microsoft.com/office/drawing/2014/main" id="{0FDBE968-30F4-4072-8B4A-0B8BE68F49FE}"/>
            </a:ext>
          </a:extLst>
        </xdr:cNvPr>
        <xdr:cNvSpPr/>
      </xdr:nvSpPr>
      <xdr:spPr>
        <a:xfrm>
          <a:off x="323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4F2D1611-D7DE-41EE-9A72-801E30FBDC9B}"/>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75" name="フローチャート: 判断 74">
          <a:extLst>
            <a:ext uri="{FF2B5EF4-FFF2-40B4-BE49-F238E27FC236}">
              <a16:creationId xmlns:a16="http://schemas.microsoft.com/office/drawing/2014/main" id="{15EC26D3-3BAE-4E3B-BDF7-E29F6F08A792}"/>
            </a:ext>
          </a:extLst>
        </xdr:cNvPr>
        <xdr:cNvSpPr/>
      </xdr:nvSpPr>
      <xdr:spPr>
        <a:xfrm>
          <a:off x="1714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2BB1465-1048-4730-BE79-88B8B2AA6EE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79CDDC3-181E-4CC1-AB27-8AB3812D239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5A57D76-EFE4-4CCC-946B-F45FA00BDDC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F26BD4D-5F2A-490B-8634-9F568D31CDE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5D3FBB4-9307-40B5-BBFC-DE466B01551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169968</xdr:rowOff>
    </xdr:from>
    <xdr:to>
      <xdr:col>23</xdr:col>
      <xdr:colOff>136525</xdr:colOff>
      <xdr:row>33</xdr:row>
      <xdr:rowOff>100118</xdr:rowOff>
    </xdr:to>
    <xdr:sp macro="" textlink="">
      <xdr:nvSpPr>
        <xdr:cNvPr id="81" name="楕円 80">
          <a:extLst>
            <a:ext uri="{FF2B5EF4-FFF2-40B4-BE49-F238E27FC236}">
              <a16:creationId xmlns:a16="http://schemas.microsoft.com/office/drawing/2014/main" id="{CEAD67AE-EEA7-4E70-BE05-021CD47A31CE}"/>
            </a:ext>
          </a:extLst>
        </xdr:cNvPr>
        <xdr:cNvSpPr/>
      </xdr:nvSpPr>
      <xdr:spPr>
        <a:xfrm>
          <a:off x="4711700" y="64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148395</xdr:rowOff>
    </xdr:from>
    <xdr:ext cx="405111" cy="259045"/>
    <xdr:sp macro="" textlink="">
      <xdr:nvSpPr>
        <xdr:cNvPr id="82" name="有形固定資産減価償却率該当値テキスト">
          <a:extLst>
            <a:ext uri="{FF2B5EF4-FFF2-40B4-BE49-F238E27FC236}">
              <a16:creationId xmlns:a16="http://schemas.microsoft.com/office/drawing/2014/main" id="{E942C784-5DE2-4939-825C-1328E7138E37}"/>
            </a:ext>
          </a:extLst>
        </xdr:cNvPr>
        <xdr:cNvSpPr txBox="1"/>
      </xdr:nvSpPr>
      <xdr:spPr>
        <a:xfrm>
          <a:off x="4813300" y="640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146050</xdr:rowOff>
    </xdr:from>
    <xdr:to>
      <xdr:col>19</xdr:col>
      <xdr:colOff>187325</xdr:colOff>
      <xdr:row>34</xdr:row>
      <xdr:rowOff>76200</xdr:rowOff>
    </xdr:to>
    <xdr:sp macro="" textlink="">
      <xdr:nvSpPr>
        <xdr:cNvPr id="83" name="楕円 82">
          <a:extLst>
            <a:ext uri="{FF2B5EF4-FFF2-40B4-BE49-F238E27FC236}">
              <a16:creationId xmlns:a16="http://schemas.microsoft.com/office/drawing/2014/main" id="{E581C7BC-BC5F-4F17-8408-55DB2DD8F955}"/>
            </a:ext>
          </a:extLst>
        </xdr:cNvPr>
        <xdr:cNvSpPr/>
      </xdr:nvSpPr>
      <xdr:spPr>
        <a:xfrm>
          <a:off x="40005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49318</xdr:rowOff>
    </xdr:from>
    <xdr:to>
      <xdr:col>23</xdr:col>
      <xdr:colOff>85725</xdr:colOff>
      <xdr:row>34</xdr:row>
      <xdr:rowOff>25400</xdr:rowOff>
    </xdr:to>
    <xdr:cxnSp macro="">
      <xdr:nvCxnSpPr>
        <xdr:cNvPr id="84" name="直線コネクタ 83">
          <a:extLst>
            <a:ext uri="{FF2B5EF4-FFF2-40B4-BE49-F238E27FC236}">
              <a16:creationId xmlns:a16="http://schemas.microsoft.com/office/drawing/2014/main" id="{9829ACB6-D809-445F-BB22-2D2F238F3B7A}"/>
            </a:ext>
          </a:extLst>
        </xdr:cNvPr>
        <xdr:cNvCxnSpPr/>
      </xdr:nvCxnSpPr>
      <xdr:spPr>
        <a:xfrm flipV="1">
          <a:off x="4051300" y="6478693"/>
          <a:ext cx="711200" cy="14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167640</xdr:rowOff>
    </xdr:from>
    <xdr:to>
      <xdr:col>15</xdr:col>
      <xdr:colOff>187325</xdr:colOff>
      <xdr:row>34</xdr:row>
      <xdr:rowOff>97790</xdr:rowOff>
    </xdr:to>
    <xdr:sp macro="" textlink="">
      <xdr:nvSpPr>
        <xdr:cNvPr id="85" name="楕円 84">
          <a:extLst>
            <a:ext uri="{FF2B5EF4-FFF2-40B4-BE49-F238E27FC236}">
              <a16:creationId xmlns:a16="http://schemas.microsoft.com/office/drawing/2014/main" id="{73221F8E-6CB1-46E4-8219-AA8D6F254C85}"/>
            </a:ext>
          </a:extLst>
        </xdr:cNvPr>
        <xdr:cNvSpPr/>
      </xdr:nvSpPr>
      <xdr:spPr>
        <a:xfrm>
          <a:off x="32385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25400</xdr:rowOff>
    </xdr:from>
    <xdr:to>
      <xdr:col>19</xdr:col>
      <xdr:colOff>136525</xdr:colOff>
      <xdr:row>34</xdr:row>
      <xdr:rowOff>46990</xdr:rowOff>
    </xdr:to>
    <xdr:cxnSp macro="">
      <xdr:nvCxnSpPr>
        <xdr:cNvPr id="86" name="直線コネクタ 85">
          <a:extLst>
            <a:ext uri="{FF2B5EF4-FFF2-40B4-BE49-F238E27FC236}">
              <a16:creationId xmlns:a16="http://schemas.microsoft.com/office/drawing/2014/main" id="{AB968EAF-78CF-435E-B45A-4529892C2EED}"/>
            </a:ext>
          </a:extLst>
        </xdr:cNvPr>
        <xdr:cNvCxnSpPr/>
      </xdr:nvCxnSpPr>
      <xdr:spPr>
        <a:xfrm flipV="1">
          <a:off x="3289300" y="662622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100542</xdr:rowOff>
    </xdr:from>
    <xdr:to>
      <xdr:col>11</xdr:col>
      <xdr:colOff>187325</xdr:colOff>
      <xdr:row>35</xdr:row>
      <xdr:rowOff>30692</xdr:rowOff>
    </xdr:to>
    <xdr:sp macro="" textlink="">
      <xdr:nvSpPr>
        <xdr:cNvPr id="87" name="楕円 86">
          <a:extLst>
            <a:ext uri="{FF2B5EF4-FFF2-40B4-BE49-F238E27FC236}">
              <a16:creationId xmlns:a16="http://schemas.microsoft.com/office/drawing/2014/main" id="{B01C5B41-3D23-4FDA-A99E-460F1A06D71D}"/>
            </a:ext>
          </a:extLst>
        </xdr:cNvPr>
        <xdr:cNvSpPr/>
      </xdr:nvSpPr>
      <xdr:spPr>
        <a:xfrm>
          <a:off x="2476500" y="670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46990</xdr:rowOff>
    </xdr:from>
    <xdr:to>
      <xdr:col>15</xdr:col>
      <xdr:colOff>136525</xdr:colOff>
      <xdr:row>34</xdr:row>
      <xdr:rowOff>151342</xdr:rowOff>
    </xdr:to>
    <xdr:cxnSp macro="">
      <xdr:nvCxnSpPr>
        <xdr:cNvPr id="88" name="直線コネクタ 87">
          <a:extLst>
            <a:ext uri="{FF2B5EF4-FFF2-40B4-BE49-F238E27FC236}">
              <a16:creationId xmlns:a16="http://schemas.microsoft.com/office/drawing/2014/main" id="{BB963354-F75F-4FFC-9712-06E776EAEEDF}"/>
            </a:ext>
          </a:extLst>
        </xdr:cNvPr>
        <xdr:cNvCxnSpPr/>
      </xdr:nvCxnSpPr>
      <xdr:spPr>
        <a:xfrm flipV="1">
          <a:off x="2527300" y="6647815"/>
          <a:ext cx="762000" cy="10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130387</xdr:rowOff>
    </xdr:from>
    <xdr:to>
      <xdr:col>7</xdr:col>
      <xdr:colOff>187325</xdr:colOff>
      <xdr:row>33</xdr:row>
      <xdr:rowOff>60537</xdr:rowOff>
    </xdr:to>
    <xdr:sp macro="" textlink="">
      <xdr:nvSpPr>
        <xdr:cNvPr id="89" name="楕円 88">
          <a:extLst>
            <a:ext uri="{FF2B5EF4-FFF2-40B4-BE49-F238E27FC236}">
              <a16:creationId xmlns:a16="http://schemas.microsoft.com/office/drawing/2014/main" id="{F86FB671-888B-495A-AA92-1DCC85370ED1}"/>
            </a:ext>
          </a:extLst>
        </xdr:cNvPr>
        <xdr:cNvSpPr/>
      </xdr:nvSpPr>
      <xdr:spPr>
        <a:xfrm>
          <a:off x="1714500" y="638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9737</xdr:rowOff>
    </xdr:from>
    <xdr:to>
      <xdr:col>11</xdr:col>
      <xdr:colOff>136525</xdr:colOff>
      <xdr:row>34</xdr:row>
      <xdr:rowOff>151342</xdr:rowOff>
    </xdr:to>
    <xdr:cxnSp macro="">
      <xdr:nvCxnSpPr>
        <xdr:cNvPr id="90" name="直線コネクタ 89">
          <a:extLst>
            <a:ext uri="{FF2B5EF4-FFF2-40B4-BE49-F238E27FC236}">
              <a16:creationId xmlns:a16="http://schemas.microsoft.com/office/drawing/2014/main" id="{C80254B6-7362-4682-8A60-F5DA7BF6BC14}"/>
            </a:ext>
          </a:extLst>
        </xdr:cNvPr>
        <xdr:cNvCxnSpPr/>
      </xdr:nvCxnSpPr>
      <xdr:spPr>
        <a:xfrm>
          <a:off x="1765300" y="6439112"/>
          <a:ext cx="762000" cy="3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124900</xdr:rowOff>
    </xdr:from>
    <xdr:ext cx="405111" cy="259045"/>
    <xdr:sp macro="" textlink="">
      <xdr:nvSpPr>
        <xdr:cNvPr id="91" name="n_1aveValue有形固定資産減価償却率">
          <a:extLst>
            <a:ext uri="{FF2B5EF4-FFF2-40B4-BE49-F238E27FC236}">
              <a16:creationId xmlns:a16="http://schemas.microsoft.com/office/drawing/2014/main" id="{6897D0EC-9336-4FF5-A590-DC84E7CB99EB}"/>
            </a:ext>
          </a:extLst>
        </xdr:cNvPr>
        <xdr:cNvSpPr txBox="1"/>
      </xdr:nvSpPr>
      <xdr:spPr>
        <a:xfrm>
          <a:off x="3836044" y="5868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56532</xdr:rowOff>
    </xdr:from>
    <xdr:ext cx="405111" cy="259045"/>
    <xdr:sp macro="" textlink="">
      <xdr:nvSpPr>
        <xdr:cNvPr id="92" name="n_2aveValue有形固定資産減価償却率">
          <a:extLst>
            <a:ext uri="{FF2B5EF4-FFF2-40B4-BE49-F238E27FC236}">
              <a16:creationId xmlns:a16="http://schemas.microsoft.com/office/drawing/2014/main" id="{CB3996F4-A058-4FCA-84DA-B892D07475AE}"/>
            </a:ext>
          </a:extLst>
        </xdr:cNvPr>
        <xdr:cNvSpPr txBox="1"/>
      </xdr:nvSpPr>
      <xdr:spPr>
        <a:xfrm>
          <a:off x="30867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93" name="n_3aveValue有形固定資産減価償却率">
          <a:extLst>
            <a:ext uri="{FF2B5EF4-FFF2-40B4-BE49-F238E27FC236}">
              <a16:creationId xmlns:a16="http://schemas.microsoft.com/office/drawing/2014/main" id="{AF4DCC0E-A9AB-4B4D-80B6-7A05011C730D}"/>
            </a:ext>
          </a:extLst>
        </xdr:cNvPr>
        <xdr:cNvSpPr txBox="1"/>
      </xdr:nvSpPr>
      <xdr:spPr>
        <a:xfrm>
          <a:off x="2324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24147</xdr:rowOff>
    </xdr:from>
    <xdr:ext cx="405111" cy="259045"/>
    <xdr:sp macro="" textlink="">
      <xdr:nvSpPr>
        <xdr:cNvPr id="94" name="n_4aveValue有形固定資産減価償却率">
          <a:extLst>
            <a:ext uri="{FF2B5EF4-FFF2-40B4-BE49-F238E27FC236}">
              <a16:creationId xmlns:a16="http://schemas.microsoft.com/office/drawing/2014/main" id="{4C653A67-C0A1-4FC1-BB6D-521FCA58C284}"/>
            </a:ext>
          </a:extLst>
        </xdr:cNvPr>
        <xdr:cNvSpPr txBox="1"/>
      </xdr:nvSpPr>
      <xdr:spPr>
        <a:xfrm>
          <a:off x="1562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67327</xdr:rowOff>
    </xdr:from>
    <xdr:ext cx="405111" cy="259045"/>
    <xdr:sp macro="" textlink="">
      <xdr:nvSpPr>
        <xdr:cNvPr id="95" name="n_1mainValue有形固定資産減価償却率">
          <a:extLst>
            <a:ext uri="{FF2B5EF4-FFF2-40B4-BE49-F238E27FC236}">
              <a16:creationId xmlns:a16="http://schemas.microsoft.com/office/drawing/2014/main" id="{3CF317BB-18F2-4BB0-89BC-59301534BDAD}"/>
            </a:ext>
          </a:extLst>
        </xdr:cNvPr>
        <xdr:cNvSpPr txBox="1"/>
      </xdr:nvSpPr>
      <xdr:spPr>
        <a:xfrm>
          <a:off x="3836044" y="6668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88917</xdr:rowOff>
    </xdr:from>
    <xdr:ext cx="405111" cy="259045"/>
    <xdr:sp macro="" textlink="">
      <xdr:nvSpPr>
        <xdr:cNvPr id="96" name="n_2mainValue有形固定資産減価償却率">
          <a:extLst>
            <a:ext uri="{FF2B5EF4-FFF2-40B4-BE49-F238E27FC236}">
              <a16:creationId xmlns:a16="http://schemas.microsoft.com/office/drawing/2014/main" id="{35336C48-6994-4DA6-834C-DA351F1D1740}"/>
            </a:ext>
          </a:extLst>
        </xdr:cNvPr>
        <xdr:cNvSpPr txBox="1"/>
      </xdr:nvSpPr>
      <xdr:spPr>
        <a:xfrm>
          <a:off x="3086744" y="668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35</xdr:row>
      <xdr:rowOff>21819</xdr:rowOff>
    </xdr:from>
    <xdr:ext cx="405111" cy="259045"/>
    <xdr:sp macro="" textlink="">
      <xdr:nvSpPr>
        <xdr:cNvPr id="97" name="n_3mainValue有形固定資産減価償却率">
          <a:extLst>
            <a:ext uri="{FF2B5EF4-FFF2-40B4-BE49-F238E27FC236}">
              <a16:creationId xmlns:a16="http://schemas.microsoft.com/office/drawing/2014/main" id="{A0314FA7-4922-4398-96F0-76A750422934}"/>
            </a:ext>
          </a:extLst>
        </xdr:cNvPr>
        <xdr:cNvSpPr txBox="1"/>
      </xdr:nvSpPr>
      <xdr:spPr>
        <a:xfrm>
          <a:off x="2324744" y="679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51664</xdr:rowOff>
    </xdr:from>
    <xdr:ext cx="405111" cy="259045"/>
    <xdr:sp macro="" textlink="">
      <xdr:nvSpPr>
        <xdr:cNvPr id="98" name="n_4mainValue有形固定資産減価償却率">
          <a:extLst>
            <a:ext uri="{FF2B5EF4-FFF2-40B4-BE49-F238E27FC236}">
              <a16:creationId xmlns:a16="http://schemas.microsoft.com/office/drawing/2014/main" id="{7FE57A95-CBD9-4F61-A3E1-B59B1AFDDA52}"/>
            </a:ext>
          </a:extLst>
        </xdr:cNvPr>
        <xdr:cNvSpPr txBox="1"/>
      </xdr:nvSpPr>
      <xdr:spPr>
        <a:xfrm>
          <a:off x="1562744" y="648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C77139D0-E766-43A3-9182-8FA2F8821E5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5382C012-F3B5-4FB1-83C7-A87EBE9C826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42B49A08-0820-4B25-96D0-B5F40F3CE01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2823A99D-06C0-42A7-B4ED-F564717FC29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7B4AA301-4F63-4F57-8AC3-B5D5CBD62F9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E4E45650-13F5-4EA7-9EDF-99025678B29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47F9800D-A143-47AD-943D-205BC8C7EF6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2B667BEB-6AEF-437F-92CC-4081E4A07BA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5558F1A-4768-45DA-92F6-5B11C9CC343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9BA714AB-3BCA-451E-8732-E4816FBA38A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115C9920-20FD-470E-9553-5937BFB853E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A09BE7F7-AFB1-425F-AF68-8A66AD99DDC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EC4A615A-2EAB-416C-8F55-651616DF824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財政運営計画に基づき、新規発行地方債を抑制し、着実に償還を進めてきた。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債務償還比率については、類似団体平均値、全国平均と比較しても高い数値となっている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今後も適切な地方債管理に努める。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A9CAF664-035C-4BE7-BC12-44892CFE035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49CA7E75-C02A-4D71-8F7C-271C1757200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64C5A51B-70B9-4BD6-9BCD-1B59746F075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70B9D2C5-CCA5-4953-A5A5-1CE020A2BFFA}"/>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B64C3111-167D-4E57-97F8-D21C1B51BB09}"/>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EFE4618B-B5C1-4D06-AA10-1046D66BE1BC}"/>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2CDAC3CA-19BF-46FC-AF94-04C8DE35068E}"/>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B2BAB8F3-EC03-4BBA-B048-A0502678C4EB}"/>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948C79C5-2E4F-4626-8D72-45408185DBB2}"/>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16FDED82-4A83-4125-B1CB-04D81A04DD7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1FA34676-EC62-4DFE-A1F2-60B3F5AE593C}"/>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EA26B4C5-9D85-4892-83B8-DE6E8A23FC15}"/>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25F5D572-68E0-412A-AB5D-979FE1D45F52}"/>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386ED26B-822D-4C3A-934F-9A05DC03FFEA}"/>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B50D336-668A-4C3D-8672-00F5539A842F}"/>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1AAC7E75-A39F-4C67-85DE-02A05784AF0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3DB8BD3E-8BC4-4A71-88EE-5DFAEFC4510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119162</xdr:rowOff>
    </xdr:to>
    <xdr:cxnSp macro="">
      <xdr:nvCxnSpPr>
        <xdr:cNvPr id="129" name="直線コネクタ 128">
          <a:extLst>
            <a:ext uri="{FF2B5EF4-FFF2-40B4-BE49-F238E27FC236}">
              <a16:creationId xmlns:a16="http://schemas.microsoft.com/office/drawing/2014/main" id="{2C9B4F06-9ABD-4A82-BE96-0D46235F776E}"/>
            </a:ext>
          </a:extLst>
        </xdr:cNvPr>
        <xdr:cNvCxnSpPr/>
      </xdr:nvCxnSpPr>
      <xdr:spPr>
        <a:xfrm flipV="1">
          <a:off x="14793595" y="5261428"/>
          <a:ext cx="1269" cy="145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122989</xdr:rowOff>
    </xdr:from>
    <xdr:ext cx="469744" cy="259045"/>
    <xdr:sp macro="" textlink="">
      <xdr:nvSpPr>
        <xdr:cNvPr id="130" name="債務償還比率最小値テキスト">
          <a:extLst>
            <a:ext uri="{FF2B5EF4-FFF2-40B4-BE49-F238E27FC236}">
              <a16:creationId xmlns:a16="http://schemas.microsoft.com/office/drawing/2014/main" id="{32A96C12-386D-46E6-9FEC-C6C142A1C6AD}"/>
            </a:ext>
          </a:extLst>
        </xdr:cNvPr>
        <xdr:cNvSpPr txBox="1"/>
      </xdr:nvSpPr>
      <xdr:spPr>
        <a:xfrm>
          <a:off x="14846300" y="67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119162</xdr:rowOff>
    </xdr:from>
    <xdr:to>
      <xdr:col>76</xdr:col>
      <xdr:colOff>111125</xdr:colOff>
      <xdr:row>34</xdr:row>
      <xdr:rowOff>119162</xdr:rowOff>
    </xdr:to>
    <xdr:cxnSp macro="">
      <xdr:nvCxnSpPr>
        <xdr:cNvPr id="131" name="直線コネクタ 130">
          <a:extLst>
            <a:ext uri="{FF2B5EF4-FFF2-40B4-BE49-F238E27FC236}">
              <a16:creationId xmlns:a16="http://schemas.microsoft.com/office/drawing/2014/main" id="{2D9D5500-3DD5-4685-898F-98CF4C9DF864}"/>
            </a:ext>
          </a:extLst>
        </xdr:cNvPr>
        <xdr:cNvCxnSpPr/>
      </xdr:nvCxnSpPr>
      <xdr:spPr>
        <a:xfrm>
          <a:off x="14706600" y="671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EA560DE0-50B6-4A3A-8022-57DE878D7D4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4D06E4A9-C611-43B5-BABD-7C0F77D3F966}"/>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154440</xdr:rowOff>
    </xdr:from>
    <xdr:ext cx="469744" cy="259045"/>
    <xdr:sp macro="" textlink="">
      <xdr:nvSpPr>
        <xdr:cNvPr id="134" name="債務償還比率平均値テキスト">
          <a:extLst>
            <a:ext uri="{FF2B5EF4-FFF2-40B4-BE49-F238E27FC236}">
              <a16:creationId xmlns:a16="http://schemas.microsoft.com/office/drawing/2014/main" id="{36C4755B-97E0-4CAF-B555-30B1DFF9C964}"/>
            </a:ext>
          </a:extLst>
        </xdr:cNvPr>
        <xdr:cNvSpPr txBox="1"/>
      </xdr:nvSpPr>
      <xdr:spPr>
        <a:xfrm>
          <a:off x="14846300" y="5726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131563</xdr:rowOff>
    </xdr:from>
    <xdr:to>
      <xdr:col>76</xdr:col>
      <xdr:colOff>73025</xdr:colOff>
      <xdr:row>30</xdr:row>
      <xdr:rowOff>61713</xdr:rowOff>
    </xdr:to>
    <xdr:sp macro="" textlink="">
      <xdr:nvSpPr>
        <xdr:cNvPr id="135" name="フローチャート: 判断 134">
          <a:extLst>
            <a:ext uri="{FF2B5EF4-FFF2-40B4-BE49-F238E27FC236}">
              <a16:creationId xmlns:a16="http://schemas.microsoft.com/office/drawing/2014/main" id="{5F5674C0-5380-4932-B89F-B9194B416CC8}"/>
            </a:ext>
          </a:extLst>
        </xdr:cNvPr>
        <xdr:cNvSpPr/>
      </xdr:nvSpPr>
      <xdr:spPr>
        <a:xfrm>
          <a:off x="14744700" y="587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100103</xdr:rowOff>
    </xdr:from>
    <xdr:to>
      <xdr:col>72</xdr:col>
      <xdr:colOff>123825</xdr:colOff>
      <xdr:row>30</xdr:row>
      <xdr:rowOff>30253</xdr:rowOff>
    </xdr:to>
    <xdr:sp macro="" textlink="">
      <xdr:nvSpPr>
        <xdr:cNvPr id="136" name="フローチャート: 判断 135">
          <a:extLst>
            <a:ext uri="{FF2B5EF4-FFF2-40B4-BE49-F238E27FC236}">
              <a16:creationId xmlns:a16="http://schemas.microsoft.com/office/drawing/2014/main" id="{7708A46B-2CDE-4EA8-A932-E18501F600EC}"/>
            </a:ext>
          </a:extLst>
        </xdr:cNvPr>
        <xdr:cNvSpPr/>
      </xdr:nvSpPr>
      <xdr:spPr>
        <a:xfrm>
          <a:off x="140335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155657</xdr:rowOff>
    </xdr:from>
    <xdr:to>
      <xdr:col>68</xdr:col>
      <xdr:colOff>123825</xdr:colOff>
      <xdr:row>31</xdr:row>
      <xdr:rowOff>85807</xdr:rowOff>
    </xdr:to>
    <xdr:sp macro="" textlink="">
      <xdr:nvSpPr>
        <xdr:cNvPr id="137" name="フローチャート: 判断 136">
          <a:extLst>
            <a:ext uri="{FF2B5EF4-FFF2-40B4-BE49-F238E27FC236}">
              <a16:creationId xmlns:a16="http://schemas.microsoft.com/office/drawing/2014/main" id="{D3A3ACB7-995D-4E5B-BE9B-E7CC5575A198}"/>
            </a:ext>
          </a:extLst>
        </xdr:cNvPr>
        <xdr:cNvSpPr/>
      </xdr:nvSpPr>
      <xdr:spPr>
        <a:xfrm>
          <a:off x="13271500" y="607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32938</xdr:rowOff>
    </xdr:from>
    <xdr:to>
      <xdr:col>64</xdr:col>
      <xdr:colOff>123825</xdr:colOff>
      <xdr:row>31</xdr:row>
      <xdr:rowOff>134538</xdr:rowOff>
    </xdr:to>
    <xdr:sp macro="" textlink="">
      <xdr:nvSpPr>
        <xdr:cNvPr id="138" name="フローチャート: 判断 137">
          <a:extLst>
            <a:ext uri="{FF2B5EF4-FFF2-40B4-BE49-F238E27FC236}">
              <a16:creationId xmlns:a16="http://schemas.microsoft.com/office/drawing/2014/main" id="{64A4F649-EF6E-4634-BB6B-826A3579A1B9}"/>
            </a:ext>
          </a:extLst>
        </xdr:cNvPr>
        <xdr:cNvSpPr/>
      </xdr:nvSpPr>
      <xdr:spPr>
        <a:xfrm>
          <a:off x="12509500" y="611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168765</xdr:rowOff>
    </xdr:from>
    <xdr:to>
      <xdr:col>60</xdr:col>
      <xdr:colOff>123825</xdr:colOff>
      <xdr:row>31</xdr:row>
      <xdr:rowOff>98915</xdr:rowOff>
    </xdr:to>
    <xdr:sp macro="" textlink="">
      <xdr:nvSpPr>
        <xdr:cNvPr id="139" name="フローチャート: 判断 138">
          <a:extLst>
            <a:ext uri="{FF2B5EF4-FFF2-40B4-BE49-F238E27FC236}">
              <a16:creationId xmlns:a16="http://schemas.microsoft.com/office/drawing/2014/main" id="{18E7CA9B-E17D-4BCA-A6F7-E5A86D468921}"/>
            </a:ext>
          </a:extLst>
        </xdr:cNvPr>
        <xdr:cNvSpPr/>
      </xdr:nvSpPr>
      <xdr:spPr>
        <a:xfrm>
          <a:off x="11747500" y="60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1759A89-726F-486E-96DD-5909F1CC1E4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590D28C-CB39-4AAF-831B-E842A3B8763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40AF915-73B0-4E38-8F2B-5055006DFBE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7922B7D4-E7BC-4FDC-9AF4-7BF907DE1E2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CBF4BD37-8C12-43EE-BAA7-45876F45F7C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125467</xdr:rowOff>
    </xdr:from>
    <xdr:to>
      <xdr:col>76</xdr:col>
      <xdr:colOff>73025</xdr:colOff>
      <xdr:row>32</xdr:row>
      <xdr:rowOff>55617</xdr:rowOff>
    </xdr:to>
    <xdr:sp macro="" textlink="">
      <xdr:nvSpPr>
        <xdr:cNvPr id="145" name="楕円 144">
          <a:extLst>
            <a:ext uri="{FF2B5EF4-FFF2-40B4-BE49-F238E27FC236}">
              <a16:creationId xmlns:a16="http://schemas.microsoft.com/office/drawing/2014/main" id="{D0912AD7-DDA5-406D-AF1B-524B0954909B}"/>
            </a:ext>
          </a:extLst>
        </xdr:cNvPr>
        <xdr:cNvSpPr/>
      </xdr:nvSpPr>
      <xdr:spPr>
        <a:xfrm>
          <a:off x="14744700" y="621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103894</xdr:rowOff>
    </xdr:from>
    <xdr:ext cx="469744" cy="259045"/>
    <xdr:sp macro="" textlink="">
      <xdr:nvSpPr>
        <xdr:cNvPr id="146" name="債務償還比率該当値テキスト">
          <a:extLst>
            <a:ext uri="{FF2B5EF4-FFF2-40B4-BE49-F238E27FC236}">
              <a16:creationId xmlns:a16="http://schemas.microsoft.com/office/drawing/2014/main" id="{7DF6397B-1C25-4304-9256-92C15B1EA2BD}"/>
            </a:ext>
          </a:extLst>
        </xdr:cNvPr>
        <xdr:cNvSpPr txBox="1"/>
      </xdr:nvSpPr>
      <xdr:spPr>
        <a:xfrm>
          <a:off x="14846300" y="619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161979</xdr:rowOff>
    </xdr:from>
    <xdr:to>
      <xdr:col>72</xdr:col>
      <xdr:colOff>123825</xdr:colOff>
      <xdr:row>31</xdr:row>
      <xdr:rowOff>92129</xdr:rowOff>
    </xdr:to>
    <xdr:sp macro="" textlink="">
      <xdr:nvSpPr>
        <xdr:cNvPr id="147" name="楕円 146">
          <a:extLst>
            <a:ext uri="{FF2B5EF4-FFF2-40B4-BE49-F238E27FC236}">
              <a16:creationId xmlns:a16="http://schemas.microsoft.com/office/drawing/2014/main" id="{75B0F616-3C87-4CFD-8C9F-A14BB096642F}"/>
            </a:ext>
          </a:extLst>
        </xdr:cNvPr>
        <xdr:cNvSpPr/>
      </xdr:nvSpPr>
      <xdr:spPr>
        <a:xfrm>
          <a:off x="14033500" y="607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41329</xdr:rowOff>
    </xdr:from>
    <xdr:to>
      <xdr:col>76</xdr:col>
      <xdr:colOff>22225</xdr:colOff>
      <xdr:row>32</xdr:row>
      <xdr:rowOff>4817</xdr:rowOff>
    </xdr:to>
    <xdr:cxnSp macro="">
      <xdr:nvCxnSpPr>
        <xdr:cNvPr id="148" name="直線コネクタ 147">
          <a:extLst>
            <a:ext uri="{FF2B5EF4-FFF2-40B4-BE49-F238E27FC236}">
              <a16:creationId xmlns:a16="http://schemas.microsoft.com/office/drawing/2014/main" id="{D5D9964B-C06F-459C-BC4D-41750A3B1D01}"/>
            </a:ext>
          </a:extLst>
        </xdr:cNvPr>
        <xdr:cNvCxnSpPr/>
      </xdr:nvCxnSpPr>
      <xdr:spPr>
        <a:xfrm>
          <a:off x="14084300" y="6127804"/>
          <a:ext cx="711200" cy="13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158315</xdr:rowOff>
    </xdr:from>
    <xdr:to>
      <xdr:col>68</xdr:col>
      <xdr:colOff>123825</xdr:colOff>
      <xdr:row>32</xdr:row>
      <xdr:rowOff>88465</xdr:rowOff>
    </xdr:to>
    <xdr:sp macro="" textlink="">
      <xdr:nvSpPr>
        <xdr:cNvPr id="149" name="楕円 148">
          <a:extLst>
            <a:ext uri="{FF2B5EF4-FFF2-40B4-BE49-F238E27FC236}">
              <a16:creationId xmlns:a16="http://schemas.microsoft.com/office/drawing/2014/main" id="{3608F21E-F4E7-4D98-B0AB-524DC644615F}"/>
            </a:ext>
          </a:extLst>
        </xdr:cNvPr>
        <xdr:cNvSpPr/>
      </xdr:nvSpPr>
      <xdr:spPr>
        <a:xfrm>
          <a:off x="13271500" y="624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41329</xdr:rowOff>
    </xdr:from>
    <xdr:to>
      <xdr:col>72</xdr:col>
      <xdr:colOff>73025</xdr:colOff>
      <xdr:row>32</xdr:row>
      <xdr:rowOff>37665</xdr:rowOff>
    </xdr:to>
    <xdr:cxnSp macro="">
      <xdr:nvCxnSpPr>
        <xdr:cNvPr id="150" name="直線コネクタ 149">
          <a:extLst>
            <a:ext uri="{FF2B5EF4-FFF2-40B4-BE49-F238E27FC236}">
              <a16:creationId xmlns:a16="http://schemas.microsoft.com/office/drawing/2014/main" id="{AAABCB32-63AB-4AF3-A346-E6BFD850CAD0}"/>
            </a:ext>
          </a:extLst>
        </xdr:cNvPr>
        <xdr:cNvCxnSpPr/>
      </xdr:nvCxnSpPr>
      <xdr:spPr>
        <a:xfrm flipV="1">
          <a:off x="13322300" y="6127804"/>
          <a:ext cx="762000" cy="16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166179</xdr:rowOff>
    </xdr:from>
    <xdr:to>
      <xdr:col>64</xdr:col>
      <xdr:colOff>123825</xdr:colOff>
      <xdr:row>32</xdr:row>
      <xdr:rowOff>96329</xdr:rowOff>
    </xdr:to>
    <xdr:sp macro="" textlink="">
      <xdr:nvSpPr>
        <xdr:cNvPr id="151" name="楕円 150">
          <a:extLst>
            <a:ext uri="{FF2B5EF4-FFF2-40B4-BE49-F238E27FC236}">
              <a16:creationId xmlns:a16="http://schemas.microsoft.com/office/drawing/2014/main" id="{CD1C7CFC-E3F8-4E5F-A040-E0EB815E748A}"/>
            </a:ext>
          </a:extLst>
        </xdr:cNvPr>
        <xdr:cNvSpPr/>
      </xdr:nvSpPr>
      <xdr:spPr>
        <a:xfrm>
          <a:off x="12509500" y="625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37665</xdr:rowOff>
    </xdr:from>
    <xdr:to>
      <xdr:col>68</xdr:col>
      <xdr:colOff>73025</xdr:colOff>
      <xdr:row>32</xdr:row>
      <xdr:rowOff>45529</xdr:rowOff>
    </xdr:to>
    <xdr:cxnSp macro="">
      <xdr:nvCxnSpPr>
        <xdr:cNvPr id="152" name="直線コネクタ 151">
          <a:extLst>
            <a:ext uri="{FF2B5EF4-FFF2-40B4-BE49-F238E27FC236}">
              <a16:creationId xmlns:a16="http://schemas.microsoft.com/office/drawing/2014/main" id="{91C5608F-9B9A-42C1-8FC5-E12FEB00E06A}"/>
            </a:ext>
          </a:extLst>
        </xdr:cNvPr>
        <xdr:cNvCxnSpPr/>
      </xdr:nvCxnSpPr>
      <xdr:spPr>
        <a:xfrm flipV="1">
          <a:off x="12560300" y="6295590"/>
          <a:ext cx="762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122074</xdr:rowOff>
    </xdr:from>
    <xdr:to>
      <xdr:col>60</xdr:col>
      <xdr:colOff>123825</xdr:colOff>
      <xdr:row>32</xdr:row>
      <xdr:rowOff>52224</xdr:rowOff>
    </xdr:to>
    <xdr:sp macro="" textlink="">
      <xdr:nvSpPr>
        <xdr:cNvPr id="153" name="楕円 152">
          <a:extLst>
            <a:ext uri="{FF2B5EF4-FFF2-40B4-BE49-F238E27FC236}">
              <a16:creationId xmlns:a16="http://schemas.microsoft.com/office/drawing/2014/main" id="{D797BD6A-1E81-4E21-A73F-0E4D98EA3B58}"/>
            </a:ext>
          </a:extLst>
        </xdr:cNvPr>
        <xdr:cNvSpPr/>
      </xdr:nvSpPr>
      <xdr:spPr>
        <a:xfrm>
          <a:off x="11747500" y="620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1424</xdr:rowOff>
    </xdr:from>
    <xdr:to>
      <xdr:col>64</xdr:col>
      <xdr:colOff>73025</xdr:colOff>
      <xdr:row>32</xdr:row>
      <xdr:rowOff>45529</xdr:rowOff>
    </xdr:to>
    <xdr:cxnSp macro="">
      <xdr:nvCxnSpPr>
        <xdr:cNvPr id="154" name="直線コネクタ 153">
          <a:extLst>
            <a:ext uri="{FF2B5EF4-FFF2-40B4-BE49-F238E27FC236}">
              <a16:creationId xmlns:a16="http://schemas.microsoft.com/office/drawing/2014/main" id="{00E539DD-AA71-4782-B6B5-2A41BF94E2CD}"/>
            </a:ext>
          </a:extLst>
        </xdr:cNvPr>
        <xdr:cNvCxnSpPr/>
      </xdr:nvCxnSpPr>
      <xdr:spPr>
        <a:xfrm>
          <a:off x="11798300" y="6259349"/>
          <a:ext cx="762000" cy="4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46780</xdr:rowOff>
    </xdr:from>
    <xdr:ext cx="469744" cy="259045"/>
    <xdr:sp macro="" textlink="">
      <xdr:nvSpPr>
        <xdr:cNvPr id="155" name="n_1aveValue債務償還比率">
          <a:extLst>
            <a:ext uri="{FF2B5EF4-FFF2-40B4-BE49-F238E27FC236}">
              <a16:creationId xmlns:a16="http://schemas.microsoft.com/office/drawing/2014/main" id="{B24179AD-E99D-4233-9AAA-FB58FDA78F7C}"/>
            </a:ext>
          </a:extLst>
        </xdr:cNvPr>
        <xdr:cNvSpPr txBox="1"/>
      </xdr:nvSpPr>
      <xdr:spPr>
        <a:xfrm>
          <a:off x="13836727" y="561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102334</xdr:rowOff>
    </xdr:from>
    <xdr:ext cx="469744" cy="259045"/>
    <xdr:sp macro="" textlink="">
      <xdr:nvSpPr>
        <xdr:cNvPr id="156" name="n_2aveValue債務償還比率">
          <a:extLst>
            <a:ext uri="{FF2B5EF4-FFF2-40B4-BE49-F238E27FC236}">
              <a16:creationId xmlns:a16="http://schemas.microsoft.com/office/drawing/2014/main" id="{4B6B56C2-F774-4913-86E1-04D3819D889A}"/>
            </a:ext>
          </a:extLst>
        </xdr:cNvPr>
        <xdr:cNvSpPr txBox="1"/>
      </xdr:nvSpPr>
      <xdr:spPr>
        <a:xfrm>
          <a:off x="13087427" y="584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151065</xdr:rowOff>
    </xdr:from>
    <xdr:ext cx="469744" cy="259045"/>
    <xdr:sp macro="" textlink="">
      <xdr:nvSpPr>
        <xdr:cNvPr id="157" name="n_3aveValue債務償還比率">
          <a:extLst>
            <a:ext uri="{FF2B5EF4-FFF2-40B4-BE49-F238E27FC236}">
              <a16:creationId xmlns:a16="http://schemas.microsoft.com/office/drawing/2014/main" id="{EA5C8276-8A19-4F7C-AB1B-0DE147BD597C}"/>
            </a:ext>
          </a:extLst>
        </xdr:cNvPr>
        <xdr:cNvSpPr txBox="1"/>
      </xdr:nvSpPr>
      <xdr:spPr>
        <a:xfrm>
          <a:off x="12325427" y="589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115442</xdr:rowOff>
    </xdr:from>
    <xdr:ext cx="469744" cy="259045"/>
    <xdr:sp macro="" textlink="">
      <xdr:nvSpPr>
        <xdr:cNvPr id="158" name="n_4aveValue債務償還比率">
          <a:extLst>
            <a:ext uri="{FF2B5EF4-FFF2-40B4-BE49-F238E27FC236}">
              <a16:creationId xmlns:a16="http://schemas.microsoft.com/office/drawing/2014/main" id="{3368A2A9-912B-4BC2-81B5-E568551B6F18}"/>
            </a:ext>
          </a:extLst>
        </xdr:cNvPr>
        <xdr:cNvSpPr txBox="1"/>
      </xdr:nvSpPr>
      <xdr:spPr>
        <a:xfrm>
          <a:off x="11563427" y="585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83256</xdr:rowOff>
    </xdr:from>
    <xdr:ext cx="469744" cy="259045"/>
    <xdr:sp macro="" textlink="">
      <xdr:nvSpPr>
        <xdr:cNvPr id="159" name="n_1mainValue債務償還比率">
          <a:extLst>
            <a:ext uri="{FF2B5EF4-FFF2-40B4-BE49-F238E27FC236}">
              <a16:creationId xmlns:a16="http://schemas.microsoft.com/office/drawing/2014/main" id="{FC4ED6D9-90B7-4EEA-B681-963599FCDF0B}"/>
            </a:ext>
          </a:extLst>
        </xdr:cNvPr>
        <xdr:cNvSpPr txBox="1"/>
      </xdr:nvSpPr>
      <xdr:spPr>
        <a:xfrm>
          <a:off x="13836727" y="616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79592</xdr:rowOff>
    </xdr:from>
    <xdr:ext cx="469744" cy="259045"/>
    <xdr:sp macro="" textlink="">
      <xdr:nvSpPr>
        <xdr:cNvPr id="160" name="n_2mainValue債務償還比率">
          <a:extLst>
            <a:ext uri="{FF2B5EF4-FFF2-40B4-BE49-F238E27FC236}">
              <a16:creationId xmlns:a16="http://schemas.microsoft.com/office/drawing/2014/main" id="{F40F6DAE-8F03-4A69-8947-45B68FD5D6F3}"/>
            </a:ext>
          </a:extLst>
        </xdr:cNvPr>
        <xdr:cNvSpPr txBox="1"/>
      </xdr:nvSpPr>
      <xdr:spPr>
        <a:xfrm>
          <a:off x="13087427" y="633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87456</xdr:rowOff>
    </xdr:from>
    <xdr:ext cx="469744" cy="259045"/>
    <xdr:sp macro="" textlink="">
      <xdr:nvSpPr>
        <xdr:cNvPr id="161" name="n_3mainValue債務償還比率">
          <a:extLst>
            <a:ext uri="{FF2B5EF4-FFF2-40B4-BE49-F238E27FC236}">
              <a16:creationId xmlns:a16="http://schemas.microsoft.com/office/drawing/2014/main" id="{07E50158-1D9C-42E8-8268-93F4C1F015E4}"/>
            </a:ext>
          </a:extLst>
        </xdr:cNvPr>
        <xdr:cNvSpPr txBox="1"/>
      </xdr:nvSpPr>
      <xdr:spPr>
        <a:xfrm>
          <a:off x="12325427" y="634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43351</xdr:rowOff>
    </xdr:from>
    <xdr:ext cx="469744" cy="259045"/>
    <xdr:sp macro="" textlink="">
      <xdr:nvSpPr>
        <xdr:cNvPr id="162" name="n_4mainValue債務償還比率">
          <a:extLst>
            <a:ext uri="{FF2B5EF4-FFF2-40B4-BE49-F238E27FC236}">
              <a16:creationId xmlns:a16="http://schemas.microsoft.com/office/drawing/2014/main" id="{196AA467-73A4-4F31-A082-1DC54534B5C0}"/>
            </a:ext>
          </a:extLst>
        </xdr:cNvPr>
        <xdr:cNvSpPr txBox="1"/>
      </xdr:nvSpPr>
      <xdr:spPr>
        <a:xfrm>
          <a:off x="11563427" y="630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8D06BD88-C3A3-4855-A8D0-5A808044D07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7119FD56-215D-4803-9C2D-721AF9C6B44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B8814513-0452-418E-98F6-DAC28D77DCD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C950C86D-D383-40FE-8050-C25A7C79270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F800F75B-6718-4D13-BC9B-80E17B7544E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3C0E22FF-EA7A-4DE1-B09F-B4AF41746AA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B19A02C-848D-4DCA-B589-F45B0518870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5C8F032-2B21-4F30-BF35-5491F7325FD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B8C4292-A524-4505-9B62-8BD344D181B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F1DCAD0-84B7-4D07-893B-9590D070B23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2461554-E846-48F3-A204-D3DDF4D4DB3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13C1C39-E5EE-4319-900B-FB74119CD9C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E987D31-9168-4F91-B2E9-E7BFD187A33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5F82609-72F6-4763-AAA1-B8511EEFF8F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5094A01-8EBA-456F-9AAF-B673A9D5D4E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86BCF88-355A-4384-B28D-EFC968B6F00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15,329
15,167
422.86
15,137,000
14,848,364
286,435
6,201,822
11,515,038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4397F48-C4CC-45AE-93E0-281A3CB9639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560B29C-B76C-4727-9603-5419A93F25F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C8C14C4-56A1-420C-AA1A-A5BC98C6913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3ED0061-8566-475E-828B-8BFE62F5F41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CEA0C5F-B989-4914-93C7-DFC6F9D41CD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B6C76EF-91BF-4624-A69A-EB6992B363B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4DC425E-778E-494C-BDCB-656162C84B9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722D2F1-495A-49FE-96AE-DC2E65AB398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9E3A431-78F6-4056-A1D0-F39D12172BE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9C13701-9CDA-4A64-8771-C916BBDDACA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DDA2D06-5E0B-472C-BE65-FFDDDF1B6D7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7ED6139-5D25-4858-8992-85C13C38BC6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7BB1C68-B773-45E9-BA93-392F0E748D4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4305A0D-B2A5-489C-90A8-4437D8F96B5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9C92B89-6C1C-4712-A32B-1F7F0B70420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8ED76B6-D98A-4F51-BF79-39E4D6B2EF6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A7B839A-9700-4BEF-9844-312218E1D6F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A7EF875-BCB7-454E-B0FB-5B6607417C2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B6D9584-6E00-43C7-8388-559E1FD709C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1A3A4B5-16C7-4BD0-8372-0A6DE22F67A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A40C2AA-D367-4C1B-B454-9F556755537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615CB5A-2042-427F-8462-2271FADEB53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9FB31A9-9050-438E-B9E8-E1BEAE795FE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7D01E02-B027-4B8E-8AE5-7145E2379F5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9D0733F-B864-4303-A2BE-1337D721EB2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3FC5B72-D877-43B3-B5B9-4C9FF7F588D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51993E8-2E46-4CDD-8592-5A352152C79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D553D07-5E37-4473-ADF8-BC4F534F5B9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B7BBB7B-8636-4C6E-92EA-9E27062BB92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B8ABA7E-50C5-4F6D-AE52-2291DDE8B77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F4C2F4B-28CF-41F8-BBA5-6929CB236CB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F50ECAC-1C2E-4A51-BCC1-F65FF19E18B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3C891D4-EBEA-420E-845C-8C1C1C634FF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18ABDB8-FE0E-4B25-8B1F-9BC7EBC305A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0CE3B77-9D21-4271-8069-CCDDFF419F5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BD160EB-881E-4A4D-AA12-262B8767B06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9F6C5CC-319D-44DA-97E8-2976EE7CBE1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61A48DA-B0B7-425A-A89D-7C0AD145CAD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B6EFF80-BDC5-4918-9F04-EEFDE971203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2D52C19-F65C-4D26-9BFA-3F6949B3FDB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E542B6A-4300-4D12-946C-DD41CB5E814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A2F444D-0031-448A-AD29-67F7CFBC7FC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3EC9D81-FE2F-4A47-8D64-EE3C300EFE4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1A1B7CF-7C10-4BAD-B546-B1503FF6A9AF}"/>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B95A15F-95B6-4354-97C7-04D20254C4C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41</xdr:row>
      <xdr:rowOff>93345</xdr:rowOff>
    </xdr:to>
    <xdr:cxnSp macro="">
      <xdr:nvCxnSpPr>
        <xdr:cNvPr id="57" name="直線コネクタ 56">
          <a:extLst>
            <a:ext uri="{FF2B5EF4-FFF2-40B4-BE49-F238E27FC236}">
              <a16:creationId xmlns:a16="http://schemas.microsoft.com/office/drawing/2014/main" id="{1FFAFA62-8F3E-4C8A-BE35-AE0C369A69B4}"/>
            </a:ext>
          </a:extLst>
        </xdr:cNvPr>
        <xdr:cNvCxnSpPr/>
      </xdr:nvCxnSpPr>
      <xdr:spPr>
        <a:xfrm flipV="1">
          <a:off x="4634865" y="573405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97172</xdr:rowOff>
    </xdr:from>
    <xdr:ext cx="405111" cy="259045"/>
    <xdr:sp macro="" textlink="">
      <xdr:nvSpPr>
        <xdr:cNvPr id="58" name="【道路】&#10;有形固定資産減価償却率最小値テキスト">
          <a:extLst>
            <a:ext uri="{FF2B5EF4-FFF2-40B4-BE49-F238E27FC236}">
              <a16:creationId xmlns:a16="http://schemas.microsoft.com/office/drawing/2014/main" id="{74E91ECA-38B2-4DB6-9ED6-687A4647E0E0}"/>
            </a:ext>
          </a:extLst>
        </xdr:cNvPr>
        <xdr:cNvSpPr txBox="1"/>
      </xdr:nvSpPr>
      <xdr:spPr>
        <a:xfrm>
          <a:off x="4673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93345</xdr:rowOff>
    </xdr:from>
    <xdr:to>
      <xdr:col>24</xdr:col>
      <xdr:colOff>152400</xdr:colOff>
      <xdr:row>41</xdr:row>
      <xdr:rowOff>93345</xdr:rowOff>
    </xdr:to>
    <xdr:cxnSp macro="">
      <xdr:nvCxnSpPr>
        <xdr:cNvPr id="59" name="直線コネクタ 58">
          <a:extLst>
            <a:ext uri="{FF2B5EF4-FFF2-40B4-BE49-F238E27FC236}">
              <a16:creationId xmlns:a16="http://schemas.microsoft.com/office/drawing/2014/main" id="{E47127F5-5101-4D48-898F-F51E969D56D9}"/>
            </a:ext>
          </a:extLst>
        </xdr:cNvPr>
        <xdr:cNvCxnSpPr/>
      </xdr:nvCxnSpPr>
      <xdr:spPr>
        <a:xfrm>
          <a:off x="4546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60" name="【道路】&#10;有形固定資産減価償却率最大値テキスト">
          <a:extLst>
            <a:ext uri="{FF2B5EF4-FFF2-40B4-BE49-F238E27FC236}">
              <a16:creationId xmlns:a16="http://schemas.microsoft.com/office/drawing/2014/main" id="{E1C40690-B4A6-4BCD-959B-855EBEEB0E95}"/>
            </a:ext>
          </a:extLst>
        </xdr:cNvPr>
        <xdr:cNvSpPr txBox="1"/>
      </xdr:nvSpPr>
      <xdr:spPr>
        <a:xfrm>
          <a:off x="4673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1" name="直線コネクタ 60">
          <a:extLst>
            <a:ext uri="{FF2B5EF4-FFF2-40B4-BE49-F238E27FC236}">
              <a16:creationId xmlns:a16="http://schemas.microsoft.com/office/drawing/2014/main" id="{5251D343-8C32-4AC5-9D1C-3D4B7125FBD3}"/>
            </a:ext>
          </a:extLst>
        </xdr:cNvPr>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50182</xdr:rowOff>
    </xdr:from>
    <xdr:ext cx="405111" cy="259045"/>
    <xdr:sp macro="" textlink="">
      <xdr:nvSpPr>
        <xdr:cNvPr id="62" name="【道路】&#10;有形固定資産減価償却率平均値テキスト">
          <a:extLst>
            <a:ext uri="{FF2B5EF4-FFF2-40B4-BE49-F238E27FC236}">
              <a16:creationId xmlns:a16="http://schemas.microsoft.com/office/drawing/2014/main" id="{10D68A45-D195-42ED-9416-689974D7DE38}"/>
            </a:ext>
          </a:extLst>
        </xdr:cNvPr>
        <xdr:cNvSpPr txBox="1"/>
      </xdr:nvSpPr>
      <xdr:spPr>
        <a:xfrm>
          <a:off x="4673600" y="639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34EF11C4-DAC5-408F-B51D-5EF42A9EE161}"/>
            </a:ext>
          </a:extLst>
        </xdr:cNvPr>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31115</xdr:rowOff>
    </xdr:from>
    <xdr:to>
      <xdr:col>20</xdr:col>
      <xdr:colOff>38100</xdr:colOff>
      <xdr:row>38</xdr:row>
      <xdr:rowOff>132715</xdr:rowOff>
    </xdr:to>
    <xdr:sp macro="" textlink="">
      <xdr:nvSpPr>
        <xdr:cNvPr id="64" name="フローチャート: 判断 63">
          <a:extLst>
            <a:ext uri="{FF2B5EF4-FFF2-40B4-BE49-F238E27FC236}">
              <a16:creationId xmlns:a16="http://schemas.microsoft.com/office/drawing/2014/main" id="{0540F7DC-5B52-418F-8F0E-61352BBC73EA}"/>
            </a:ext>
          </a:extLst>
        </xdr:cNvPr>
        <xdr:cNvSpPr/>
      </xdr:nvSpPr>
      <xdr:spPr>
        <a:xfrm>
          <a:off x="3746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macro="" textlink="">
      <xdr:nvSpPr>
        <xdr:cNvPr id="65" name="フローチャート: 判断 64">
          <a:extLst>
            <a:ext uri="{FF2B5EF4-FFF2-40B4-BE49-F238E27FC236}">
              <a16:creationId xmlns:a16="http://schemas.microsoft.com/office/drawing/2014/main" id="{05F877CD-90F7-454B-870B-654211A39EF5}"/>
            </a:ext>
          </a:extLst>
        </xdr:cNvPr>
        <xdr:cNvSpPr/>
      </xdr:nvSpPr>
      <xdr:spPr>
        <a:xfrm>
          <a:off x="2857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124460</xdr:rowOff>
    </xdr:from>
    <xdr:to>
      <xdr:col>10</xdr:col>
      <xdr:colOff>165100</xdr:colOff>
      <xdr:row>38</xdr:row>
      <xdr:rowOff>54610</xdr:rowOff>
    </xdr:to>
    <xdr:sp macro="" textlink="">
      <xdr:nvSpPr>
        <xdr:cNvPr id="66" name="フローチャート: 判断 65">
          <a:extLst>
            <a:ext uri="{FF2B5EF4-FFF2-40B4-BE49-F238E27FC236}">
              <a16:creationId xmlns:a16="http://schemas.microsoft.com/office/drawing/2014/main" id="{459DC8AD-4584-4C2E-B065-3F91F76767FF}"/>
            </a:ext>
          </a:extLst>
        </xdr:cNvPr>
        <xdr:cNvSpPr/>
      </xdr:nvSpPr>
      <xdr:spPr>
        <a:xfrm>
          <a:off x="1968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107315</xdr:rowOff>
    </xdr:from>
    <xdr:to>
      <xdr:col>6</xdr:col>
      <xdr:colOff>38100</xdr:colOff>
      <xdr:row>38</xdr:row>
      <xdr:rowOff>37465</xdr:rowOff>
    </xdr:to>
    <xdr:sp macro="" textlink="">
      <xdr:nvSpPr>
        <xdr:cNvPr id="67" name="フローチャート: 判断 66">
          <a:extLst>
            <a:ext uri="{FF2B5EF4-FFF2-40B4-BE49-F238E27FC236}">
              <a16:creationId xmlns:a16="http://schemas.microsoft.com/office/drawing/2014/main" id="{5F54B90F-E023-406F-B2AB-EFA29E107F9B}"/>
            </a:ext>
          </a:extLst>
        </xdr:cNvPr>
        <xdr:cNvSpPr/>
      </xdr:nvSpPr>
      <xdr:spPr>
        <a:xfrm>
          <a:off x="1079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604D7F6-20DA-4355-92E4-0DC8ACC4D46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D0C451E-1377-4ADC-9EDD-35FDBC672E5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F83087B-152B-4016-8F21-B9504399D34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3061136-6240-4F95-8C74-D215CBCA81B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43F1116-B2F3-414A-9981-1F399B94B8B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40640</xdr:rowOff>
    </xdr:from>
    <xdr:to>
      <xdr:col>24</xdr:col>
      <xdr:colOff>114300</xdr:colOff>
      <xdr:row>39</xdr:row>
      <xdr:rowOff>142240</xdr:rowOff>
    </xdr:to>
    <xdr:sp macro="" textlink="">
      <xdr:nvSpPr>
        <xdr:cNvPr id="73" name="楕円 72">
          <a:extLst>
            <a:ext uri="{FF2B5EF4-FFF2-40B4-BE49-F238E27FC236}">
              <a16:creationId xmlns:a16="http://schemas.microsoft.com/office/drawing/2014/main" id="{DB270119-6BF2-41B1-A7FD-39EB2945CFBC}"/>
            </a:ext>
          </a:extLst>
        </xdr:cNvPr>
        <xdr:cNvSpPr/>
      </xdr:nvSpPr>
      <xdr:spPr>
        <a:xfrm>
          <a:off x="45847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19067</xdr:rowOff>
    </xdr:from>
    <xdr:ext cx="405111" cy="259045"/>
    <xdr:sp macro="" textlink="">
      <xdr:nvSpPr>
        <xdr:cNvPr id="74" name="【道路】&#10;有形固定資産減価償却率該当値テキスト">
          <a:extLst>
            <a:ext uri="{FF2B5EF4-FFF2-40B4-BE49-F238E27FC236}">
              <a16:creationId xmlns:a16="http://schemas.microsoft.com/office/drawing/2014/main" id="{A1A26D71-F705-470A-BFEE-04BB501CF18F}"/>
            </a:ext>
          </a:extLst>
        </xdr:cNvPr>
        <xdr:cNvSpPr txBox="1"/>
      </xdr:nvSpPr>
      <xdr:spPr>
        <a:xfrm>
          <a:off x="46736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6350</xdr:rowOff>
    </xdr:from>
    <xdr:to>
      <xdr:col>20</xdr:col>
      <xdr:colOff>38100</xdr:colOff>
      <xdr:row>39</xdr:row>
      <xdr:rowOff>107950</xdr:rowOff>
    </xdr:to>
    <xdr:sp macro="" textlink="">
      <xdr:nvSpPr>
        <xdr:cNvPr id="75" name="楕円 74">
          <a:extLst>
            <a:ext uri="{FF2B5EF4-FFF2-40B4-BE49-F238E27FC236}">
              <a16:creationId xmlns:a16="http://schemas.microsoft.com/office/drawing/2014/main" id="{7F319962-C485-4E06-80B5-F0D3A21F506C}"/>
            </a:ext>
          </a:extLst>
        </xdr:cNvPr>
        <xdr:cNvSpPr/>
      </xdr:nvSpPr>
      <xdr:spPr>
        <a:xfrm>
          <a:off x="3746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57150</xdr:rowOff>
    </xdr:from>
    <xdr:to>
      <xdr:col>24</xdr:col>
      <xdr:colOff>63500</xdr:colOff>
      <xdr:row>39</xdr:row>
      <xdr:rowOff>91440</xdr:rowOff>
    </xdr:to>
    <xdr:cxnSp macro="">
      <xdr:nvCxnSpPr>
        <xdr:cNvPr id="76" name="直線コネクタ 75">
          <a:extLst>
            <a:ext uri="{FF2B5EF4-FFF2-40B4-BE49-F238E27FC236}">
              <a16:creationId xmlns:a16="http://schemas.microsoft.com/office/drawing/2014/main" id="{7D70C65C-54BE-4DCC-9A7B-C1164F1212A8}"/>
            </a:ext>
          </a:extLst>
        </xdr:cNvPr>
        <xdr:cNvCxnSpPr/>
      </xdr:nvCxnSpPr>
      <xdr:spPr>
        <a:xfrm>
          <a:off x="3797300" y="67437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141605</xdr:rowOff>
    </xdr:from>
    <xdr:to>
      <xdr:col>15</xdr:col>
      <xdr:colOff>101600</xdr:colOff>
      <xdr:row>39</xdr:row>
      <xdr:rowOff>71755</xdr:rowOff>
    </xdr:to>
    <xdr:sp macro="" textlink="">
      <xdr:nvSpPr>
        <xdr:cNvPr id="77" name="楕円 76">
          <a:extLst>
            <a:ext uri="{FF2B5EF4-FFF2-40B4-BE49-F238E27FC236}">
              <a16:creationId xmlns:a16="http://schemas.microsoft.com/office/drawing/2014/main" id="{D5CC4695-DE16-4423-A76A-D1ADA76064D1}"/>
            </a:ext>
          </a:extLst>
        </xdr:cNvPr>
        <xdr:cNvSpPr/>
      </xdr:nvSpPr>
      <xdr:spPr>
        <a:xfrm>
          <a:off x="2857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20955</xdr:rowOff>
    </xdr:from>
    <xdr:to>
      <xdr:col>19</xdr:col>
      <xdr:colOff>177800</xdr:colOff>
      <xdr:row>39</xdr:row>
      <xdr:rowOff>57150</xdr:rowOff>
    </xdr:to>
    <xdr:cxnSp macro="">
      <xdr:nvCxnSpPr>
        <xdr:cNvPr id="78" name="直線コネクタ 77">
          <a:extLst>
            <a:ext uri="{FF2B5EF4-FFF2-40B4-BE49-F238E27FC236}">
              <a16:creationId xmlns:a16="http://schemas.microsoft.com/office/drawing/2014/main" id="{7ED337B9-77B8-4E8B-A0FD-FA7DDE06E894}"/>
            </a:ext>
          </a:extLst>
        </xdr:cNvPr>
        <xdr:cNvCxnSpPr/>
      </xdr:nvCxnSpPr>
      <xdr:spPr>
        <a:xfrm>
          <a:off x="2908300" y="67075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19685</xdr:rowOff>
    </xdr:from>
    <xdr:to>
      <xdr:col>10</xdr:col>
      <xdr:colOff>165100</xdr:colOff>
      <xdr:row>39</xdr:row>
      <xdr:rowOff>121285</xdr:rowOff>
    </xdr:to>
    <xdr:sp macro="" textlink="">
      <xdr:nvSpPr>
        <xdr:cNvPr id="79" name="楕円 78">
          <a:extLst>
            <a:ext uri="{FF2B5EF4-FFF2-40B4-BE49-F238E27FC236}">
              <a16:creationId xmlns:a16="http://schemas.microsoft.com/office/drawing/2014/main" id="{4D990B1B-FD0F-4293-B485-45CE44BA3092}"/>
            </a:ext>
          </a:extLst>
        </xdr:cNvPr>
        <xdr:cNvSpPr/>
      </xdr:nvSpPr>
      <xdr:spPr>
        <a:xfrm>
          <a:off x="1968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20955</xdr:rowOff>
    </xdr:from>
    <xdr:to>
      <xdr:col>15</xdr:col>
      <xdr:colOff>50800</xdr:colOff>
      <xdr:row>39</xdr:row>
      <xdr:rowOff>70485</xdr:rowOff>
    </xdr:to>
    <xdr:cxnSp macro="">
      <xdr:nvCxnSpPr>
        <xdr:cNvPr id="80" name="直線コネクタ 79">
          <a:extLst>
            <a:ext uri="{FF2B5EF4-FFF2-40B4-BE49-F238E27FC236}">
              <a16:creationId xmlns:a16="http://schemas.microsoft.com/office/drawing/2014/main" id="{21A83AEC-2648-4F8C-B5A3-86A60098482D}"/>
            </a:ext>
          </a:extLst>
        </xdr:cNvPr>
        <xdr:cNvCxnSpPr/>
      </xdr:nvCxnSpPr>
      <xdr:spPr>
        <a:xfrm flipV="1">
          <a:off x="2019300" y="670750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71120</xdr:rowOff>
    </xdr:from>
    <xdr:to>
      <xdr:col>6</xdr:col>
      <xdr:colOff>38100</xdr:colOff>
      <xdr:row>39</xdr:row>
      <xdr:rowOff>1270</xdr:rowOff>
    </xdr:to>
    <xdr:sp macro="" textlink="">
      <xdr:nvSpPr>
        <xdr:cNvPr id="81" name="楕円 80">
          <a:extLst>
            <a:ext uri="{FF2B5EF4-FFF2-40B4-BE49-F238E27FC236}">
              <a16:creationId xmlns:a16="http://schemas.microsoft.com/office/drawing/2014/main" id="{8994C4C2-E979-4399-95F5-9A73686EB7F5}"/>
            </a:ext>
          </a:extLst>
        </xdr:cNvPr>
        <xdr:cNvSpPr/>
      </xdr:nvSpPr>
      <xdr:spPr>
        <a:xfrm>
          <a:off x="1079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121920</xdr:rowOff>
    </xdr:from>
    <xdr:to>
      <xdr:col>10</xdr:col>
      <xdr:colOff>114300</xdr:colOff>
      <xdr:row>39</xdr:row>
      <xdr:rowOff>70485</xdr:rowOff>
    </xdr:to>
    <xdr:cxnSp macro="">
      <xdr:nvCxnSpPr>
        <xdr:cNvPr id="82" name="直線コネクタ 81">
          <a:extLst>
            <a:ext uri="{FF2B5EF4-FFF2-40B4-BE49-F238E27FC236}">
              <a16:creationId xmlns:a16="http://schemas.microsoft.com/office/drawing/2014/main" id="{63C9BB07-A618-493A-BCD1-899175A44EC4}"/>
            </a:ext>
          </a:extLst>
        </xdr:cNvPr>
        <xdr:cNvCxnSpPr/>
      </xdr:nvCxnSpPr>
      <xdr:spPr>
        <a:xfrm>
          <a:off x="1130300" y="663702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149242</xdr:rowOff>
    </xdr:from>
    <xdr:ext cx="405111" cy="259045"/>
    <xdr:sp macro="" textlink="">
      <xdr:nvSpPr>
        <xdr:cNvPr id="83" name="n_1aveValue【道路】&#10;有形固定資産減価償却率">
          <a:extLst>
            <a:ext uri="{FF2B5EF4-FFF2-40B4-BE49-F238E27FC236}">
              <a16:creationId xmlns:a16="http://schemas.microsoft.com/office/drawing/2014/main" id="{18E28A23-B00B-44A7-8D2B-603EAF3933C6}"/>
            </a:ext>
          </a:extLst>
        </xdr:cNvPr>
        <xdr:cNvSpPr txBox="1"/>
      </xdr:nvSpPr>
      <xdr:spPr>
        <a:xfrm>
          <a:off x="3582044" y="632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90187</xdr:rowOff>
    </xdr:from>
    <xdr:ext cx="405111" cy="259045"/>
    <xdr:sp macro="" textlink="">
      <xdr:nvSpPr>
        <xdr:cNvPr id="84" name="n_2aveValue【道路】&#10;有形固定資産減価償却率">
          <a:extLst>
            <a:ext uri="{FF2B5EF4-FFF2-40B4-BE49-F238E27FC236}">
              <a16:creationId xmlns:a16="http://schemas.microsoft.com/office/drawing/2014/main" id="{22D3400E-6121-416C-8E5A-460C5FAAC39C}"/>
            </a:ext>
          </a:extLst>
        </xdr:cNvPr>
        <xdr:cNvSpPr txBox="1"/>
      </xdr:nvSpPr>
      <xdr:spPr>
        <a:xfrm>
          <a:off x="2705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71137</xdr:rowOff>
    </xdr:from>
    <xdr:ext cx="405111" cy="259045"/>
    <xdr:sp macro="" textlink="">
      <xdr:nvSpPr>
        <xdr:cNvPr id="85" name="n_3aveValue【道路】&#10;有形固定資産減価償却率">
          <a:extLst>
            <a:ext uri="{FF2B5EF4-FFF2-40B4-BE49-F238E27FC236}">
              <a16:creationId xmlns:a16="http://schemas.microsoft.com/office/drawing/2014/main" id="{DB8C8B3A-CE39-48DB-98A5-2F004F22CC23}"/>
            </a:ext>
          </a:extLst>
        </xdr:cNvPr>
        <xdr:cNvSpPr txBox="1"/>
      </xdr:nvSpPr>
      <xdr:spPr>
        <a:xfrm>
          <a:off x="1816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53992</xdr:rowOff>
    </xdr:from>
    <xdr:ext cx="405111" cy="259045"/>
    <xdr:sp macro="" textlink="">
      <xdr:nvSpPr>
        <xdr:cNvPr id="86" name="n_4aveValue【道路】&#10;有形固定資産減価償却率">
          <a:extLst>
            <a:ext uri="{FF2B5EF4-FFF2-40B4-BE49-F238E27FC236}">
              <a16:creationId xmlns:a16="http://schemas.microsoft.com/office/drawing/2014/main" id="{A563AC36-1071-4B3F-AFDB-64D4C48FE13A}"/>
            </a:ext>
          </a:extLst>
        </xdr:cNvPr>
        <xdr:cNvSpPr txBox="1"/>
      </xdr:nvSpPr>
      <xdr:spPr>
        <a:xfrm>
          <a:off x="927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99077</xdr:rowOff>
    </xdr:from>
    <xdr:ext cx="405111" cy="259045"/>
    <xdr:sp macro="" textlink="">
      <xdr:nvSpPr>
        <xdr:cNvPr id="87" name="n_1mainValue【道路】&#10;有形固定資産減価償却率">
          <a:extLst>
            <a:ext uri="{FF2B5EF4-FFF2-40B4-BE49-F238E27FC236}">
              <a16:creationId xmlns:a16="http://schemas.microsoft.com/office/drawing/2014/main" id="{EEF3FB37-025C-4BDC-AE41-CF827D32C0C5}"/>
            </a:ext>
          </a:extLst>
        </xdr:cNvPr>
        <xdr:cNvSpPr txBox="1"/>
      </xdr:nvSpPr>
      <xdr:spPr>
        <a:xfrm>
          <a:off x="35820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62882</xdr:rowOff>
    </xdr:from>
    <xdr:ext cx="405111" cy="259045"/>
    <xdr:sp macro="" textlink="">
      <xdr:nvSpPr>
        <xdr:cNvPr id="88" name="n_2mainValue【道路】&#10;有形固定資産減価償却率">
          <a:extLst>
            <a:ext uri="{FF2B5EF4-FFF2-40B4-BE49-F238E27FC236}">
              <a16:creationId xmlns:a16="http://schemas.microsoft.com/office/drawing/2014/main" id="{3CFE26DA-1617-4441-8CAB-1B1D87A590C6}"/>
            </a:ext>
          </a:extLst>
        </xdr:cNvPr>
        <xdr:cNvSpPr txBox="1"/>
      </xdr:nvSpPr>
      <xdr:spPr>
        <a:xfrm>
          <a:off x="270574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112412</xdr:rowOff>
    </xdr:from>
    <xdr:ext cx="405111" cy="259045"/>
    <xdr:sp macro="" textlink="">
      <xdr:nvSpPr>
        <xdr:cNvPr id="89" name="n_3mainValue【道路】&#10;有形固定資産減価償却率">
          <a:extLst>
            <a:ext uri="{FF2B5EF4-FFF2-40B4-BE49-F238E27FC236}">
              <a16:creationId xmlns:a16="http://schemas.microsoft.com/office/drawing/2014/main" id="{96E63758-6DB9-4D07-98F9-BF89B5363112}"/>
            </a:ext>
          </a:extLst>
        </xdr:cNvPr>
        <xdr:cNvSpPr txBox="1"/>
      </xdr:nvSpPr>
      <xdr:spPr>
        <a:xfrm>
          <a:off x="1816744"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163847</xdr:rowOff>
    </xdr:from>
    <xdr:ext cx="405111" cy="259045"/>
    <xdr:sp macro="" textlink="">
      <xdr:nvSpPr>
        <xdr:cNvPr id="90" name="n_4mainValue【道路】&#10;有形固定資産減価償却率">
          <a:extLst>
            <a:ext uri="{FF2B5EF4-FFF2-40B4-BE49-F238E27FC236}">
              <a16:creationId xmlns:a16="http://schemas.microsoft.com/office/drawing/2014/main" id="{F967DF8E-369D-43B9-98D2-8D897881D27B}"/>
            </a:ext>
          </a:extLst>
        </xdr:cNvPr>
        <xdr:cNvSpPr txBox="1"/>
      </xdr:nvSpPr>
      <xdr:spPr>
        <a:xfrm>
          <a:off x="927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4E960E9-B725-4E50-A696-FAFBB510E2A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E01291D-05DA-4639-A8AD-FE2B5131945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B57B27F-CD0A-440A-A1AB-917F727975C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6024519-C0C4-495C-82F4-50022561EEF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3407331-A713-4335-A7A7-05EDC582F7F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AE85AF6-8F1B-421A-9607-5E793D03471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955A518-5C4F-4280-9372-462C7778859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AE93E28-F434-49AC-93FF-ABD24C5D8AF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C3E5209D-B05D-4394-8D34-345CB23DB99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BD81F72-FB10-44B5-B772-40C49CACFF4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E1F69324-8747-4DF0-9C06-D260C35BC4CB}"/>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D1AB87D9-8740-42BA-BE17-6F2BC890CE6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B5BB59D8-24FC-4D50-A853-DEE265F51031}"/>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C0BFE52B-E271-463D-BD78-C0C207BE0225}"/>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44E2A119-0A17-4F82-B4BB-CA7F9E2B54B6}"/>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4D75843B-96E4-4273-8BAE-8992E699ECAB}"/>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9DCA9BC4-C974-4856-B82A-3626390CB371}"/>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99C4DBCC-4820-4974-A594-810DCB406005}"/>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D7A2015E-1866-4072-B483-B0DAA2AF4A7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92A0BBD7-550A-4AD1-BE1B-D29DB30C8B95}"/>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64458C21-E45D-49C3-9DBB-9A2F802CA41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27942</xdr:rowOff>
    </xdr:from>
    <xdr:to>
      <xdr:col>54</xdr:col>
      <xdr:colOff>189865</xdr:colOff>
      <xdr:row>41</xdr:row>
      <xdr:rowOff>130703</xdr:rowOff>
    </xdr:to>
    <xdr:cxnSp macro="">
      <xdr:nvCxnSpPr>
        <xdr:cNvPr id="112" name="直線コネクタ 111">
          <a:extLst>
            <a:ext uri="{FF2B5EF4-FFF2-40B4-BE49-F238E27FC236}">
              <a16:creationId xmlns:a16="http://schemas.microsoft.com/office/drawing/2014/main" id="{B20B160D-9C57-48C6-8CA3-62A269F72D85}"/>
            </a:ext>
          </a:extLst>
        </xdr:cNvPr>
        <xdr:cNvCxnSpPr/>
      </xdr:nvCxnSpPr>
      <xdr:spPr>
        <a:xfrm flipV="1">
          <a:off x="10476865" y="5685792"/>
          <a:ext cx="0" cy="147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145051</xdr:rowOff>
    </xdr:from>
    <xdr:ext cx="469744" cy="259045"/>
    <xdr:sp macro="" textlink="">
      <xdr:nvSpPr>
        <xdr:cNvPr id="113" name="【道路】&#10;一人当たり延長最小値テキスト">
          <a:extLst>
            <a:ext uri="{FF2B5EF4-FFF2-40B4-BE49-F238E27FC236}">
              <a16:creationId xmlns:a16="http://schemas.microsoft.com/office/drawing/2014/main" id="{327C3640-B06E-4FD8-8DA4-143F97B859BE}"/>
            </a:ext>
          </a:extLst>
        </xdr:cNvPr>
        <xdr:cNvSpPr txBox="1"/>
      </xdr:nvSpPr>
      <xdr:spPr>
        <a:xfrm>
          <a:off x="10515600" y="717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130703</xdr:rowOff>
    </xdr:from>
    <xdr:to>
      <xdr:col>55</xdr:col>
      <xdr:colOff>88900</xdr:colOff>
      <xdr:row>41</xdr:row>
      <xdr:rowOff>130703</xdr:rowOff>
    </xdr:to>
    <xdr:cxnSp macro="">
      <xdr:nvCxnSpPr>
        <xdr:cNvPr id="114" name="直線コネクタ 113">
          <a:extLst>
            <a:ext uri="{FF2B5EF4-FFF2-40B4-BE49-F238E27FC236}">
              <a16:creationId xmlns:a16="http://schemas.microsoft.com/office/drawing/2014/main" id="{BE7A9FA1-543D-4460-A660-D01B14CBD69F}"/>
            </a:ext>
          </a:extLst>
        </xdr:cNvPr>
        <xdr:cNvCxnSpPr/>
      </xdr:nvCxnSpPr>
      <xdr:spPr>
        <a:xfrm>
          <a:off x="10388600" y="71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146069</xdr:rowOff>
    </xdr:from>
    <xdr:ext cx="690189" cy="259045"/>
    <xdr:sp macro="" textlink="">
      <xdr:nvSpPr>
        <xdr:cNvPr id="115" name="【道路】&#10;一人当たり延長最大値テキスト">
          <a:extLst>
            <a:ext uri="{FF2B5EF4-FFF2-40B4-BE49-F238E27FC236}">
              <a16:creationId xmlns:a16="http://schemas.microsoft.com/office/drawing/2014/main" id="{CB4E1444-1C28-4BFE-9F8E-7F6B575AC409}"/>
            </a:ext>
          </a:extLst>
        </xdr:cNvPr>
        <xdr:cNvSpPr txBox="1"/>
      </xdr:nvSpPr>
      <xdr:spPr>
        <a:xfrm>
          <a:off x="10515600" y="54610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27942</xdr:rowOff>
    </xdr:from>
    <xdr:to>
      <xdr:col>55</xdr:col>
      <xdr:colOff>88900</xdr:colOff>
      <xdr:row>33</xdr:row>
      <xdr:rowOff>27942</xdr:rowOff>
    </xdr:to>
    <xdr:cxnSp macro="">
      <xdr:nvCxnSpPr>
        <xdr:cNvPr id="116" name="直線コネクタ 115">
          <a:extLst>
            <a:ext uri="{FF2B5EF4-FFF2-40B4-BE49-F238E27FC236}">
              <a16:creationId xmlns:a16="http://schemas.microsoft.com/office/drawing/2014/main" id="{6B3C09F3-0BF9-44D0-BE17-F4CAF20FC44D}"/>
            </a:ext>
          </a:extLst>
        </xdr:cNvPr>
        <xdr:cNvCxnSpPr/>
      </xdr:nvCxnSpPr>
      <xdr:spPr>
        <a:xfrm>
          <a:off x="10388600" y="56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62500</xdr:rowOff>
    </xdr:from>
    <xdr:ext cx="534377" cy="259045"/>
    <xdr:sp macro="" textlink="">
      <xdr:nvSpPr>
        <xdr:cNvPr id="117" name="【道路】&#10;一人当たり延長平均値テキスト">
          <a:extLst>
            <a:ext uri="{FF2B5EF4-FFF2-40B4-BE49-F238E27FC236}">
              <a16:creationId xmlns:a16="http://schemas.microsoft.com/office/drawing/2014/main" id="{A16A744F-653A-466E-A3C6-36DC37C85BEE}"/>
            </a:ext>
          </a:extLst>
        </xdr:cNvPr>
        <xdr:cNvSpPr txBox="1"/>
      </xdr:nvSpPr>
      <xdr:spPr>
        <a:xfrm>
          <a:off x="10515600" y="692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39623</xdr:rowOff>
    </xdr:from>
    <xdr:to>
      <xdr:col>55</xdr:col>
      <xdr:colOff>50800</xdr:colOff>
      <xdr:row>41</xdr:row>
      <xdr:rowOff>141223</xdr:rowOff>
    </xdr:to>
    <xdr:sp macro="" textlink="">
      <xdr:nvSpPr>
        <xdr:cNvPr id="118" name="フローチャート: 判断 117">
          <a:extLst>
            <a:ext uri="{FF2B5EF4-FFF2-40B4-BE49-F238E27FC236}">
              <a16:creationId xmlns:a16="http://schemas.microsoft.com/office/drawing/2014/main" id="{87561C63-68A7-4AD9-B321-C19C9EB9C8C8}"/>
            </a:ext>
          </a:extLst>
        </xdr:cNvPr>
        <xdr:cNvSpPr/>
      </xdr:nvSpPr>
      <xdr:spPr>
        <a:xfrm>
          <a:off x="10426700" y="706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40228</xdr:rowOff>
    </xdr:from>
    <xdr:to>
      <xdr:col>50</xdr:col>
      <xdr:colOff>165100</xdr:colOff>
      <xdr:row>41</xdr:row>
      <xdr:rowOff>141828</xdr:rowOff>
    </xdr:to>
    <xdr:sp macro="" textlink="">
      <xdr:nvSpPr>
        <xdr:cNvPr id="119" name="フローチャート: 判断 118">
          <a:extLst>
            <a:ext uri="{FF2B5EF4-FFF2-40B4-BE49-F238E27FC236}">
              <a16:creationId xmlns:a16="http://schemas.microsoft.com/office/drawing/2014/main" id="{55862860-7E18-4114-BAF8-8CB5EAAD3CAD}"/>
            </a:ext>
          </a:extLst>
        </xdr:cNvPr>
        <xdr:cNvSpPr/>
      </xdr:nvSpPr>
      <xdr:spPr>
        <a:xfrm>
          <a:off x="9588500" y="706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37357</xdr:rowOff>
    </xdr:from>
    <xdr:to>
      <xdr:col>46</xdr:col>
      <xdr:colOff>38100</xdr:colOff>
      <xdr:row>41</xdr:row>
      <xdr:rowOff>138957</xdr:rowOff>
    </xdr:to>
    <xdr:sp macro="" textlink="">
      <xdr:nvSpPr>
        <xdr:cNvPr id="120" name="フローチャート: 判断 119">
          <a:extLst>
            <a:ext uri="{FF2B5EF4-FFF2-40B4-BE49-F238E27FC236}">
              <a16:creationId xmlns:a16="http://schemas.microsoft.com/office/drawing/2014/main" id="{9FB6C560-7115-4C49-9734-3C45176BF31B}"/>
            </a:ext>
          </a:extLst>
        </xdr:cNvPr>
        <xdr:cNvSpPr/>
      </xdr:nvSpPr>
      <xdr:spPr>
        <a:xfrm>
          <a:off x="8699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41305</xdr:rowOff>
    </xdr:from>
    <xdr:to>
      <xdr:col>41</xdr:col>
      <xdr:colOff>101600</xdr:colOff>
      <xdr:row>41</xdr:row>
      <xdr:rowOff>142905</xdr:rowOff>
    </xdr:to>
    <xdr:sp macro="" textlink="">
      <xdr:nvSpPr>
        <xdr:cNvPr id="121" name="フローチャート: 判断 120">
          <a:extLst>
            <a:ext uri="{FF2B5EF4-FFF2-40B4-BE49-F238E27FC236}">
              <a16:creationId xmlns:a16="http://schemas.microsoft.com/office/drawing/2014/main" id="{4168D6AF-DDBE-4F57-8817-696854693CC2}"/>
            </a:ext>
          </a:extLst>
        </xdr:cNvPr>
        <xdr:cNvSpPr/>
      </xdr:nvSpPr>
      <xdr:spPr>
        <a:xfrm>
          <a:off x="7810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39852</xdr:rowOff>
    </xdr:from>
    <xdr:to>
      <xdr:col>36</xdr:col>
      <xdr:colOff>165100</xdr:colOff>
      <xdr:row>41</xdr:row>
      <xdr:rowOff>141452</xdr:rowOff>
    </xdr:to>
    <xdr:sp macro="" textlink="">
      <xdr:nvSpPr>
        <xdr:cNvPr id="122" name="フローチャート: 判断 121">
          <a:extLst>
            <a:ext uri="{FF2B5EF4-FFF2-40B4-BE49-F238E27FC236}">
              <a16:creationId xmlns:a16="http://schemas.microsoft.com/office/drawing/2014/main" id="{0925B84B-658C-444C-8A86-3DCED029A1ED}"/>
            </a:ext>
          </a:extLst>
        </xdr:cNvPr>
        <xdr:cNvSpPr/>
      </xdr:nvSpPr>
      <xdr:spPr>
        <a:xfrm>
          <a:off x="6921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3567F6A-B847-438B-8316-B5276199571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CF883F9-019B-41FB-AC94-9FC0133BA3F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4CA2B36-F185-49B9-99B3-E31798B5A50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0889764-4F1E-4E19-991F-AE1658C3D7E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2C6781D-B08B-4FC8-A14A-528C9459C6C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49104</xdr:rowOff>
    </xdr:from>
    <xdr:to>
      <xdr:col>55</xdr:col>
      <xdr:colOff>50800</xdr:colOff>
      <xdr:row>41</xdr:row>
      <xdr:rowOff>150704</xdr:rowOff>
    </xdr:to>
    <xdr:sp macro="" textlink="">
      <xdr:nvSpPr>
        <xdr:cNvPr id="128" name="楕円 127">
          <a:extLst>
            <a:ext uri="{FF2B5EF4-FFF2-40B4-BE49-F238E27FC236}">
              <a16:creationId xmlns:a16="http://schemas.microsoft.com/office/drawing/2014/main" id="{C323CC5A-F9B1-4E06-A388-8F50F6A6D409}"/>
            </a:ext>
          </a:extLst>
        </xdr:cNvPr>
        <xdr:cNvSpPr/>
      </xdr:nvSpPr>
      <xdr:spPr>
        <a:xfrm>
          <a:off x="10426700" y="707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18051</xdr:rowOff>
    </xdr:from>
    <xdr:ext cx="534377" cy="259045"/>
    <xdr:sp macro="" textlink="">
      <xdr:nvSpPr>
        <xdr:cNvPr id="129" name="【道路】&#10;一人当たり延長該当値テキスト">
          <a:extLst>
            <a:ext uri="{FF2B5EF4-FFF2-40B4-BE49-F238E27FC236}">
              <a16:creationId xmlns:a16="http://schemas.microsoft.com/office/drawing/2014/main" id="{ED821C57-E731-4A12-B606-429F27F7060D}"/>
            </a:ext>
          </a:extLst>
        </xdr:cNvPr>
        <xdr:cNvSpPr txBox="1"/>
      </xdr:nvSpPr>
      <xdr:spPr>
        <a:xfrm>
          <a:off x="10515600" y="704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49355</xdr:rowOff>
    </xdr:from>
    <xdr:to>
      <xdr:col>50</xdr:col>
      <xdr:colOff>165100</xdr:colOff>
      <xdr:row>41</xdr:row>
      <xdr:rowOff>150955</xdr:rowOff>
    </xdr:to>
    <xdr:sp macro="" textlink="">
      <xdr:nvSpPr>
        <xdr:cNvPr id="130" name="楕円 129">
          <a:extLst>
            <a:ext uri="{FF2B5EF4-FFF2-40B4-BE49-F238E27FC236}">
              <a16:creationId xmlns:a16="http://schemas.microsoft.com/office/drawing/2014/main" id="{0E2C654A-4543-485F-BF95-A2C1AF4EC002}"/>
            </a:ext>
          </a:extLst>
        </xdr:cNvPr>
        <xdr:cNvSpPr/>
      </xdr:nvSpPr>
      <xdr:spPr>
        <a:xfrm>
          <a:off x="9588500" y="707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99904</xdr:rowOff>
    </xdr:from>
    <xdr:to>
      <xdr:col>55</xdr:col>
      <xdr:colOff>0</xdr:colOff>
      <xdr:row>41</xdr:row>
      <xdr:rowOff>100155</xdr:rowOff>
    </xdr:to>
    <xdr:cxnSp macro="">
      <xdr:nvCxnSpPr>
        <xdr:cNvPr id="131" name="直線コネクタ 130">
          <a:extLst>
            <a:ext uri="{FF2B5EF4-FFF2-40B4-BE49-F238E27FC236}">
              <a16:creationId xmlns:a16="http://schemas.microsoft.com/office/drawing/2014/main" id="{85118165-63B9-4B96-8AD7-E0B2BFEAEB2A}"/>
            </a:ext>
          </a:extLst>
        </xdr:cNvPr>
        <xdr:cNvCxnSpPr/>
      </xdr:nvCxnSpPr>
      <xdr:spPr>
        <a:xfrm flipV="1">
          <a:off x="9639300" y="7129354"/>
          <a:ext cx="8382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49723</xdr:rowOff>
    </xdr:from>
    <xdr:to>
      <xdr:col>46</xdr:col>
      <xdr:colOff>38100</xdr:colOff>
      <xdr:row>41</xdr:row>
      <xdr:rowOff>151323</xdr:rowOff>
    </xdr:to>
    <xdr:sp macro="" textlink="">
      <xdr:nvSpPr>
        <xdr:cNvPr id="132" name="楕円 131">
          <a:extLst>
            <a:ext uri="{FF2B5EF4-FFF2-40B4-BE49-F238E27FC236}">
              <a16:creationId xmlns:a16="http://schemas.microsoft.com/office/drawing/2014/main" id="{0D582B94-F2AC-45EF-B6A1-4083E0DB3E21}"/>
            </a:ext>
          </a:extLst>
        </xdr:cNvPr>
        <xdr:cNvSpPr/>
      </xdr:nvSpPr>
      <xdr:spPr>
        <a:xfrm>
          <a:off x="8699500" y="707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100155</xdr:rowOff>
    </xdr:from>
    <xdr:to>
      <xdr:col>50</xdr:col>
      <xdr:colOff>114300</xdr:colOff>
      <xdr:row>41</xdr:row>
      <xdr:rowOff>100523</xdr:rowOff>
    </xdr:to>
    <xdr:cxnSp macro="">
      <xdr:nvCxnSpPr>
        <xdr:cNvPr id="133" name="直線コネクタ 132">
          <a:extLst>
            <a:ext uri="{FF2B5EF4-FFF2-40B4-BE49-F238E27FC236}">
              <a16:creationId xmlns:a16="http://schemas.microsoft.com/office/drawing/2014/main" id="{DF8BA546-C6C6-4FFC-8A8E-D48FABF0BFF1}"/>
            </a:ext>
          </a:extLst>
        </xdr:cNvPr>
        <xdr:cNvCxnSpPr/>
      </xdr:nvCxnSpPr>
      <xdr:spPr>
        <a:xfrm flipV="1">
          <a:off x="8750300" y="7129605"/>
          <a:ext cx="889000" cy="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50183</xdr:rowOff>
    </xdr:from>
    <xdr:to>
      <xdr:col>41</xdr:col>
      <xdr:colOff>101600</xdr:colOff>
      <xdr:row>41</xdr:row>
      <xdr:rowOff>151783</xdr:rowOff>
    </xdr:to>
    <xdr:sp macro="" textlink="">
      <xdr:nvSpPr>
        <xdr:cNvPr id="134" name="楕円 133">
          <a:extLst>
            <a:ext uri="{FF2B5EF4-FFF2-40B4-BE49-F238E27FC236}">
              <a16:creationId xmlns:a16="http://schemas.microsoft.com/office/drawing/2014/main" id="{C7CE9F20-A6F9-4BA6-AC91-AECF1688C05D}"/>
            </a:ext>
          </a:extLst>
        </xdr:cNvPr>
        <xdr:cNvSpPr/>
      </xdr:nvSpPr>
      <xdr:spPr>
        <a:xfrm>
          <a:off x="7810500" y="707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100523</xdr:rowOff>
    </xdr:from>
    <xdr:to>
      <xdr:col>45</xdr:col>
      <xdr:colOff>177800</xdr:colOff>
      <xdr:row>41</xdr:row>
      <xdr:rowOff>100983</xdr:rowOff>
    </xdr:to>
    <xdr:cxnSp macro="">
      <xdr:nvCxnSpPr>
        <xdr:cNvPr id="135" name="直線コネクタ 134">
          <a:extLst>
            <a:ext uri="{FF2B5EF4-FFF2-40B4-BE49-F238E27FC236}">
              <a16:creationId xmlns:a16="http://schemas.microsoft.com/office/drawing/2014/main" id="{5D4562E8-CD4A-4A6C-9FA8-727DC40081D1}"/>
            </a:ext>
          </a:extLst>
        </xdr:cNvPr>
        <xdr:cNvCxnSpPr/>
      </xdr:nvCxnSpPr>
      <xdr:spPr>
        <a:xfrm flipV="1">
          <a:off x="7861300" y="7129973"/>
          <a:ext cx="889000" cy="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50606</xdr:rowOff>
    </xdr:from>
    <xdr:to>
      <xdr:col>36</xdr:col>
      <xdr:colOff>165100</xdr:colOff>
      <xdr:row>41</xdr:row>
      <xdr:rowOff>152206</xdr:rowOff>
    </xdr:to>
    <xdr:sp macro="" textlink="">
      <xdr:nvSpPr>
        <xdr:cNvPr id="136" name="楕円 135">
          <a:extLst>
            <a:ext uri="{FF2B5EF4-FFF2-40B4-BE49-F238E27FC236}">
              <a16:creationId xmlns:a16="http://schemas.microsoft.com/office/drawing/2014/main" id="{880CF05A-9BEB-4893-A20F-9C500E43560B}"/>
            </a:ext>
          </a:extLst>
        </xdr:cNvPr>
        <xdr:cNvSpPr/>
      </xdr:nvSpPr>
      <xdr:spPr>
        <a:xfrm>
          <a:off x="6921500" y="708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100983</xdr:rowOff>
    </xdr:from>
    <xdr:to>
      <xdr:col>41</xdr:col>
      <xdr:colOff>50800</xdr:colOff>
      <xdr:row>41</xdr:row>
      <xdr:rowOff>101406</xdr:rowOff>
    </xdr:to>
    <xdr:cxnSp macro="">
      <xdr:nvCxnSpPr>
        <xdr:cNvPr id="137" name="直線コネクタ 136">
          <a:extLst>
            <a:ext uri="{FF2B5EF4-FFF2-40B4-BE49-F238E27FC236}">
              <a16:creationId xmlns:a16="http://schemas.microsoft.com/office/drawing/2014/main" id="{1E4909DF-0BCB-409F-9D60-3F692B508D00}"/>
            </a:ext>
          </a:extLst>
        </xdr:cNvPr>
        <xdr:cNvCxnSpPr/>
      </xdr:nvCxnSpPr>
      <xdr:spPr>
        <a:xfrm flipV="1">
          <a:off x="6972300" y="7130433"/>
          <a:ext cx="889000" cy="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158355</xdr:rowOff>
    </xdr:from>
    <xdr:ext cx="534377" cy="259045"/>
    <xdr:sp macro="" textlink="">
      <xdr:nvSpPr>
        <xdr:cNvPr id="138" name="n_1aveValue【道路】&#10;一人当たり延長">
          <a:extLst>
            <a:ext uri="{FF2B5EF4-FFF2-40B4-BE49-F238E27FC236}">
              <a16:creationId xmlns:a16="http://schemas.microsoft.com/office/drawing/2014/main" id="{8A14881D-855A-46AF-A14F-A50B7CE32062}"/>
            </a:ext>
          </a:extLst>
        </xdr:cNvPr>
        <xdr:cNvSpPr txBox="1"/>
      </xdr:nvSpPr>
      <xdr:spPr>
        <a:xfrm>
          <a:off x="9359411" y="684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155484</xdr:rowOff>
    </xdr:from>
    <xdr:ext cx="534377" cy="259045"/>
    <xdr:sp macro="" textlink="">
      <xdr:nvSpPr>
        <xdr:cNvPr id="139" name="n_2aveValue【道路】&#10;一人当たり延長">
          <a:extLst>
            <a:ext uri="{FF2B5EF4-FFF2-40B4-BE49-F238E27FC236}">
              <a16:creationId xmlns:a16="http://schemas.microsoft.com/office/drawing/2014/main" id="{534159FB-DC12-4C4B-910C-A59891CF7439}"/>
            </a:ext>
          </a:extLst>
        </xdr:cNvPr>
        <xdr:cNvSpPr txBox="1"/>
      </xdr:nvSpPr>
      <xdr:spPr>
        <a:xfrm>
          <a:off x="848311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159432</xdr:rowOff>
    </xdr:from>
    <xdr:ext cx="534377" cy="259045"/>
    <xdr:sp macro="" textlink="">
      <xdr:nvSpPr>
        <xdr:cNvPr id="140" name="n_3aveValue【道路】&#10;一人当たり延長">
          <a:extLst>
            <a:ext uri="{FF2B5EF4-FFF2-40B4-BE49-F238E27FC236}">
              <a16:creationId xmlns:a16="http://schemas.microsoft.com/office/drawing/2014/main" id="{F463C711-2509-4FDC-92B3-828283D44D22}"/>
            </a:ext>
          </a:extLst>
        </xdr:cNvPr>
        <xdr:cNvSpPr txBox="1"/>
      </xdr:nvSpPr>
      <xdr:spPr>
        <a:xfrm>
          <a:off x="7594111" y="68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157979</xdr:rowOff>
    </xdr:from>
    <xdr:ext cx="534377" cy="259045"/>
    <xdr:sp macro="" textlink="">
      <xdr:nvSpPr>
        <xdr:cNvPr id="141" name="n_4aveValue【道路】&#10;一人当たり延長">
          <a:extLst>
            <a:ext uri="{FF2B5EF4-FFF2-40B4-BE49-F238E27FC236}">
              <a16:creationId xmlns:a16="http://schemas.microsoft.com/office/drawing/2014/main" id="{9476B5FC-B119-4A6B-96F0-A2342A7D6743}"/>
            </a:ext>
          </a:extLst>
        </xdr:cNvPr>
        <xdr:cNvSpPr txBox="1"/>
      </xdr:nvSpPr>
      <xdr:spPr>
        <a:xfrm>
          <a:off x="6705111" y="68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142082</xdr:rowOff>
    </xdr:from>
    <xdr:ext cx="534377" cy="259045"/>
    <xdr:sp macro="" textlink="">
      <xdr:nvSpPr>
        <xdr:cNvPr id="142" name="n_1mainValue【道路】&#10;一人当たり延長">
          <a:extLst>
            <a:ext uri="{FF2B5EF4-FFF2-40B4-BE49-F238E27FC236}">
              <a16:creationId xmlns:a16="http://schemas.microsoft.com/office/drawing/2014/main" id="{7373AC56-92CD-44ED-AE56-C5A0D267AD8A}"/>
            </a:ext>
          </a:extLst>
        </xdr:cNvPr>
        <xdr:cNvSpPr txBox="1"/>
      </xdr:nvSpPr>
      <xdr:spPr>
        <a:xfrm>
          <a:off x="9359411" y="717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142450</xdr:rowOff>
    </xdr:from>
    <xdr:ext cx="534377" cy="259045"/>
    <xdr:sp macro="" textlink="">
      <xdr:nvSpPr>
        <xdr:cNvPr id="143" name="n_2mainValue【道路】&#10;一人当たり延長">
          <a:extLst>
            <a:ext uri="{FF2B5EF4-FFF2-40B4-BE49-F238E27FC236}">
              <a16:creationId xmlns:a16="http://schemas.microsoft.com/office/drawing/2014/main" id="{BB99092A-FAFF-4125-9B60-DA57CF628213}"/>
            </a:ext>
          </a:extLst>
        </xdr:cNvPr>
        <xdr:cNvSpPr txBox="1"/>
      </xdr:nvSpPr>
      <xdr:spPr>
        <a:xfrm>
          <a:off x="8483111" y="717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142910</xdr:rowOff>
    </xdr:from>
    <xdr:ext cx="534377" cy="259045"/>
    <xdr:sp macro="" textlink="">
      <xdr:nvSpPr>
        <xdr:cNvPr id="144" name="n_3mainValue【道路】&#10;一人当たり延長">
          <a:extLst>
            <a:ext uri="{FF2B5EF4-FFF2-40B4-BE49-F238E27FC236}">
              <a16:creationId xmlns:a16="http://schemas.microsoft.com/office/drawing/2014/main" id="{65CE1BF1-B777-49C0-BC60-9A78D0AD0556}"/>
            </a:ext>
          </a:extLst>
        </xdr:cNvPr>
        <xdr:cNvSpPr txBox="1"/>
      </xdr:nvSpPr>
      <xdr:spPr>
        <a:xfrm>
          <a:off x="7594111" y="717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143333</xdr:rowOff>
    </xdr:from>
    <xdr:ext cx="534377" cy="259045"/>
    <xdr:sp macro="" textlink="">
      <xdr:nvSpPr>
        <xdr:cNvPr id="145" name="n_4mainValue【道路】&#10;一人当たり延長">
          <a:extLst>
            <a:ext uri="{FF2B5EF4-FFF2-40B4-BE49-F238E27FC236}">
              <a16:creationId xmlns:a16="http://schemas.microsoft.com/office/drawing/2014/main" id="{73FCFDE9-08B3-4B69-9D0E-AEB92DED5E5B}"/>
            </a:ext>
          </a:extLst>
        </xdr:cNvPr>
        <xdr:cNvSpPr txBox="1"/>
      </xdr:nvSpPr>
      <xdr:spPr>
        <a:xfrm>
          <a:off x="6705111" y="71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96C3C11E-B5A7-4768-A89E-34CB5FA358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2C48E054-AD0F-4F28-B785-82388E160CB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B55666DF-D4A0-491A-9ADF-0E0AA978501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73179D1E-E69E-4258-BC4D-59DD0620972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3E145243-3F8C-43FE-B386-5D1694807E0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99E20F0C-A94D-40C9-9155-00B8ACAEB7A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D01C0FD6-CD4A-4117-9800-4E84ACECC5F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5C63C2F1-0C54-43BB-B1CB-13CBC799ACA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8F40C6EA-EB43-441E-8EA7-A81DA8627D1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F476D5DD-F96B-4D3D-AECE-E9A4FBCE078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28586EFB-E240-47CA-943C-FE47C266003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BDDAE862-6FB0-4B82-A731-72060C505B4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35C07F8C-1896-4100-9ED1-805B94CD0BA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EDCD55E9-80CF-438F-99E6-B1FD5603010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F9B4B0E8-D7C7-4181-B434-C346164D2EE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74AA1202-4AA6-4DA9-8D91-1818BA6538A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E7620756-99EA-49DD-B361-CED1DC264C6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B1F110B9-1604-4F21-A020-220C6608BE7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B753757F-B0D2-42B4-9417-B7B8A840D2F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BF4A9A64-420A-41CE-B564-61DB7C07821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858C432E-5A9E-4506-B612-E4A9C4A9C31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DE76B194-0D2A-4701-8764-EEE4040AB61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A070E959-37DF-45B6-9822-EE93C9D8649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381397D6-6018-4BFE-B25A-B05B4FE54C3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64</xdr:row>
      <xdr:rowOff>28575</xdr:rowOff>
    </xdr:to>
    <xdr:cxnSp macro="">
      <xdr:nvCxnSpPr>
        <xdr:cNvPr id="170" name="直線コネクタ 169">
          <a:extLst>
            <a:ext uri="{FF2B5EF4-FFF2-40B4-BE49-F238E27FC236}">
              <a16:creationId xmlns:a16="http://schemas.microsoft.com/office/drawing/2014/main" id="{AF3388A5-FB2F-4359-8ADC-E18352426338}"/>
            </a:ext>
          </a:extLst>
        </xdr:cNvPr>
        <xdr:cNvCxnSpPr/>
      </xdr:nvCxnSpPr>
      <xdr:spPr>
        <a:xfrm flipV="1">
          <a:off x="4634865" y="9568815"/>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32402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44EC150A-7CD1-44E6-9F94-92CFE4132E1D}"/>
            </a:ext>
          </a:extLst>
        </xdr:cNvPr>
        <xdr:cNvSpPr txBox="1"/>
      </xdr:nvSpPr>
      <xdr:spPr>
        <a:xfrm>
          <a:off x="4673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28575</xdr:rowOff>
    </xdr:from>
    <xdr:to>
      <xdr:col>24</xdr:col>
      <xdr:colOff>152400</xdr:colOff>
      <xdr:row>64</xdr:row>
      <xdr:rowOff>28575</xdr:rowOff>
    </xdr:to>
    <xdr:cxnSp macro="">
      <xdr:nvCxnSpPr>
        <xdr:cNvPr id="172" name="直線コネクタ 171">
          <a:extLst>
            <a:ext uri="{FF2B5EF4-FFF2-40B4-BE49-F238E27FC236}">
              <a16:creationId xmlns:a16="http://schemas.microsoft.com/office/drawing/2014/main" id="{BAC92153-6A4A-4A05-BEF9-74AA25357035}"/>
            </a:ext>
          </a:extLst>
        </xdr:cNvPr>
        <xdr:cNvCxnSpPr/>
      </xdr:nvCxnSpPr>
      <xdr:spPr>
        <a:xfrm>
          <a:off x="4546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6BDE98AC-2BDF-4161-81F9-B7B22110DB5A}"/>
            </a:ext>
          </a:extLst>
        </xdr:cNvPr>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74" name="直線コネクタ 173">
          <a:extLst>
            <a:ext uri="{FF2B5EF4-FFF2-40B4-BE49-F238E27FC236}">
              <a16:creationId xmlns:a16="http://schemas.microsoft.com/office/drawing/2014/main" id="{D8259A72-72DA-42BD-8F68-A02D0DC2F43D}"/>
            </a:ext>
          </a:extLst>
        </xdr:cNvPr>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154957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EB72333F-94F0-47C9-84EB-B2E73E67CCBE}"/>
            </a:ext>
          </a:extLst>
        </xdr:cNvPr>
        <xdr:cNvSpPr txBox="1"/>
      </xdr:nvSpPr>
      <xdr:spPr>
        <a:xfrm>
          <a:off x="467360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6" name="フローチャート: 判断 175">
          <a:extLst>
            <a:ext uri="{FF2B5EF4-FFF2-40B4-BE49-F238E27FC236}">
              <a16:creationId xmlns:a16="http://schemas.microsoft.com/office/drawing/2014/main" id="{21F16E52-5D39-4667-9DE5-B1BEF902CE2A}"/>
            </a:ext>
          </a:extLst>
        </xdr:cNvPr>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113030</xdr:rowOff>
    </xdr:from>
    <xdr:to>
      <xdr:col>20</xdr:col>
      <xdr:colOff>38100</xdr:colOff>
      <xdr:row>60</xdr:row>
      <xdr:rowOff>43180</xdr:rowOff>
    </xdr:to>
    <xdr:sp macro="" textlink="">
      <xdr:nvSpPr>
        <xdr:cNvPr id="177" name="フローチャート: 判断 176">
          <a:extLst>
            <a:ext uri="{FF2B5EF4-FFF2-40B4-BE49-F238E27FC236}">
              <a16:creationId xmlns:a16="http://schemas.microsoft.com/office/drawing/2014/main" id="{D14C3D06-E02A-4507-9087-650022D6D7A2}"/>
            </a:ext>
          </a:extLst>
        </xdr:cNvPr>
        <xdr:cNvSpPr/>
      </xdr:nvSpPr>
      <xdr:spPr>
        <a:xfrm>
          <a:off x="3746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95885</xdr:rowOff>
    </xdr:from>
    <xdr:to>
      <xdr:col>15</xdr:col>
      <xdr:colOff>101600</xdr:colOff>
      <xdr:row>60</xdr:row>
      <xdr:rowOff>26035</xdr:rowOff>
    </xdr:to>
    <xdr:sp macro="" textlink="">
      <xdr:nvSpPr>
        <xdr:cNvPr id="178" name="フローチャート: 判断 177">
          <a:extLst>
            <a:ext uri="{FF2B5EF4-FFF2-40B4-BE49-F238E27FC236}">
              <a16:creationId xmlns:a16="http://schemas.microsoft.com/office/drawing/2014/main" id="{492953BB-7008-4BD3-BD10-49AE9C267B92}"/>
            </a:ext>
          </a:extLst>
        </xdr:cNvPr>
        <xdr:cNvSpPr/>
      </xdr:nvSpPr>
      <xdr:spPr>
        <a:xfrm>
          <a:off x="2857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9" name="フローチャート: 判断 178">
          <a:extLst>
            <a:ext uri="{FF2B5EF4-FFF2-40B4-BE49-F238E27FC236}">
              <a16:creationId xmlns:a16="http://schemas.microsoft.com/office/drawing/2014/main" id="{9B243E74-2F4E-4BBB-BF82-C96A31DD8272}"/>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69215</xdr:rowOff>
    </xdr:from>
    <xdr:to>
      <xdr:col>6</xdr:col>
      <xdr:colOff>38100</xdr:colOff>
      <xdr:row>59</xdr:row>
      <xdr:rowOff>170815</xdr:rowOff>
    </xdr:to>
    <xdr:sp macro="" textlink="">
      <xdr:nvSpPr>
        <xdr:cNvPr id="180" name="フローチャート: 判断 179">
          <a:extLst>
            <a:ext uri="{FF2B5EF4-FFF2-40B4-BE49-F238E27FC236}">
              <a16:creationId xmlns:a16="http://schemas.microsoft.com/office/drawing/2014/main" id="{A78A1CC3-C451-4361-A5FF-4CDF6391B48B}"/>
            </a:ext>
          </a:extLst>
        </xdr:cNvPr>
        <xdr:cNvSpPr/>
      </xdr:nvSpPr>
      <xdr:spPr>
        <a:xfrm>
          <a:off x="1079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B6587D8D-B205-452E-B020-907C381C10E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C3A453E-766C-4A7B-8657-B8AE18E479F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8D9EEE4-0F54-4588-82D9-9CAA8AF0B90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325B24E-FE17-411D-A47B-D374CB2717D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0CE5A48-0B09-4A55-87D9-AE688D580D6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149225</xdr:rowOff>
    </xdr:from>
    <xdr:to>
      <xdr:col>24</xdr:col>
      <xdr:colOff>114300</xdr:colOff>
      <xdr:row>64</xdr:row>
      <xdr:rowOff>79375</xdr:rowOff>
    </xdr:to>
    <xdr:sp macro="" textlink="">
      <xdr:nvSpPr>
        <xdr:cNvPr id="186" name="楕円 185">
          <a:extLst>
            <a:ext uri="{FF2B5EF4-FFF2-40B4-BE49-F238E27FC236}">
              <a16:creationId xmlns:a16="http://schemas.microsoft.com/office/drawing/2014/main" id="{E1F8BB94-3395-4A59-9744-14A55A588B7B}"/>
            </a:ext>
          </a:extLst>
        </xdr:cNvPr>
        <xdr:cNvSpPr/>
      </xdr:nvSpPr>
      <xdr:spPr>
        <a:xfrm>
          <a:off x="45847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64152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E869B6A3-149E-48D4-9FCF-0CF37AF19A04}"/>
            </a:ext>
          </a:extLst>
        </xdr:cNvPr>
        <xdr:cNvSpPr txBox="1"/>
      </xdr:nvSpPr>
      <xdr:spPr>
        <a:xfrm>
          <a:off x="4673600" y="10865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160655</xdr:rowOff>
    </xdr:from>
    <xdr:to>
      <xdr:col>20</xdr:col>
      <xdr:colOff>38100</xdr:colOff>
      <xdr:row>64</xdr:row>
      <xdr:rowOff>90805</xdr:rowOff>
    </xdr:to>
    <xdr:sp macro="" textlink="">
      <xdr:nvSpPr>
        <xdr:cNvPr id="188" name="楕円 187">
          <a:extLst>
            <a:ext uri="{FF2B5EF4-FFF2-40B4-BE49-F238E27FC236}">
              <a16:creationId xmlns:a16="http://schemas.microsoft.com/office/drawing/2014/main" id="{D12C9AE0-4E5B-4CA6-8786-2CA204D5C04C}"/>
            </a:ext>
          </a:extLst>
        </xdr:cNvPr>
        <xdr:cNvSpPr/>
      </xdr:nvSpPr>
      <xdr:spPr>
        <a:xfrm>
          <a:off x="3746500" y="1096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28575</xdr:rowOff>
    </xdr:from>
    <xdr:to>
      <xdr:col>24</xdr:col>
      <xdr:colOff>63500</xdr:colOff>
      <xdr:row>64</xdr:row>
      <xdr:rowOff>40005</xdr:rowOff>
    </xdr:to>
    <xdr:cxnSp macro="">
      <xdr:nvCxnSpPr>
        <xdr:cNvPr id="189" name="直線コネクタ 188">
          <a:extLst>
            <a:ext uri="{FF2B5EF4-FFF2-40B4-BE49-F238E27FC236}">
              <a16:creationId xmlns:a16="http://schemas.microsoft.com/office/drawing/2014/main" id="{342C629D-D157-4216-A97E-759219BA08CE}"/>
            </a:ext>
          </a:extLst>
        </xdr:cNvPr>
        <xdr:cNvCxnSpPr/>
      </xdr:nvCxnSpPr>
      <xdr:spPr>
        <a:xfrm flipV="1">
          <a:off x="3797300" y="1100137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170180</xdr:rowOff>
    </xdr:from>
    <xdr:to>
      <xdr:col>15</xdr:col>
      <xdr:colOff>101600</xdr:colOff>
      <xdr:row>64</xdr:row>
      <xdr:rowOff>100330</xdr:rowOff>
    </xdr:to>
    <xdr:sp macro="" textlink="">
      <xdr:nvSpPr>
        <xdr:cNvPr id="190" name="楕円 189">
          <a:extLst>
            <a:ext uri="{FF2B5EF4-FFF2-40B4-BE49-F238E27FC236}">
              <a16:creationId xmlns:a16="http://schemas.microsoft.com/office/drawing/2014/main" id="{3BE64E02-B56D-46A0-89BB-9F814B87CE31}"/>
            </a:ext>
          </a:extLst>
        </xdr:cNvPr>
        <xdr:cNvSpPr/>
      </xdr:nvSpPr>
      <xdr:spPr>
        <a:xfrm>
          <a:off x="2857500" y="109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40005</xdr:rowOff>
    </xdr:from>
    <xdr:to>
      <xdr:col>19</xdr:col>
      <xdr:colOff>177800</xdr:colOff>
      <xdr:row>64</xdr:row>
      <xdr:rowOff>49530</xdr:rowOff>
    </xdr:to>
    <xdr:cxnSp macro="">
      <xdr:nvCxnSpPr>
        <xdr:cNvPr id="191" name="直線コネクタ 190">
          <a:extLst>
            <a:ext uri="{FF2B5EF4-FFF2-40B4-BE49-F238E27FC236}">
              <a16:creationId xmlns:a16="http://schemas.microsoft.com/office/drawing/2014/main" id="{C0424E51-C7EC-41BA-B867-B37D5773525C}"/>
            </a:ext>
          </a:extLst>
        </xdr:cNvPr>
        <xdr:cNvCxnSpPr/>
      </xdr:nvCxnSpPr>
      <xdr:spPr>
        <a:xfrm flipV="1">
          <a:off x="2908300" y="110128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13970</xdr:rowOff>
    </xdr:from>
    <xdr:to>
      <xdr:col>10</xdr:col>
      <xdr:colOff>165100</xdr:colOff>
      <xdr:row>64</xdr:row>
      <xdr:rowOff>115570</xdr:rowOff>
    </xdr:to>
    <xdr:sp macro="" textlink="">
      <xdr:nvSpPr>
        <xdr:cNvPr id="192" name="楕円 191">
          <a:extLst>
            <a:ext uri="{FF2B5EF4-FFF2-40B4-BE49-F238E27FC236}">
              <a16:creationId xmlns:a16="http://schemas.microsoft.com/office/drawing/2014/main" id="{28F8DAD1-B3F6-49CF-B498-A09FEC78815E}"/>
            </a:ext>
          </a:extLst>
        </xdr:cNvPr>
        <xdr:cNvSpPr/>
      </xdr:nvSpPr>
      <xdr:spPr>
        <a:xfrm>
          <a:off x="1968500" y="1098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49530</xdr:rowOff>
    </xdr:from>
    <xdr:to>
      <xdr:col>15</xdr:col>
      <xdr:colOff>50800</xdr:colOff>
      <xdr:row>64</xdr:row>
      <xdr:rowOff>64770</xdr:rowOff>
    </xdr:to>
    <xdr:cxnSp macro="">
      <xdr:nvCxnSpPr>
        <xdr:cNvPr id="193" name="直線コネクタ 192">
          <a:extLst>
            <a:ext uri="{FF2B5EF4-FFF2-40B4-BE49-F238E27FC236}">
              <a16:creationId xmlns:a16="http://schemas.microsoft.com/office/drawing/2014/main" id="{5497DB91-D0D3-4AC3-97FE-56B30D43802F}"/>
            </a:ext>
          </a:extLst>
        </xdr:cNvPr>
        <xdr:cNvCxnSpPr/>
      </xdr:nvCxnSpPr>
      <xdr:spPr>
        <a:xfrm flipV="1">
          <a:off x="2019300" y="110223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15875</xdr:rowOff>
    </xdr:from>
    <xdr:to>
      <xdr:col>6</xdr:col>
      <xdr:colOff>38100</xdr:colOff>
      <xdr:row>64</xdr:row>
      <xdr:rowOff>117475</xdr:rowOff>
    </xdr:to>
    <xdr:sp macro="" textlink="">
      <xdr:nvSpPr>
        <xdr:cNvPr id="194" name="楕円 193">
          <a:extLst>
            <a:ext uri="{FF2B5EF4-FFF2-40B4-BE49-F238E27FC236}">
              <a16:creationId xmlns:a16="http://schemas.microsoft.com/office/drawing/2014/main" id="{97BFFB3B-6EA1-4F4F-9FA8-FD7DB06DBB13}"/>
            </a:ext>
          </a:extLst>
        </xdr:cNvPr>
        <xdr:cNvSpPr/>
      </xdr:nvSpPr>
      <xdr:spPr>
        <a:xfrm>
          <a:off x="1079500" y="1098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64770</xdr:rowOff>
    </xdr:from>
    <xdr:to>
      <xdr:col>10</xdr:col>
      <xdr:colOff>114300</xdr:colOff>
      <xdr:row>64</xdr:row>
      <xdr:rowOff>66675</xdr:rowOff>
    </xdr:to>
    <xdr:cxnSp macro="">
      <xdr:nvCxnSpPr>
        <xdr:cNvPr id="195" name="直線コネクタ 194">
          <a:extLst>
            <a:ext uri="{FF2B5EF4-FFF2-40B4-BE49-F238E27FC236}">
              <a16:creationId xmlns:a16="http://schemas.microsoft.com/office/drawing/2014/main" id="{092FD418-1974-4ACF-AE24-51929464BBD8}"/>
            </a:ext>
          </a:extLst>
        </xdr:cNvPr>
        <xdr:cNvCxnSpPr/>
      </xdr:nvCxnSpPr>
      <xdr:spPr>
        <a:xfrm flipV="1">
          <a:off x="1130300" y="110375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59707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19D5BEBD-3E64-4F12-9EED-9D836F6100C9}"/>
            </a:ext>
          </a:extLst>
        </xdr:cNvPr>
        <xdr:cNvSpPr txBox="1"/>
      </xdr:nvSpPr>
      <xdr:spPr>
        <a:xfrm>
          <a:off x="35820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42562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F1DEC0E4-8FD6-4FD2-8BEB-59A2D9D571B4}"/>
            </a:ext>
          </a:extLst>
        </xdr:cNvPr>
        <xdr:cNvSpPr txBox="1"/>
      </xdr:nvSpPr>
      <xdr:spPr>
        <a:xfrm>
          <a:off x="2705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89125AD3-7E39-4B83-A8DC-076B45BFA4C3}"/>
            </a:ext>
          </a:extLst>
        </xdr:cNvPr>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15892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65648C55-0BB1-4EBB-A320-0497EA781EA8}"/>
            </a:ext>
          </a:extLst>
        </xdr:cNvPr>
        <xdr:cNvSpPr txBox="1"/>
      </xdr:nvSpPr>
      <xdr:spPr>
        <a:xfrm>
          <a:off x="927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81932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187E3604-8EBF-40D5-A04C-304D6218661C}"/>
            </a:ext>
          </a:extLst>
        </xdr:cNvPr>
        <xdr:cNvSpPr txBox="1"/>
      </xdr:nvSpPr>
      <xdr:spPr>
        <a:xfrm>
          <a:off x="3582044"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91457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88C8D8A-466C-4449-A7F6-BDBD12159481}"/>
            </a:ext>
          </a:extLst>
        </xdr:cNvPr>
        <xdr:cNvSpPr txBox="1"/>
      </xdr:nvSpPr>
      <xdr:spPr>
        <a:xfrm>
          <a:off x="2705744" y="1106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106697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19FEC55F-879F-4F2A-B657-F15A472DA1C3}"/>
            </a:ext>
          </a:extLst>
        </xdr:cNvPr>
        <xdr:cNvSpPr txBox="1"/>
      </xdr:nvSpPr>
      <xdr:spPr>
        <a:xfrm>
          <a:off x="1816744"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108602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8AB42715-9841-4B94-89D8-9AAA2C77D99D}"/>
            </a:ext>
          </a:extLst>
        </xdr:cNvPr>
        <xdr:cNvSpPr txBox="1"/>
      </xdr:nvSpPr>
      <xdr:spPr>
        <a:xfrm>
          <a:off x="927744" y="1108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6DD7C8EF-6902-456B-88D5-2A18E1E2187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FB9DED8C-97D6-4B26-B737-FC08A7126F4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BDF2E703-FE54-408A-AFC8-85C1B2CD738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5493AAD4-943E-451C-AF1B-688ACB3D748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6515C809-26E0-47E8-BAD8-6A00E848F90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62349A9A-CF1E-46F0-8A21-975DAA9DABA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CE4CA6F0-79A7-441B-AC5B-0786CF754A2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8DE6AECF-07B6-4CAC-8520-BFBC363CC3C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FCE87149-DFBD-41B4-A2A6-8AF3F648B7A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D0C7D147-85D9-48F9-9AD4-C68944FC13B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160C9036-BCB6-47A0-AE7A-917C7164FF2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29422D87-C6BF-465E-B167-E68C9E68FC2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74A53BB4-FD20-4496-AA63-5F0E954855B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a:extLst>
            <a:ext uri="{FF2B5EF4-FFF2-40B4-BE49-F238E27FC236}">
              <a16:creationId xmlns:a16="http://schemas.microsoft.com/office/drawing/2014/main" id="{725BDA8D-E153-49C0-863C-A9BE3B2CB2C3}"/>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336A513C-F174-4D63-85AC-D388F85C96D6}"/>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692CD86B-C096-4D30-A05E-6EB965C9C67A}"/>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E710FC39-60BF-4D5F-B7FB-670DD6186F91}"/>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774B8FDB-50A0-404C-BA0E-08AC25A1080D}"/>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C038EFBE-949D-40D3-8B14-5A08738ADD5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DD8830E3-DB7F-4ABE-8DB0-E23339A33B6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9389B810-B3D5-452B-872C-FE02B9FEA73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22310</xdr:rowOff>
    </xdr:from>
    <xdr:to>
      <xdr:col>54</xdr:col>
      <xdr:colOff>189865</xdr:colOff>
      <xdr:row>63</xdr:row>
      <xdr:rowOff>170707</xdr:rowOff>
    </xdr:to>
    <xdr:cxnSp macro="">
      <xdr:nvCxnSpPr>
        <xdr:cNvPr id="225" name="直線コネクタ 224">
          <a:extLst>
            <a:ext uri="{FF2B5EF4-FFF2-40B4-BE49-F238E27FC236}">
              <a16:creationId xmlns:a16="http://schemas.microsoft.com/office/drawing/2014/main" id="{66F3E007-FF3C-4264-8D0B-693F132A3227}"/>
            </a:ext>
          </a:extLst>
        </xdr:cNvPr>
        <xdr:cNvCxnSpPr/>
      </xdr:nvCxnSpPr>
      <xdr:spPr>
        <a:xfrm flipV="1">
          <a:off x="10476865" y="9794960"/>
          <a:ext cx="0" cy="117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BA3CA0C4-A112-4FE4-8D47-4B594AD54E74}"/>
            </a:ext>
          </a:extLst>
        </xdr:cNvPr>
        <xdr:cNvSpPr txBox="1"/>
      </xdr:nvSpPr>
      <xdr:spPr>
        <a:xfrm>
          <a:off x="10515600" y="109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227" name="直線コネクタ 226">
          <a:extLst>
            <a:ext uri="{FF2B5EF4-FFF2-40B4-BE49-F238E27FC236}">
              <a16:creationId xmlns:a16="http://schemas.microsoft.com/office/drawing/2014/main" id="{06D3D503-B75A-464E-9609-8F1F387D1559}"/>
            </a:ext>
          </a:extLst>
        </xdr:cNvPr>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140437</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514C7BA5-3A24-410D-97ED-9A01D38659E7}"/>
            </a:ext>
          </a:extLst>
        </xdr:cNvPr>
        <xdr:cNvSpPr txBox="1"/>
      </xdr:nvSpPr>
      <xdr:spPr>
        <a:xfrm>
          <a:off x="10515600" y="95701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22310</xdr:rowOff>
    </xdr:from>
    <xdr:to>
      <xdr:col>55</xdr:col>
      <xdr:colOff>88900</xdr:colOff>
      <xdr:row>57</xdr:row>
      <xdr:rowOff>22310</xdr:rowOff>
    </xdr:to>
    <xdr:cxnSp macro="">
      <xdr:nvCxnSpPr>
        <xdr:cNvPr id="229" name="直線コネクタ 228">
          <a:extLst>
            <a:ext uri="{FF2B5EF4-FFF2-40B4-BE49-F238E27FC236}">
              <a16:creationId xmlns:a16="http://schemas.microsoft.com/office/drawing/2014/main" id="{0B65763E-A3E3-4C5C-BF46-787F5EF26055}"/>
            </a:ext>
          </a:extLst>
        </xdr:cNvPr>
        <xdr:cNvCxnSpPr/>
      </xdr:nvCxnSpPr>
      <xdr:spPr>
        <a:xfrm>
          <a:off x="10388600" y="979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153223</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F7818748-15FC-46A9-AAB3-947735FF2489}"/>
            </a:ext>
          </a:extLst>
        </xdr:cNvPr>
        <xdr:cNvSpPr txBox="1"/>
      </xdr:nvSpPr>
      <xdr:spPr>
        <a:xfrm>
          <a:off x="10515600" y="107831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3346</xdr:rowOff>
    </xdr:from>
    <xdr:to>
      <xdr:col>55</xdr:col>
      <xdr:colOff>50800</xdr:colOff>
      <xdr:row>63</xdr:row>
      <xdr:rowOff>104946</xdr:rowOff>
    </xdr:to>
    <xdr:sp macro="" textlink="">
      <xdr:nvSpPr>
        <xdr:cNvPr id="231" name="フローチャート: 判断 230">
          <a:extLst>
            <a:ext uri="{FF2B5EF4-FFF2-40B4-BE49-F238E27FC236}">
              <a16:creationId xmlns:a16="http://schemas.microsoft.com/office/drawing/2014/main" id="{6DA2C2E0-5F98-4544-9B5F-6CA3A83E301A}"/>
            </a:ext>
          </a:extLst>
        </xdr:cNvPr>
        <xdr:cNvSpPr/>
      </xdr:nvSpPr>
      <xdr:spPr>
        <a:xfrm>
          <a:off x="10426700" y="1080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6111</xdr:rowOff>
    </xdr:from>
    <xdr:to>
      <xdr:col>50</xdr:col>
      <xdr:colOff>165100</xdr:colOff>
      <xdr:row>63</xdr:row>
      <xdr:rowOff>107711</xdr:rowOff>
    </xdr:to>
    <xdr:sp macro="" textlink="">
      <xdr:nvSpPr>
        <xdr:cNvPr id="232" name="フローチャート: 判断 231">
          <a:extLst>
            <a:ext uri="{FF2B5EF4-FFF2-40B4-BE49-F238E27FC236}">
              <a16:creationId xmlns:a16="http://schemas.microsoft.com/office/drawing/2014/main" id="{55F0EE12-5CD6-4DB1-92AA-48BA3169624C}"/>
            </a:ext>
          </a:extLst>
        </xdr:cNvPr>
        <xdr:cNvSpPr/>
      </xdr:nvSpPr>
      <xdr:spPr>
        <a:xfrm>
          <a:off x="9588500" y="108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2306</xdr:rowOff>
    </xdr:from>
    <xdr:to>
      <xdr:col>46</xdr:col>
      <xdr:colOff>38100</xdr:colOff>
      <xdr:row>63</xdr:row>
      <xdr:rowOff>103906</xdr:rowOff>
    </xdr:to>
    <xdr:sp macro="" textlink="">
      <xdr:nvSpPr>
        <xdr:cNvPr id="233" name="フローチャート: 判断 232">
          <a:extLst>
            <a:ext uri="{FF2B5EF4-FFF2-40B4-BE49-F238E27FC236}">
              <a16:creationId xmlns:a16="http://schemas.microsoft.com/office/drawing/2014/main" id="{AA5CC59C-1000-49BA-824A-D9DD4263559D}"/>
            </a:ext>
          </a:extLst>
        </xdr:cNvPr>
        <xdr:cNvSpPr/>
      </xdr:nvSpPr>
      <xdr:spPr>
        <a:xfrm>
          <a:off x="8699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25220</xdr:rowOff>
    </xdr:from>
    <xdr:to>
      <xdr:col>41</xdr:col>
      <xdr:colOff>101600</xdr:colOff>
      <xdr:row>63</xdr:row>
      <xdr:rowOff>126820</xdr:rowOff>
    </xdr:to>
    <xdr:sp macro="" textlink="">
      <xdr:nvSpPr>
        <xdr:cNvPr id="234" name="フローチャート: 判断 233">
          <a:extLst>
            <a:ext uri="{FF2B5EF4-FFF2-40B4-BE49-F238E27FC236}">
              <a16:creationId xmlns:a16="http://schemas.microsoft.com/office/drawing/2014/main" id="{E8E8B415-6F7C-4DF0-989C-5A781A7755B0}"/>
            </a:ext>
          </a:extLst>
        </xdr:cNvPr>
        <xdr:cNvSpPr/>
      </xdr:nvSpPr>
      <xdr:spPr>
        <a:xfrm>
          <a:off x="7810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28459</xdr:rowOff>
    </xdr:from>
    <xdr:to>
      <xdr:col>36</xdr:col>
      <xdr:colOff>165100</xdr:colOff>
      <xdr:row>63</xdr:row>
      <xdr:rowOff>130059</xdr:rowOff>
    </xdr:to>
    <xdr:sp macro="" textlink="">
      <xdr:nvSpPr>
        <xdr:cNvPr id="235" name="フローチャート: 判断 234">
          <a:extLst>
            <a:ext uri="{FF2B5EF4-FFF2-40B4-BE49-F238E27FC236}">
              <a16:creationId xmlns:a16="http://schemas.microsoft.com/office/drawing/2014/main" id="{1BF42A0D-B2A6-444E-BE0F-FD799D3FF3D0}"/>
            </a:ext>
          </a:extLst>
        </xdr:cNvPr>
        <xdr:cNvSpPr/>
      </xdr:nvSpPr>
      <xdr:spPr>
        <a:xfrm>
          <a:off x="6921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5A557121-F127-4315-969E-F47A433E581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AE28D321-9971-4802-A7E4-30D0B76E7EB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E59F4644-4ACF-4BA8-8691-173DECBCDEA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7B08430-3FBE-4AB5-81B6-A70AD1C48D6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0DA9EE4-23AE-4BA8-9A5F-53B0FA6D2F0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21688</xdr:rowOff>
    </xdr:from>
    <xdr:to>
      <xdr:col>55</xdr:col>
      <xdr:colOff>50800</xdr:colOff>
      <xdr:row>62</xdr:row>
      <xdr:rowOff>123288</xdr:rowOff>
    </xdr:to>
    <xdr:sp macro="" textlink="">
      <xdr:nvSpPr>
        <xdr:cNvPr id="241" name="楕円 240">
          <a:extLst>
            <a:ext uri="{FF2B5EF4-FFF2-40B4-BE49-F238E27FC236}">
              <a16:creationId xmlns:a16="http://schemas.microsoft.com/office/drawing/2014/main" id="{8BD3E661-7443-4469-B0FD-19DE376E3711}"/>
            </a:ext>
          </a:extLst>
        </xdr:cNvPr>
        <xdr:cNvSpPr/>
      </xdr:nvSpPr>
      <xdr:spPr>
        <a:xfrm>
          <a:off x="10426700" y="1065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44565</xdr:rowOff>
    </xdr:from>
    <xdr:ext cx="690189" cy="259045"/>
    <xdr:sp macro="" textlink="">
      <xdr:nvSpPr>
        <xdr:cNvPr id="242" name="【橋りょう・トンネル】&#10;一人当たり有形固定資産（償却資産）額該当値テキスト">
          <a:extLst>
            <a:ext uri="{FF2B5EF4-FFF2-40B4-BE49-F238E27FC236}">
              <a16:creationId xmlns:a16="http://schemas.microsoft.com/office/drawing/2014/main" id="{D297610C-D87B-4B8D-9A99-936F5F1BD841}"/>
            </a:ext>
          </a:extLst>
        </xdr:cNvPr>
        <xdr:cNvSpPr txBox="1"/>
      </xdr:nvSpPr>
      <xdr:spPr>
        <a:xfrm>
          <a:off x="10515600" y="105030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25388</xdr:rowOff>
    </xdr:from>
    <xdr:to>
      <xdr:col>50</xdr:col>
      <xdr:colOff>165100</xdr:colOff>
      <xdr:row>62</xdr:row>
      <xdr:rowOff>126988</xdr:rowOff>
    </xdr:to>
    <xdr:sp macro="" textlink="">
      <xdr:nvSpPr>
        <xdr:cNvPr id="243" name="楕円 242">
          <a:extLst>
            <a:ext uri="{FF2B5EF4-FFF2-40B4-BE49-F238E27FC236}">
              <a16:creationId xmlns:a16="http://schemas.microsoft.com/office/drawing/2014/main" id="{B71D9BD4-C057-40EB-9683-C863A86C832C}"/>
            </a:ext>
          </a:extLst>
        </xdr:cNvPr>
        <xdr:cNvSpPr/>
      </xdr:nvSpPr>
      <xdr:spPr>
        <a:xfrm>
          <a:off x="9588500" y="1065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72488</xdr:rowOff>
    </xdr:from>
    <xdr:to>
      <xdr:col>55</xdr:col>
      <xdr:colOff>0</xdr:colOff>
      <xdr:row>62</xdr:row>
      <xdr:rowOff>76188</xdr:rowOff>
    </xdr:to>
    <xdr:cxnSp macro="">
      <xdr:nvCxnSpPr>
        <xdr:cNvPr id="244" name="直線コネクタ 243">
          <a:extLst>
            <a:ext uri="{FF2B5EF4-FFF2-40B4-BE49-F238E27FC236}">
              <a16:creationId xmlns:a16="http://schemas.microsoft.com/office/drawing/2014/main" id="{1A2CBA01-770F-423B-B365-60006231716D}"/>
            </a:ext>
          </a:extLst>
        </xdr:cNvPr>
        <xdr:cNvCxnSpPr/>
      </xdr:nvCxnSpPr>
      <xdr:spPr>
        <a:xfrm flipV="1">
          <a:off x="9639300" y="10702388"/>
          <a:ext cx="838200" cy="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29759</xdr:rowOff>
    </xdr:from>
    <xdr:to>
      <xdr:col>46</xdr:col>
      <xdr:colOff>38100</xdr:colOff>
      <xdr:row>62</xdr:row>
      <xdr:rowOff>131359</xdr:rowOff>
    </xdr:to>
    <xdr:sp macro="" textlink="">
      <xdr:nvSpPr>
        <xdr:cNvPr id="245" name="楕円 244">
          <a:extLst>
            <a:ext uri="{FF2B5EF4-FFF2-40B4-BE49-F238E27FC236}">
              <a16:creationId xmlns:a16="http://schemas.microsoft.com/office/drawing/2014/main" id="{149088E0-AD33-42F9-9BCD-0F5B72E9A4A7}"/>
            </a:ext>
          </a:extLst>
        </xdr:cNvPr>
        <xdr:cNvSpPr/>
      </xdr:nvSpPr>
      <xdr:spPr>
        <a:xfrm>
          <a:off x="8699500" y="1065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76188</xdr:rowOff>
    </xdr:from>
    <xdr:to>
      <xdr:col>50</xdr:col>
      <xdr:colOff>114300</xdr:colOff>
      <xdr:row>62</xdr:row>
      <xdr:rowOff>80559</xdr:rowOff>
    </xdr:to>
    <xdr:cxnSp macro="">
      <xdr:nvCxnSpPr>
        <xdr:cNvPr id="246" name="直線コネクタ 245">
          <a:extLst>
            <a:ext uri="{FF2B5EF4-FFF2-40B4-BE49-F238E27FC236}">
              <a16:creationId xmlns:a16="http://schemas.microsoft.com/office/drawing/2014/main" id="{88393B57-32FA-4014-B015-57ABB58D7632}"/>
            </a:ext>
          </a:extLst>
        </xdr:cNvPr>
        <xdr:cNvCxnSpPr/>
      </xdr:nvCxnSpPr>
      <xdr:spPr>
        <a:xfrm flipV="1">
          <a:off x="8750300" y="10706088"/>
          <a:ext cx="889000" cy="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35533</xdr:rowOff>
    </xdr:from>
    <xdr:to>
      <xdr:col>41</xdr:col>
      <xdr:colOff>101600</xdr:colOff>
      <xdr:row>62</xdr:row>
      <xdr:rowOff>137133</xdr:rowOff>
    </xdr:to>
    <xdr:sp macro="" textlink="">
      <xdr:nvSpPr>
        <xdr:cNvPr id="247" name="楕円 246">
          <a:extLst>
            <a:ext uri="{FF2B5EF4-FFF2-40B4-BE49-F238E27FC236}">
              <a16:creationId xmlns:a16="http://schemas.microsoft.com/office/drawing/2014/main" id="{1C50A9A4-90C1-4A26-81F7-5BB589412085}"/>
            </a:ext>
          </a:extLst>
        </xdr:cNvPr>
        <xdr:cNvSpPr/>
      </xdr:nvSpPr>
      <xdr:spPr>
        <a:xfrm>
          <a:off x="7810500" y="1066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80559</xdr:rowOff>
    </xdr:from>
    <xdr:to>
      <xdr:col>45</xdr:col>
      <xdr:colOff>177800</xdr:colOff>
      <xdr:row>62</xdr:row>
      <xdr:rowOff>86333</xdr:rowOff>
    </xdr:to>
    <xdr:cxnSp macro="">
      <xdr:nvCxnSpPr>
        <xdr:cNvPr id="248" name="直線コネクタ 247">
          <a:extLst>
            <a:ext uri="{FF2B5EF4-FFF2-40B4-BE49-F238E27FC236}">
              <a16:creationId xmlns:a16="http://schemas.microsoft.com/office/drawing/2014/main" id="{BD2EAC18-6785-4801-8E3F-B7C0362776B1}"/>
            </a:ext>
          </a:extLst>
        </xdr:cNvPr>
        <xdr:cNvCxnSpPr/>
      </xdr:nvCxnSpPr>
      <xdr:spPr>
        <a:xfrm flipV="1">
          <a:off x="7861300" y="10710459"/>
          <a:ext cx="889000" cy="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39483</xdr:rowOff>
    </xdr:from>
    <xdr:to>
      <xdr:col>36</xdr:col>
      <xdr:colOff>165100</xdr:colOff>
      <xdr:row>62</xdr:row>
      <xdr:rowOff>141083</xdr:rowOff>
    </xdr:to>
    <xdr:sp macro="" textlink="">
      <xdr:nvSpPr>
        <xdr:cNvPr id="249" name="楕円 248">
          <a:extLst>
            <a:ext uri="{FF2B5EF4-FFF2-40B4-BE49-F238E27FC236}">
              <a16:creationId xmlns:a16="http://schemas.microsoft.com/office/drawing/2014/main" id="{6EE87F73-B218-4CF2-9193-9CEF8B749DAA}"/>
            </a:ext>
          </a:extLst>
        </xdr:cNvPr>
        <xdr:cNvSpPr/>
      </xdr:nvSpPr>
      <xdr:spPr>
        <a:xfrm>
          <a:off x="6921500" y="1066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86333</xdr:rowOff>
    </xdr:from>
    <xdr:to>
      <xdr:col>41</xdr:col>
      <xdr:colOff>50800</xdr:colOff>
      <xdr:row>62</xdr:row>
      <xdr:rowOff>90283</xdr:rowOff>
    </xdr:to>
    <xdr:cxnSp macro="">
      <xdr:nvCxnSpPr>
        <xdr:cNvPr id="250" name="直線コネクタ 249">
          <a:extLst>
            <a:ext uri="{FF2B5EF4-FFF2-40B4-BE49-F238E27FC236}">
              <a16:creationId xmlns:a16="http://schemas.microsoft.com/office/drawing/2014/main" id="{6F3787FA-2206-403B-81D5-1F50EAA51175}"/>
            </a:ext>
          </a:extLst>
        </xdr:cNvPr>
        <xdr:cNvCxnSpPr/>
      </xdr:nvCxnSpPr>
      <xdr:spPr>
        <a:xfrm flipV="1">
          <a:off x="6972300" y="10716233"/>
          <a:ext cx="8890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98838</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AA18F50F-B103-4BE1-B13C-F1B7D37FDA05}"/>
            </a:ext>
          </a:extLst>
        </xdr:cNvPr>
        <xdr:cNvSpPr txBox="1"/>
      </xdr:nvSpPr>
      <xdr:spPr>
        <a:xfrm>
          <a:off x="9327095" y="1090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95033</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E79225FD-61BF-4AC5-AA94-713E9D45D8CA}"/>
            </a:ext>
          </a:extLst>
        </xdr:cNvPr>
        <xdr:cNvSpPr txBox="1"/>
      </xdr:nvSpPr>
      <xdr:spPr>
        <a:xfrm>
          <a:off x="8450795" y="1089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117947</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842EA316-C426-408E-92CA-738CCDBF417F}"/>
            </a:ext>
          </a:extLst>
        </xdr:cNvPr>
        <xdr:cNvSpPr txBox="1"/>
      </xdr:nvSpPr>
      <xdr:spPr>
        <a:xfrm>
          <a:off x="7561795" y="1091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121186</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5389D3D3-42A3-4850-98B8-B1D7EF2D3F04}"/>
            </a:ext>
          </a:extLst>
        </xdr:cNvPr>
        <xdr:cNvSpPr txBox="1"/>
      </xdr:nvSpPr>
      <xdr:spPr>
        <a:xfrm>
          <a:off x="6672795" y="1092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143515</xdr:rowOff>
    </xdr:from>
    <xdr:ext cx="690189" cy="259045"/>
    <xdr:sp macro="" textlink="">
      <xdr:nvSpPr>
        <xdr:cNvPr id="255" name="n_1mainValue【橋りょう・トンネル】&#10;一人当たり有形固定資産（償却資産）額">
          <a:extLst>
            <a:ext uri="{FF2B5EF4-FFF2-40B4-BE49-F238E27FC236}">
              <a16:creationId xmlns:a16="http://schemas.microsoft.com/office/drawing/2014/main" id="{C5F11B81-5D89-4F2D-9DB2-69D1842EDEAF}"/>
            </a:ext>
          </a:extLst>
        </xdr:cNvPr>
        <xdr:cNvSpPr txBox="1"/>
      </xdr:nvSpPr>
      <xdr:spPr>
        <a:xfrm>
          <a:off x="9281505" y="104305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147886</xdr:rowOff>
    </xdr:from>
    <xdr:ext cx="690189" cy="259045"/>
    <xdr:sp macro="" textlink="">
      <xdr:nvSpPr>
        <xdr:cNvPr id="256" name="n_2mainValue【橋りょう・トンネル】&#10;一人当たり有形固定資産（償却資産）額">
          <a:extLst>
            <a:ext uri="{FF2B5EF4-FFF2-40B4-BE49-F238E27FC236}">
              <a16:creationId xmlns:a16="http://schemas.microsoft.com/office/drawing/2014/main" id="{87489EE2-72AE-4586-92F4-140A9D381C45}"/>
            </a:ext>
          </a:extLst>
        </xdr:cNvPr>
        <xdr:cNvSpPr txBox="1"/>
      </xdr:nvSpPr>
      <xdr:spPr>
        <a:xfrm>
          <a:off x="8405205" y="10434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153660</xdr:rowOff>
    </xdr:from>
    <xdr:ext cx="690189" cy="259045"/>
    <xdr:sp macro="" textlink="">
      <xdr:nvSpPr>
        <xdr:cNvPr id="257" name="n_3mainValue【橋りょう・トンネル】&#10;一人当たり有形固定資産（償却資産）額">
          <a:extLst>
            <a:ext uri="{FF2B5EF4-FFF2-40B4-BE49-F238E27FC236}">
              <a16:creationId xmlns:a16="http://schemas.microsoft.com/office/drawing/2014/main" id="{1FD74D9F-FCC3-47F4-A457-C9EC812C9F3F}"/>
            </a:ext>
          </a:extLst>
        </xdr:cNvPr>
        <xdr:cNvSpPr txBox="1"/>
      </xdr:nvSpPr>
      <xdr:spPr>
        <a:xfrm>
          <a:off x="7516205" y="10440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157610</xdr:rowOff>
    </xdr:from>
    <xdr:ext cx="690189" cy="259045"/>
    <xdr:sp macro="" textlink="">
      <xdr:nvSpPr>
        <xdr:cNvPr id="258" name="n_4mainValue【橋りょう・トンネル】&#10;一人当たり有形固定資産（償却資産）額">
          <a:extLst>
            <a:ext uri="{FF2B5EF4-FFF2-40B4-BE49-F238E27FC236}">
              <a16:creationId xmlns:a16="http://schemas.microsoft.com/office/drawing/2014/main" id="{07C3CD3C-BC95-47A5-A911-C10BED7ACC33}"/>
            </a:ext>
          </a:extLst>
        </xdr:cNvPr>
        <xdr:cNvSpPr txBox="1"/>
      </xdr:nvSpPr>
      <xdr:spPr>
        <a:xfrm>
          <a:off x="6627205" y="104446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6C1D680C-E3A1-41DA-9521-C64682918DA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E3E40D68-EE2A-47A5-9A0D-275EB68E0FE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425CE824-6C06-4D42-9006-5B62436FB79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7962E267-F6D3-4E5D-89A1-364883A5421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C7F2298D-3724-4330-9E48-D5CCF893CDC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B6EB94A3-3328-409F-873B-6C0E91B56F4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A355A09A-A611-42A6-B594-7A9A391D1FF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9CA09235-4CC9-465F-A3D4-38E064D6058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967E3B62-636E-4610-9479-24F2EC6CB84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F6752F3C-A8FD-4A20-922C-728941F915A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8E14442A-C63E-40C9-8132-678D24E0CA0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BE46EFF8-FC79-47EB-849C-0124F33653D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219EFB3A-BCA8-4A67-AB8E-0D044C084C3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E12B3C13-4765-452D-9438-200AE7A01B5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6BC3D8C9-3E78-4D23-8A10-49E197E069E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ECC618FA-00F8-455E-A80A-4F5990D998D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B0A9F626-FE77-48B9-A170-38A64F64357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5EC85C7A-0A91-4B87-A111-3436E298248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6C6F0190-D437-4E6B-A626-51B3298A56D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0AF63DE1-260B-4530-A8DF-0C666365893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765847C5-1381-4E04-B2D5-00F3AB5D8A3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57FF539B-1C42-43B8-8F19-822E7DAC99E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D9A2FD0F-B7A5-442E-BF29-5761760E781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431204E3-2D60-4E6D-BE37-E895E5F7312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99061</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C80AC30E-6E1E-4282-9E66-36FE6E359EE7}"/>
            </a:ext>
          </a:extLst>
        </xdr:cNvPr>
        <xdr:cNvCxnSpPr/>
      </xdr:nvCxnSpPr>
      <xdr:spPr>
        <a:xfrm flipV="1">
          <a:off x="4634865" y="1330071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88833A7D-EBF4-4DF3-9361-14564967ABB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B78BD99E-7B2B-4576-A111-90A2EF2B9C1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45738</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C4B15031-E728-448F-9D40-13071E4B3273}"/>
            </a:ext>
          </a:extLst>
        </xdr:cNvPr>
        <xdr:cNvSpPr txBox="1"/>
      </xdr:nvSpPr>
      <xdr:spPr>
        <a:xfrm>
          <a:off x="4673600" y="1307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99061</xdr:rowOff>
    </xdr:from>
    <xdr:to>
      <xdr:col>24</xdr:col>
      <xdr:colOff>152400</xdr:colOff>
      <xdr:row>77</xdr:row>
      <xdr:rowOff>99061</xdr:rowOff>
    </xdr:to>
    <xdr:cxnSp macro="">
      <xdr:nvCxnSpPr>
        <xdr:cNvPr id="287" name="直線コネクタ 286">
          <a:extLst>
            <a:ext uri="{FF2B5EF4-FFF2-40B4-BE49-F238E27FC236}">
              <a16:creationId xmlns:a16="http://schemas.microsoft.com/office/drawing/2014/main" id="{2964E024-CDA4-4EB3-8EDD-66462293C7AD}"/>
            </a:ext>
          </a:extLst>
        </xdr:cNvPr>
        <xdr:cNvCxnSpPr/>
      </xdr:nvCxnSpPr>
      <xdr:spPr>
        <a:xfrm>
          <a:off x="4546600" y="1330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66691</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4195EABD-674A-44D4-9AE7-CB0BB449F3D6}"/>
            </a:ext>
          </a:extLst>
        </xdr:cNvPr>
        <xdr:cNvSpPr txBox="1"/>
      </xdr:nvSpPr>
      <xdr:spPr>
        <a:xfrm>
          <a:off x="4673600" y="14297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88264</xdr:rowOff>
    </xdr:from>
    <xdr:to>
      <xdr:col>24</xdr:col>
      <xdr:colOff>114300</xdr:colOff>
      <xdr:row>84</xdr:row>
      <xdr:rowOff>18414</xdr:rowOff>
    </xdr:to>
    <xdr:sp macro="" textlink="">
      <xdr:nvSpPr>
        <xdr:cNvPr id="289" name="フローチャート: 判断 288">
          <a:extLst>
            <a:ext uri="{FF2B5EF4-FFF2-40B4-BE49-F238E27FC236}">
              <a16:creationId xmlns:a16="http://schemas.microsoft.com/office/drawing/2014/main" id="{3D2EAF86-BAE8-4C5E-AFA6-364F111C921E}"/>
            </a:ext>
          </a:extLst>
        </xdr:cNvPr>
        <xdr:cNvSpPr/>
      </xdr:nvSpPr>
      <xdr:spPr>
        <a:xfrm>
          <a:off x="4584700" y="1431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61595</xdr:rowOff>
    </xdr:from>
    <xdr:to>
      <xdr:col>20</xdr:col>
      <xdr:colOff>38100</xdr:colOff>
      <xdr:row>83</xdr:row>
      <xdr:rowOff>163195</xdr:rowOff>
    </xdr:to>
    <xdr:sp macro="" textlink="">
      <xdr:nvSpPr>
        <xdr:cNvPr id="290" name="フローチャート: 判断 289">
          <a:extLst>
            <a:ext uri="{FF2B5EF4-FFF2-40B4-BE49-F238E27FC236}">
              <a16:creationId xmlns:a16="http://schemas.microsoft.com/office/drawing/2014/main" id="{FB7F6FDB-8860-48AF-B2D9-F658E791C797}"/>
            </a:ext>
          </a:extLst>
        </xdr:cNvPr>
        <xdr:cNvSpPr/>
      </xdr:nvSpPr>
      <xdr:spPr>
        <a:xfrm>
          <a:off x="3746500" y="1429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137795</xdr:rowOff>
    </xdr:from>
    <xdr:to>
      <xdr:col>15</xdr:col>
      <xdr:colOff>101600</xdr:colOff>
      <xdr:row>83</xdr:row>
      <xdr:rowOff>67945</xdr:rowOff>
    </xdr:to>
    <xdr:sp macro="" textlink="">
      <xdr:nvSpPr>
        <xdr:cNvPr id="291" name="フローチャート: 判断 290">
          <a:extLst>
            <a:ext uri="{FF2B5EF4-FFF2-40B4-BE49-F238E27FC236}">
              <a16:creationId xmlns:a16="http://schemas.microsoft.com/office/drawing/2014/main" id="{AC2D8C94-49C1-4363-9E90-00D05DAFE056}"/>
            </a:ext>
          </a:extLst>
        </xdr:cNvPr>
        <xdr:cNvSpPr/>
      </xdr:nvSpPr>
      <xdr:spPr>
        <a:xfrm>
          <a:off x="2857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99695</xdr:rowOff>
    </xdr:from>
    <xdr:to>
      <xdr:col>10</xdr:col>
      <xdr:colOff>165100</xdr:colOff>
      <xdr:row>83</xdr:row>
      <xdr:rowOff>29845</xdr:rowOff>
    </xdr:to>
    <xdr:sp macro="" textlink="">
      <xdr:nvSpPr>
        <xdr:cNvPr id="292" name="フローチャート: 判断 291">
          <a:extLst>
            <a:ext uri="{FF2B5EF4-FFF2-40B4-BE49-F238E27FC236}">
              <a16:creationId xmlns:a16="http://schemas.microsoft.com/office/drawing/2014/main" id="{DB8DC875-485A-430B-A120-07A27DC9B031}"/>
            </a:ext>
          </a:extLst>
        </xdr:cNvPr>
        <xdr:cNvSpPr/>
      </xdr:nvSpPr>
      <xdr:spPr>
        <a:xfrm>
          <a:off x="1968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3" name="フローチャート: 判断 292">
          <a:extLst>
            <a:ext uri="{FF2B5EF4-FFF2-40B4-BE49-F238E27FC236}">
              <a16:creationId xmlns:a16="http://schemas.microsoft.com/office/drawing/2014/main" id="{35F74687-7106-4CB3-AF71-EB135B38F090}"/>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BE6FB88F-821C-4528-97C9-C055E8F3E5A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27ADD61A-473C-4BD5-BCE3-004E474C729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E4B3F8B4-E0AA-49FD-A988-1108AB2EF28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7FDE444-709B-4C12-BC5B-B7E5DC1D75E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4BA6896-9A9C-47AD-8E7F-2FC9CA221F9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9" name="楕円 298">
          <a:extLst>
            <a:ext uri="{FF2B5EF4-FFF2-40B4-BE49-F238E27FC236}">
              <a16:creationId xmlns:a16="http://schemas.microsoft.com/office/drawing/2014/main" id="{1F2908A8-0BB4-4D18-AD44-AEA780DD4AEF}"/>
            </a:ext>
          </a:extLst>
        </xdr:cNvPr>
        <xdr:cNvSpPr/>
      </xdr:nvSpPr>
      <xdr:spPr>
        <a:xfrm>
          <a:off x="4584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86377</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9181B3BD-2E8D-4DBF-97AD-5D66B6ACA606}"/>
            </a:ext>
          </a:extLst>
        </xdr:cNvPr>
        <xdr:cNvSpPr txBox="1"/>
      </xdr:nvSpPr>
      <xdr:spPr>
        <a:xfrm>
          <a:off x="4673600" y="1397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27305</xdr:rowOff>
    </xdr:from>
    <xdr:to>
      <xdr:col>20</xdr:col>
      <xdr:colOff>38100</xdr:colOff>
      <xdr:row>82</xdr:row>
      <xdr:rowOff>128905</xdr:rowOff>
    </xdr:to>
    <xdr:sp macro="" textlink="">
      <xdr:nvSpPr>
        <xdr:cNvPr id="301" name="楕円 300">
          <a:extLst>
            <a:ext uri="{FF2B5EF4-FFF2-40B4-BE49-F238E27FC236}">
              <a16:creationId xmlns:a16="http://schemas.microsoft.com/office/drawing/2014/main" id="{DF4F9DFF-98C5-49E5-AB7F-FC7865477D64}"/>
            </a:ext>
          </a:extLst>
        </xdr:cNvPr>
        <xdr:cNvSpPr/>
      </xdr:nvSpPr>
      <xdr:spPr>
        <a:xfrm>
          <a:off x="3746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78105</xdr:rowOff>
    </xdr:from>
    <xdr:to>
      <xdr:col>24</xdr:col>
      <xdr:colOff>63500</xdr:colOff>
      <xdr:row>82</xdr:row>
      <xdr:rowOff>114300</xdr:rowOff>
    </xdr:to>
    <xdr:cxnSp macro="">
      <xdr:nvCxnSpPr>
        <xdr:cNvPr id="302" name="直線コネクタ 301">
          <a:extLst>
            <a:ext uri="{FF2B5EF4-FFF2-40B4-BE49-F238E27FC236}">
              <a16:creationId xmlns:a16="http://schemas.microsoft.com/office/drawing/2014/main" id="{D26BFBDD-8EBF-4020-9B0B-4BA0C3AB84E9}"/>
            </a:ext>
          </a:extLst>
        </xdr:cNvPr>
        <xdr:cNvCxnSpPr/>
      </xdr:nvCxnSpPr>
      <xdr:spPr>
        <a:xfrm>
          <a:off x="3797300" y="141370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636</xdr:rowOff>
    </xdr:from>
    <xdr:to>
      <xdr:col>15</xdr:col>
      <xdr:colOff>101600</xdr:colOff>
      <xdr:row>82</xdr:row>
      <xdr:rowOff>102236</xdr:rowOff>
    </xdr:to>
    <xdr:sp macro="" textlink="">
      <xdr:nvSpPr>
        <xdr:cNvPr id="303" name="楕円 302">
          <a:extLst>
            <a:ext uri="{FF2B5EF4-FFF2-40B4-BE49-F238E27FC236}">
              <a16:creationId xmlns:a16="http://schemas.microsoft.com/office/drawing/2014/main" id="{AB4108FE-E18D-4D6F-8B4E-E084FF0FB310}"/>
            </a:ext>
          </a:extLst>
        </xdr:cNvPr>
        <xdr:cNvSpPr/>
      </xdr:nvSpPr>
      <xdr:spPr>
        <a:xfrm>
          <a:off x="2857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51436</xdr:rowOff>
    </xdr:from>
    <xdr:to>
      <xdr:col>19</xdr:col>
      <xdr:colOff>177800</xdr:colOff>
      <xdr:row>82</xdr:row>
      <xdr:rowOff>78105</xdr:rowOff>
    </xdr:to>
    <xdr:cxnSp macro="">
      <xdr:nvCxnSpPr>
        <xdr:cNvPr id="304" name="直線コネクタ 303">
          <a:extLst>
            <a:ext uri="{FF2B5EF4-FFF2-40B4-BE49-F238E27FC236}">
              <a16:creationId xmlns:a16="http://schemas.microsoft.com/office/drawing/2014/main" id="{D291DFD2-18E1-46FB-BC6E-7A9B42DFDA0F}"/>
            </a:ext>
          </a:extLst>
        </xdr:cNvPr>
        <xdr:cNvCxnSpPr/>
      </xdr:nvCxnSpPr>
      <xdr:spPr>
        <a:xfrm>
          <a:off x="2908300" y="1411033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2539</xdr:rowOff>
    </xdr:from>
    <xdr:to>
      <xdr:col>10</xdr:col>
      <xdr:colOff>165100</xdr:colOff>
      <xdr:row>82</xdr:row>
      <xdr:rowOff>104139</xdr:rowOff>
    </xdr:to>
    <xdr:sp macro="" textlink="">
      <xdr:nvSpPr>
        <xdr:cNvPr id="305" name="楕円 304">
          <a:extLst>
            <a:ext uri="{FF2B5EF4-FFF2-40B4-BE49-F238E27FC236}">
              <a16:creationId xmlns:a16="http://schemas.microsoft.com/office/drawing/2014/main" id="{31551906-11B9-4AB3-A2B3-9D3EC623D2E5}"/>
            </a:ext>
          </a:extLst>
        </xdr:cNvPr>
        <xdr:cNvSpPr/>
      </xdr:nvSpPr>
      <xdr:spPr>
        <a:xfrm>
          <a:off x="1968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51436</xdr:rowOff>
    </xdr:from>
    <xdr:to>
      <xdr:col>15</xdr:col>
      <xdr:colOff>50800</xdr:colOff>
      <xdr:row>82</xdr:row>
      <xdr:rowOff>53339</xdr:rowOff>
    </xdr:to>
    <xdr:cxnSp macro="">
      <xdr:nvCxnSpPr>
        <xdr:cNvPr id="306" name="直線コネクタ 305">
          <a:extLst>
            <a:ext uri="{FF2B5EF4-FFF2-40B4-BE49-F238E27FC236}">
              <a16:creationId xmlns:a16="http://schemas.microsoft.com/office/drawing/2014/main" id="{77121042-F7F3-465C-A96B-202FA6AACBF8}"/>
            </a:ext>
          </a:extLst>
        </xdr:cNvPr>
        <xdr:cNvCxnSpPr/>
      </xdr:nvCxnSpPr>
      <xdr:spPr>
        <a:xfrm flipV="1">
          <a:off x="2019300" y="141103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158750</xdr:rowOff>
    </xdr:from>
    <xdr:to>
      <xdr:col>6</xdr:col>
      <xdr:colOff>38100</xdr:colOff>
      <xdr:row>80</xdr:row>
      <xdr:rowOff>88900</xdr:rowOff>
    </xdr:to>
    <xdr:sp macro="" textlink="">
      <xdr:nvSpPr>
        <xdr:cNvPr id="307" name="楕円 306">
          <a:extLst>
            <a:ext uri="{FF2B5EF4-FFF2-40B4-BE49-F238E27FC236}">
              <a16:creationId xmlns:a16="http://schemas.microsoft.com/office/drawing/2014/main" id="{4E1A11C0-9220-4C54-AF39-B7B5C6F9EE73}"/>
            </a:ext>
          </a:extLst>
        </xdr:cNvPr>
        <xdr:cNvSpPr/>
      </xdr:nvSpPr>
      <xdr:spPr>
        <a:xfrm>
          <a:off x="1079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38100</xdr:rowOff>
    </xdr:from>
    <xdr:to>
      <xdr:col>10</xdr:col>
      <xdr:colOff>114300</xdr:colOff>
      <xdr:row>82</xdr:row>
      <xdr:rowOff>53339</xdr:rowOff>
    </xdr:to>
    <xdr:cxnSp macro="">
      <xdr:nvCxnSpPr>
        <xdr:cNvPr id="308" name="直線コネクタ 307">
          <a:extLst>
            <a:ext uri="{FF2B5EF4-FFF2-40B4-BE49-F238E27FC236}">
              <a16:creationId xmlns:a16="http://schemas.microsoft.com/office/drawing/2014/main" id="{17346715-B578-4C35-A5E7-1DEB6CBC78CB}"/>
            </a:ext>
          </a:extLst>
        </xdr:cNvPr>
        <xdr:cNvCxnSpPr/>
      </xdr:nvCxnSpPr>
      <xdr:spPr>
        <a:xfrm>
          <a:off x="1130300" y="13754100"/>
          <a:ext cx="889000" cy="35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154322</xdr:rowOff>
    </xdr:from>
    <xdr:ext cx="405111" cy="259045"/>
    <xdr:sp macro="" textlink="">
      <xdr:nvSpPr>
        <xdr:cNvPr id="309" name="n_1aveValue【公営住宅】&#10;有形固定資産減価償却率">
          <a:extLst>
            <a:ext uri="{FF2B5EF4-FFF2-40B4-BE49-F238E27FC236}">
              <a16:creationId xmlns:a16="http://schemas.microsoft.com/office/drawing/2014/main" id="{EC3951DC-7917-4232-B611-96C3DA861C20}"/>
            </a:ext>
          </a:extLst>
        </xdr:cNvPr>
        <xdr:cNvSpPr txBox="1"/>
      </xdr:nvSpPr>
      <xdr:spPr>
        <a:xfrm>
          <a:off x="35820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59072</xdr:rowOff>
    </xdr:from>
    <xdr:ext cx="405111" cy="259045"/>
    <xdr:sp macro="" textlink="">
      <xdr:nvSpPr>
        <xdr:cNvPr id="310" name="n_2aveValue【公営住宅】&#10;有形固定資産減価償却率">
          <a:extLst>
            <a:ext uri="{FF2B5EF4-FFF2-40B4-BE49-F238E27FC236}">
              <a16:creationId xmlns:a16="http://schemas.microsoft.com/office/drawing/2014/main" id="{E446516F-E0B5-4AC1-B2A4-FB4FCA0D24DF}"/>
            </a:ext>
          </a:extLst>
        </xdr:cNvPr>
        <xdr:cNvSpPr txBox="1"/>
      </xdr:nvSpPr>
      <xdr:spPr>
        <a:xfrm>
          <a:off x="2705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20972</xdr:rowOff>
    </xdr:from>
    <xdr:ext cx="405111" cy="259045"/>
    <xdr:sp macro="" textlink="">
      <xdr:nvSpPr>
        <xdr:cNvPr id="311" name="n_3aveValue【公営住宅】&#10;有形固定資産減価償却率">
          <a:extLst>
            <a:ext uri="{FF2B5EF4-FFF2-40B4-BE49-F238E27FC236}">
              <a16:creationId xmlns:a16="http://schemas.microsoft.com/office/drawing/2014/main" id="{2564178B-3A08-4280-A21E-8D68E2E4CCC9}"/>
            </a:ext>
          </a:extLst>
        </xdr:cNvPr>
        <xdr:cNvSpPr txBox="1"/>
      </xdr:nvSpPr>
      <xdr:spPr>
        <a:xfrm>
          <a:off x="1816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12" name="n_4aveValue【公営住宅】&#10;有形固定資産減価償却率">
          <a:extLst>
            <a:ext uri="{FF2B5EF4-FFF2-40B4-BE49-F238E27FC236}">
              <a16:creationId xmlns:a16="http://schemas.microsoft.com/office/drawing/2014/main" id="{D928FB6B-5A45-4B16-8754-7238B0197A08}"/>
            </a:ext>
          </a:extLst>
        </xdr:cNvPr>
        <xdr:cNvSpPr txBox="1"/>
      </xdr:nvSpPr>
      <xdr:spPr>
        <a:xfrm>
          <a:off x="927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145432</xdr:rowOff>
    </xdr:from>
    <xdr:ext cx="405111" cy="259045"/>
    <xdr:sp macro="" textlink="">
      <xdr:nvSpPr>
        <xdr:cNvPr id="313" name="n_1mainValue【公営住宅】&#10;有形固定資産減価償却率">
          <a:extLst>
            <a:ext uri="{FF2B5EF4-FFF2-40B4-BE49-F238E27FC236}">
              <a16:creationId xmlns:a16="http://schemas.microsoft.com/office/drawing/2014/main" id="{EADE9C4C-C5C3-408A-BE73-415C1ADA3DBB}"/>
            </a:ext>
          </a:extLst>
        </xdr:cNvPr>
        <xdr:cNvSpPr txBox="1"/>
      </xdr:nvSpPr>
      <xdr:spPr>
        <a:xfrm>
          <a:off x="3582044"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118763</xdr:rowOff>
    </xdr:from>
    <xdr:ext cx="405111" cy="259045"/>
    <xdr:sp macro="" textlink="">
      <xdr:nvSpPr>
        <xdr:cNvPr id="314" name="n_2mainValue【公営住宅】&#10;有形固定資産減価償却率">
          <a:extLst>
            <a:ext uri="{FF2B5EF4-FFF2-40B4-BE49-F238E27FC236}">
              <a16:creationId xmlns:a16="http://schemas.microsoft.com/office/drawing/2014/main" id="{34446CC7-6EE8-45D6-8ADC-314D35734CF1}"/>
            </a:ext>
          </a:extLst>
        </xdr:cNvPr>
        <xdr:cNvSpPr txBox="1"/>
      </xdr:nvSpPr>
      <xdr:spPr>
        <a:xfrm>
          <a:off x="2705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120666</xdr:rowOff>
    </xdr:from>
    <xdr:ext cx="405111" cy="259045"/>
    <xdr:sp macro="" textlink="">
      <xdr:nvSpPr>
        <xdr:cNvPr id="315" name="n_3mainValue【公営住宅】&#10;有形固定資産減価償却率">
          <a:extLst>
            <a:ext uri="{FF2B5EF4-FFF2-40B4-BE49-F238E27FC236}">
              <a16:creationId xmlns:a16="http://schemas.microsoft.com/office/drawing/2014/main" id="{A4FDCEA9-689E-4353-8668-4BEF39E7B259}"/>
            </a:ext>
          </a:extLst>
        </xdr:cNvPr>
        <xdr:cNvSpPr txBox="1"/>
      </xdr:nvSpPr>
      <xdr:spPr>
        <a:xfrm>
          <a:off x="1816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105427</xdr:rowOff>
    </xdr:from>
    <xdr:ext cx="405111" cy="259045"/>
    <xdr:sp macro="" textlink="">
      <xdr:nvSpPr>
        <xdr:cNvPr id="316" name="n_4mainValue【公営住宅】&#10;有形固定資産減価償却率">
          <a:extLst>
            <a:ext uri="{FF2B5EF4-FFF2-40B4-BE49-F238E27FC236}">
              <a16:creationId xmlns:a16="http://schemas.microsoft.com/office/drawing/2014/main" id="{47F52B81-C3E7-4B48-9BC4-A3FFF117DBD9}"/>
            </a:ext>
          </a:extLst>
        </xdr:cNvPr>
        <xdr:cNvSpPr txBox="1"/>
      </xdr:nvSpPr>
      <xdr:spPr>
        <a:xfrm>
          <a:off x="927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241C53FD-D249-48A0-BCBA-F0FFB311C14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F33BE879-26D0-4FF0-ABC8-E078208903A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712C9F02-A5F3-49DB-8662-2F9D00BD49A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9B681E7F-AFCF-4319-A5E7-A44A877F798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89EB657F-AAFE-4322-B877-F808C5E24E6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32A0874B-077E-43D2-9F32-FA5D51F2A87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863125E-BC35-4B90-BD93-3AE63926F50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A65B09A5-538C-4D76-A11B-2545107B1BF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1060DED-1308-42DC-A313-9EFEA11092C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D0C13068-5FE9-498F-8636-CD48A7568D0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17471C31-067A-4909-8E74-1CE7C5411EB7}"/>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7DF81A63-768F-4ABB-995A-4CDBD63652BE}"/>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B0E48716-72A3-4390-A548-4F6128DB917A}"/>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29CE3DEE-D70C-426D-BDDE-2E2030A09F6B}"/>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2C385CF2-944A-4D97-961E-5E3AD16F3D38}"/>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F89DC68F-B829-425D-951D-536B7C87AA28}"/>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03611558-10B7-4267-84A1-468C898B836A}"/>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07FD0018-77AA-41B9-B0ED-71A7650F207E}"/>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A78655E6-E03A-4BC2-AB82-B9D0BCDAF80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4CFBB795-AD0B-4287-9AC2-4ECD99B072CA}"/>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06030435-6C88-4462-9493-BDDE3FEC56E1}"/>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a:extLst>
            <a:ext uri="{FF2B5EF4-FFF2-40B4-BE49-F238E27FC236}">
              <a16:creationId xmlns:a16="http://schemas.microsoft.com/office/drawing/2014/main" id="{9FDA3094-3C05-455D-8381-D2B43FCC5203}"/>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8784D56F-6501-4582-B9C3-8A113101C72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EDA2A2FA-BB62-40F0-90FB-65236683701A}"/>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1EDFE6F1-D958-472D-BB4C-DAE4D9EDD09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157462</xdr:rowOff>
    </xdr:from>
    <xdr:to>
      <xdr:col>54</xdr:col>
      <xdr:colOff>189865</xdr:colOff>
      <xdr:row>86</xdr:row>
      <xdr:rowOff>166443</xdr:rowOff>
    </xdr:to>
    <xdr:cxnSp macro="">
      <xdr:nvCxnSpPr>
        <xdr:cNvPr id="342" name="直線コネクタ 341">
          <a:extLst>
            <a:ext uri="{FF2B5EF4-FFF2-40B4-BE49-F238E27FC236}">
              <a16:creationId xmlns:a16="http://schemas.microsoft.com/office/drawing/2014/main" id="{C07BB49A-1328-4AEC-8EEE-A56495664AD5}"/>
            </a:ext>
          </a:extLst>
        </xdr:cNvPr>
        <xdr:cNvCxnSpPr/>
      </xdr:nvCxnSpPr>
      <xdr:spPr>
        <a:xfrm flipV="1">
          <a:off x="10476865" y="13359112"/>
          <a:ext cx="0" cy="155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170270</xdr:rowOff>
    </xdr:from>
    <xdr:ext cx="469744" cy="259045"/>
    <xdr:sp macro="" textlink="">
      <xdr:nvSpPr>
        <xdr:cNvPr id="343" name="【公営住宅】&#10;一人当たり面積最小値テキスト">
          <a:extLst>
            <a:ext uri="{FF2B5EF4-FFF2-40B4-BE49-F238E27FC236}">
              <a16:creationId xmlns:a16="http://schemas.microsoft.com/office/drawing/2014/main" id="{309E4536-E614-4326-8064-3B5FD906D447}"/>
            </a:ext>
          </a:extLst>
        </xdr:cNvPr>
        <xdr:cNvSpPr txBox="1"/>
      </xdr:nvSpPr>
      <xdr:spPr>
        <a:xfrm>
          <a:off x="10515600" y="1491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166443</xdr:rowOff>
    </xdr:from>
    <xdr:to>
      <xdr:col>55</xdr:col>
      <xdr:colOff>88900</xdr:colOff>
      <xdr:row>86</xdr:row>
      <xdr:rowOff>166443</xdr:rowOff>
    </xdr:to>
    <xdr:cxnSp macro="">
      <xdr:nvCxnSpPr>
        <xdr:cNvPr id="344" name="直線コネクタ 343">
          <a:extLst>
            <a:ext uri="{FF2B5EF4-FFF2-40B4-BE49-F238E27FC236}">
              <a16:creationId xmlns:a16="http://schemas.microsoft.com/office/drawing/2014/main" id="{F6768CFD-E11B-46E9-A6D2-B68F8C229E0C}"/>
            </a:ext>
          </a:extLst>
        </xdr:cNvPr>
        <xdr:cNvCxnSpPr/>
      </xdr:nvCxnSpPr>
      <xdr:spPr>
        <a:xfrm>
          <a:off x="10388600" y="1491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104139</xdr:rowOff>
    </xdr:from>
    <xdr:ext cx="469744" cy="259045"/>
    <xdr:sp macro="" textlink="">
      <xdr:nvSpPr>
        <xdr:cNvPr id="345" name="【公営住宅】&#10;一人当たり面積最大値テキスト">
          <a:extLst>
            <a:ext uri="{FF2B5EF4-FFF2-40B4-BE49-F238E27FC236}">
              <a16:creationId xmlns:a16="http://schemas.microsoft.com/office/drawing/2014/main" id="{36E1AB2D-5318-4564-9981-92F873D3297D}"/>
            </a:ext>
          </a:extLst>
        </xdr:cNvPr>
        <xdr:cNvSpPr txBox="1"/>
      </xdr:nvSpPr>
      <xdr:spPr>
        <a:xfrm>
          <a:off x="10515600" y="1313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157462</xdr:rowOff>
    </xdr:from>
    <xdr:to>
      <xdr:col>55</xdr:col>
      <xdr:colOff>88900</xdr:colOff>
      <xdr:row>77</xdr:row>
      <xdr:rowOff>157462</xdr:rowOff>
    </xdr:to>
    <xdr:cxnSp macro="">
      <xdr:nvCxnSpPr>
        <xdr:cNvPr id="346" name="直線コネクタ 345">
          <a:extLst>
            <a:ext uri="{FF2B5EF4-FFF2-40B4-BE49-F238E27FC236}">
              <a16:creationId xmlns:a16="http://schemas.microsoft.com/office/drawing/2014/main" id="{2DA8DA62-0660-4CF4-92F4-9037E89ACA79}"/>
            </a:ext>
          </a:extLst>
        </xdr:cNvPr>
        <xdr:cNvCxnSpPr/>
      </xdr:nvCxnSpPr>
      <xdr:spPr>
        <a:xfrm>
          <a:off x="10388600" y="1335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42144</xdr:rowOff>
    </xdr:from>
    <xdr:ext cx="469744" cy="259045"/>
    <xdr:sp macro="" textlink="">
      <xdr:nvSpPr>
        <xdr:cNvPr id="347" name="【公営住宅】&#10;一人当たり面積平均値テキスト">
          <a:extLst>
            <a:ext uri="{FF2B5EF4-FFF2-40B4-BE49-F238E27FC236}">
              <a16:creationId xmlns:a16="http://schemas.microsoft.com/office/drawing/2014/main" id="{CF17594C-CEEF-4DF4-914A-8527172E8413}"/>
            </a:ext>
          </a:extLst>
        </xdr:cNvPr>
        <xdr:cNvSpPr txBox="1"/>
      </xdr:nvSpPr>
      <xdr:spPr>
        <a:xfrm>
          <a:off x="10515600" y="14615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63717</xdr:rowOff>
    </xdr:from>
    <xdr:to>
      <xdr:col>55</xdr:col>
      <xdr:colOff>50800</xdr:colOff>
      <xdr:row>85</xdr:row>
      <xdr:rowOff>165317</xdr:rowOff>
    </xdr:to>
    <xdr:sp macro="" textlink="">
      <xdr:nvSpPr>
        <xdr:cNvPr id="348" name="フローチャート: 判断 347">
          <a:extLst>
            <a:ext uri="{FF2B5EF4-FFF2-40B4-BE49-F238E27FC236}">
              <a16:creationId xmlns:a16="http://schemas.microsoft.com/office/drawing/2014/main" id="{9D9BA610-B667-4D14-9E6A-9CEE677C87DE}"/>
            </a:ext>
          </a:extLst>
        </xdr:cNvPr>
        <xdr:cNvSpPr/>
      </xdr:nvSpPr>
      <xdr:spPr>
        <a:xfrm>
          <a:off x="10426700" y="146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74332</xdr:rowOff>
    </xdr:from>
    <xdr:to>
      <xdr:col>50</xdr:col>
      <xdr:colOff>165100</xdr:colOff>
      <xdr:row>86</xdr:row>
      <xdr:rowOff>4482</xdr:rowOff>
    </xdr:to>
    <xdr:sp macro="" textlink="">
      <xdr:nvSpPr>
        <xdr:cNvPr id="349" name="フローチャート: 判断 348">
          <a:extLst>
            <a:ext uri="{FF2B5EF4-FFF2-40B4-BE49-F238E27FC236}">
              <a16:creationId xmlns:a16="http://schemas.microsoft.com/office/drawing/2014/main" id="{CE0A8423-1F51-4936-AA6D-8CCCF3386394}"/>
            </a:ext>
          </a:extLst>
        </xdr:cNvPr>
        <xdr:cNvSpPr/>
      </xdr:nvSpPr>
      <xdr:spPr>
        <a:xfrm>
          <a:off x="95885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95231</xdr:rowOff>
    </xdr:from>
    <xdr:to>
      <xdr:col>46</xdr:col>
      <xdr:colOff>38100</xdr:colOff>
      <xdr:row>86</xdr:row>
      <xdr:rowOff>25381</xdr:rowOff>
    </xdr:to>
    <xdr:sp macro="" textlink="">
      <xdr:nvSpPr>
        <xdr:cNvPr id="350" name="フローチャート: 判断 349">
          <a:extLst>
            <a:ext uri="{FF2B5EF4-FFF2-40B4-BE49-F238E27FC236}">
              <a16:creationId xmlns:a16="http://schemas.microsoft.com/office/drawing/2014/main" id="{BB7C00A3-8DC1-4259-BB93-547BA2AB7512}"/>
            </a:ext>
          </a:extLst>
        </xdr:cNvPr>
        <xdr:cNvSpPr/>
      </xdr:nvSpPr>
      <xdr:spPr>
        <a:xfrm>
          <a:off x="8699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101600</xdr:rowOff>
    </xdr:from>
    <xdr:to>
      <xdr:col>41</xdr:col>
      <xdr:colOff>101600</xdr:colOff>
      <xdr:row>86</xdr:row>
      <xdr:rowOff>31750</xdr:rowOff>
    </xdr:to>
    <xdr:sp macro="" textlink="">
      <xdr:nvSpPr>
        <xdr:cNvPr id="351" name="フローチャート: 判断 350">
          <a:extLst>
            <a:ext uri="{FF2B5EF4-FFF2-40B4-BE49-F238E27FC236}">
              <a16:creationId xmlns:a16="http://schemas.microsoft.com/office/drawing/2014/main" id="{C3A5F6AA-9250-4643-9E91-BD76CC4B445F}"/>
            </a:ext>
          </a:extLst>
        </xdr:cNvPr>
        <xdr:cNvSpPr/>
      </xdr:nvSpPr>
      <xdr:spPr>
        <a:xfrm>
          <a:off x="7810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78087</xdr:rowOff>
    </xdr:from>
    <xdr:to>
      <xdr:col>36</xdr:col>
      <xdr:colOff>165100</xdr:colOff>
      <xdr:row>86</xdr:row>
      <xdr:rowOff>8237</xdr:rowOff>
    </xdr:to>
    <xdr:sp macro="" textlink="">
      <xdr:nvSpPr>
        <xdr:cNvPr id="352" name="フローチャート: 判断 351">
          <a:extLst>
            <a:ext uri="{FF2B5EF4-FFF2-40B4-BE49-F238E27FC236}">
              <a16:creationId xmlns:a16="http://schemas.microsoft.com/office/drawing/2014/main" id="{12F92C6B-F585-4035-951E-F8023D1A12BC}"/>
            </a:ext>
          </a:extLst>
        </xdr:cNvPr>
        <xdr:cNvSpPr/>
      </xdr:nvSpPr>
      <xdr:spPr>
        <a:xfrm>
          <a:off x="6921500" y="14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EBB7609-CAF4-4A6D-BE15-74777314EED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0EB7F26-7158-4557-BEBF-FC1EC88C04E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DA7F6DC-D7E0-4F78-9145-358C18DAB21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51F399D-C7AA-4CBB-8259-F5EF76708F8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C4CFC19-F192-4E6C-9688-23CE33E6B98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13426</xdr:rowOff>
    </xdr:from>
    <xdr:to>
      <xdr:col>55</xdr:col>
      <xdr:colOff>50800</xdr:colOff>
      <xdr:row>85</xdr:row>
      <xdr:rowOff>115026</xdr:rowOff>
    </xdr:to>
    <xdr:sp macro="" textlink="">
      <xdr:nvSpPr>
        <xdr:cNvPr id="358" name="楕円 357">
          <a:extLst>
            <a:ext uri="{FF2B5EF4-FFF2-40B4-BE49-F238E27FC236}">
              <a16:creationId xmlns:a16="http://schemas.microsoft.com/office/drawing/2014/main" id="{1C337DC5-89C1-4D82-938F-CD3C87A5BACE}"/>
            </a:ext>
          </a:extLst>
        </xdr:cNvPr>
        <xdr:cNvSpPr/>
      </xdr:nvSpPr>
      <xdr:spPr>
        <a:xfrm>
          <a:off x="10426700" y="145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36303</xdr:rowOff>
    </xdr:from>
    <xdr:ext cx="469744" cy="259045"/>
    <xdr:sp macro="" textlink="">
      <xdr:nvSpPr>
        <xdr:cNvPr id="359" name="【公営住宅】&#10;一人当たり面積該当値テキスト">
          <a:extLst>
            <a:ext uri="{FF2B5EF4-FFF2-40B4-BE49-F238E27FC236}">
              <a16:creationId xmlns:a16="http://schemas.microsoft.com/office/drawing/2014/main" id="{717B9037-C396-43F3-BC4D-26788A4F601B}"/>
            </a:ext>
          </a:extLst>
        </xdr:cNvPr>
        <xdr:cNvSpPr txBox="1"/>
      </xdr:nvSpPr>
      <xdr:spPr>
        <a:xfrm>
          <a:off x="10515600" y="1443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15548</xdr:rowOff>
    </xdr:from>
    <xdr:to>
      <xdr:col>50</xdr:col>
      <xdr:colOff>165100</xdr:colOff>
      <xdr:row>85</xdr:row>
      <xdr:rowOff>117148</xdr:rowOff>
    </xdr:to>
    <xdr:sp macro="" textlink="">
      <xdr:nvSpPr>
        <xdr:cNvPr id="360" name="楕円 359">
          <a:extLst>
            <a:ext uri="{FF2B5EF4-FFF2-40B4-BE49-F238E27FC236}">
              <a16:creationId xmlns:a16="http://schemas.microsoft.com/office/drawing/2014/main" id="{D2CD915A-7583-4983-9C61-170381ADDDB4}"/>
            </a:ext>
          </a:extLst>
        </xdr:cNvPr>
        <xdr:cNvSpPr/>
      </xdr:nvSpPr>
      <xdr:spPr>
        <a:xfrm>
          <a:off x="9588500" y="1458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64226</xdr:rowOff>
    </xdr:from>
    <xdr:to>
      <xdr:col>55</xdr:col>
      <xdr:colOff>0</xdr:colOff>
      <xdr:row>85</xdr:row>
      <xdr:rowOff>66348</xdr:rowOff>
    </xdr:to>
    <xdr:cxnSp macro="">
      <xdr:nvCxnSpPr>
        <xdr:cNvPr id="361" name="直線コネクタ 360">
          <a:extLst>
            <a:ext uri="{FF2B5EF4-FFF2-40B4-BE49-F238E27FC236}">
              <a16:creationId xmlns:a16="http://schemas.microsoft.com/office/drawing/2014/main" id="{82EF4B31-57FE-4798-81F9-96334F55C0C1}"/>
            </a:ext>
          </a:extLst>
        </xdr:cNvPr>
        <xdr:cNvCxnSpPr/>
      </xdr:nvCxnSpPr>
      <xdr:spPr>
        <a:xfrm flipV="1">
          <a:off x="9639300" y="14637476"/>
          <a:ext cx="8382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18487</xdr:rowOff>
    </xdr:from>
    <xdr:to>
      <xdr:col>46</xdr:col>
      <xdr:colOff>38100</xdr:colOff>
      <xdr:row>85</xdr:row>
      <xdr:rowOff>120087</xdr:rowOff>
    </xdr:to>
    <xdr:sp macro="" textlink="">
      <xdr:nvSpPr>
        <xdr:cNvPr id="362" name="楕円 361">
          <a:extLst>
            <a:ext uri="{FF2B5EF4-FFF2-40B4-BE49-F238E27FC236}">
              <a16:creationId xmlns:a16="http://schemas.microsoft.com/office/drawing/2014/main" id="{257B1B99-5BB4-4F37-BF0E-4BFB9E1FA299}"/>
            </a:ext>
          </a:extLst>
        </xdr:cNvPr>
        <xdr:cNvSpPr/>
      </xdr:nvSpPr>
      <xdr:spPr>
        <a:xfrm>
          <a:off x="8699500" y="1459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66348</xdr:rowOff>
    </xdr:from>
    <xdr:to>
      <xdr:col>50</xdr:col>
      <xdr:colOff>114300</xdr:colOff>
      <xdr:row>85</xdr:row>
      <xdr:rowOff>69287</xdr:rowOff>
    </xdr:to>
    <xdr:cxnSp macro="">
      <xdr:nvCxnSpPr>
        <xdr:cNvPr id="363" name="直線コネクタ 362">
          <a:extLst>
            <a:ext uri="{FF2B5EF4-FFF2-40B4-BE49-F238E27FC236}">
              <a16:creationId xmlns:a16="http://schemas.microsoft.com/office/drawing/2014/main" id="{EA4F4D9D-BB6C-4C6E-95E9-CB33DEB24A07}"/>
            </a:ext>
          </a:extLst>
        </xdr:cNvPr>
        <xdr:cNvCxnSpPr/>
      </xdr:nvCxnSpPr>
      <xdr:spPr>
        <a:xfrm flipV="1">
          <a:off x="8750300" y="14639598"/>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22406</xdr:rowOff>
    </xdr:from>
    <xdr:to>
      <xdr:col>41</xdr:col>
      <xdr:colOff>101600</xdr:colOff>
      <xdr:row>85</xdr:row>
      <xdr:rowOff>124006</xdr:rowOff>
    </xdr:to>
    <xdr:sp macro="" textlink="">
      <xdr:nvSpPr>
        <xdr:cNvPr id="364" name="楕円 363">
          <a:extLst>
            <a:ext uri="{FF2B5EF4-FFF2-40B4-BE49-F238E27FC236}">
              <a16:creationId xmlns:a16="http://schemas.microsoft.com/office/drawing/2014/main" id="{D16C4754-1545-4FE9-A063-265333621098}"/>
            </a:ext>
          </a:extLst>
        </xdr:cNvPr>
        <xdr:cNvSpPr/>
      </xdr:nvSpPr>
      <xdr:spPr>
        <a:xfrm>
          <a:off x="7810500" y="1459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69287</xdr:rowOff>
    </xdr:from>
    <xdr:to>
      <xdr:col>45</xdr:col>
      <xdr:colOff>177800</xdr:colOff>
      <xdr:row>85</xdr:row>
      <xdr:rowOff>73206</xdr:rowOff>
    </xdr:to>
    <xdr:cxnSp macro="">
      <xdr:nvCxnSpPr>
        <xdr:cNvPr id="365" name="直線コネクタ 364">
          <a:extLst>
            <a:ext uri="{FF2B5EF4-FFF2-40B4-BE49-F238E27FC236}">
              <a16:creationId xmlns:a16="http://schemas.microsoft.com/office/drawing/2014/main" id="{AF1A05EE-5F4C-467D-A899-20E595999F7B}"/>
            </a:ext>
          </a:extLst>
        </xdr:cNvPr>
        <xdr:cNvCxnSpPr/>
      </xdr:nvCxnSpPr>
      <xdr:spPr>
        <a:xfrm flipV="1">
          <a:off x="7861300" y="14642537"/>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25998</xdr:rowOff>
    </xdr:from>
    <xdr:to>
      <xdr:col>36</xdr:col>
      <xdr:colOff>165100</xdr:colOff>
      <xdr:row>85</xdr:row>
      <xdr:rowOff>127598</xdr:rowOff>
    </xdr:to>
    <xdr:sp macro="" textlink="">
      <xdr:nvSpPr>
        <xdr:cNvPr id="366" name="楕円 365">
          <a:extLst>
            <a:ext uri="{FF2B5EF4-FFF2-40B4-BE49-F238E27FC236}">
              <a16:creationId xmlns:a16="http://schemas.microsoft.com/office/drawing/2014/main" id="{C3FA3719-0547-472C-86C1-F7178264333F}"/>
            </a:ext>
          </a:extLst>
        </xdr:cNvPr>
        <xdr:cNvSpPr/>
      </xdr:nvSpPr>
      <xdr:spPr>
        <a:xfrm>
          <a:off x="6921500" y="1459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73206</xdr:rowOff>
    </xdr:from>
    <xdr:to>
      <xdr:col>41</xdr:col>
      <xdr:colOff>50800</xdr:colOff>
      <xdr:row>85</xdr:row>
      <xdr:rowOff>76798</xdr:rowOff>
    </xdr:to>
    <xdr:cxnSp macro="">
      <xdr:nvCxnSpPr>
        <xdr:cNvPr id="367" name="直線コネクタ 366">
          <a:extLst>
            <a:ext uri="{FF2B5EF4-FFF2-40B4-BE49-F238E27FC236}">
              <a16:creationId xmlns:a16="http://schemas.microsoft.com/office/drawing/2014/main" id="{1B676481-C9BA-4DBB-A29B-93BA4474E2E7}"/>
            </a:ext>
          </a:extLst>
        </xdr:cNvPr>
        <xdr:cNvCxnSpPr/>
      </xdr:nvCxnSpPr>
      <xdr:spPr>
        <a:xfrm flipV="1">
          <a:off x="6972300" y="14646456"/>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167059</xdr:rowOff>
    </xdr:from>
    <xdr:ext cx="469744" cy="259045"/>
    <xdr:sp macro="" textlink="">
      <xdr:nvSpPr>
        <xdr:cNvPr id="368" name="n_1aveValue【公営住宅】&#10;一人当たり面積">
          <a:extLst>
            <a:ext uri="{FF2B5EF4-FFF2-40B4-BE49-F238E27FC236}">
              <a16:creationId xmlns:a16="http://schemas.microsoft.com/office/drawing/2014/main" id="{414FC31D-3E73-451E-8285-9897DC58A8EF}"/>
            </a:ext>
          </a:extLst>
        </xdr:cNvPr>
        <xdr:cNvSpPr txBox="1"/>
      </xdr:nvSpPr>
      <xdr:spPr>
        <a:xfrm>
          <a:off x="9391727" y="1474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16508</xdr:rowOff>
    </xdr:from>
    <xdr:ext cx="469744" cy="259045"/>
    <xdr:sp macro="" textlink="">
      <xdr:nvSpPr>
        <xdr:cNvPr id="369" name="n_2aveValue【公営住宅】&#10;一人当たり面積">
          <a:extLst>
            <a:ext uri="{FF2B5EF4-FFF2-40B4-BE49-F238E27FC236}">
              <a16:creationId xmlns:a16="http://schemas.microsoft.com/office/drawing/2014/main" id="{8227C333-64A3-453A-A747-DC8DC7372E2F}"/>
            </a:ext>
          </a:extLst>
        </xdr:cNvPr>
        <xdr:cNvSpPr txBox="1"/>
      </xdr:nvSpPr>
      <xdr:spPr>
        <a:xfrm>
          <a:off x="8515427" y="1476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22877</xdr:rowOff>
    </xdr:from>
    <xdr:ext cx="469744" cy="259045"/>
    <xdr:sp macro="" textlink="">
      <xdr:nvSpPr>
        <xdr:cNvPr id="370" name="n_3aveValue【公営住宅】&#10;一人当たり面積">
          <a:extLst>
            <a:ext uri="{FF2B5EF4-FFF2-40B4-BE49-F238E27FC236}">
              <a16:creationId xmlns:a16="http://schemas.microsoft.com/office/drawing/2014/main" id="{A3042C21-B22D-419C-8763-3A6B40069676}"/>
            </a:ext>
          </a:extLst>
        </xdr:cNvPr>
        <xdr:cNvSpPr txBox="1"/>
      </xdr:nvSpPr>
      <xdr:spPr>
        <a:xfrm>
          <a:off x="7626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170814</xdr:rowOff>
    </xdr:from>
    <xdr:ext cx="469744" cy="259045"/>
    <xdr:sp macro="" textlink="">
      <xdr:nvSpPr>
        <xdr:cNvPr id="371" name="n_4aveValue【公営住宅】&#10;一人当たり面積">
          <a:extLst>
            <a:ext uri="{FF2B5EF4-FFF2-40B4-BE49-F238E27FC236}">
              <a16:creationId xmlns:a16="http://schemas.microsoft.com/office/drawing/2014/main" id="{7A00C821-C681-4969-A551-4B87AC993159}"/>
            </a:ext>
          </a:extLst>
        </xdr:cNvPr>
        <xdr:cNvSpPr txBox="1"/>
      </xdr:nvSpPr>
      <xdr:spPr>
        <a:xfrm>
          <a:off x="6737427" y="147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133675</xdr:rowOff>
    </xdr:from>
    <xdr:ext cx="469744" cy="259045"/>
    <xdr:sp macro="" textlink="">
      <xdr:nvSpPr>
        <xdr:cNvPr id="372" name="n_1mainValue【公営住宅】&#10;一人当たり面積">
          <a:extLst>
            <a:ext uri="{FF2B5EF4-FFF2-40B4-BE49-F238E27FC236}">
              <a16:creationId xmlns:a16="http://schemas.microsoft.com/office/drawing/2014/main" id="{FF289EB8-97DA-48AB-82EC-B7EBADDF8F2B}"/>
            </a:ext>
          </a:extLst>
        </xdr:cNvPr>
        <xdr:cNvSpPr txBox="1"/>
      </xdr:nvSpPr>
      <xdr:spPr>
        <a:xfrm>
          <a:off x="9391727" y="1436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136614</xdr:rowOff>
    </xdr:from>
    <xdr:ext cx="469744" cy="259045"/>
    <xdr:sp macro="" textlink="">
      <xdr:nvSpPr>
        <xdr:cNvPr id="373" name="n_2mainValue【公営住宅】&#10;一人当たり面積">
          <a:extLst>
            <a:ext uri="{FF2B5EF4-FFF2-40B4-BE49-F238E27FC236}">
              <a16:creationId xmlns:a16="http://schemas.microsoft.com/office/drawing/2014/main" id="{0BD1147D-9A42-40CA-BA03-3C3E91FEB1AE}"/>
            </a:ext>
          </a:extLst>
        </xdr:cNvPr>
        <xdr:cNvSpPr txBox="1"/>
      </xdr:nvSpPr>
      <xdr:spPr>
        <a:xfrm>
          <a:off x="8515427" y="1436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140533</xdr:rowOff>
    </xdr:from>
    <xdr:ext cx="469744" cy="259045"/>
    <xdr:sp macro="" textlink="">
      <xdr:nvSpPr>
        <xdr:cNvPr id="374" name="n_3mainValue【公営住宅】&#10;一人当たり面積">
          <a:extLst>
            <a:ext uri="{FF2B5EF4-FFF2-40B4-BE49-F238E27FC236}">
              <a16:creationId xmlns:a16="http://schemas.microsoft.com/office/drawing/2014/main" id="{D747DB4A-550F-4A80-AEFD-536408F3155E}"/>
            </a:ext>
          </a:extLst>
        </xdr:cNvPr>
        <xdr:cNvSpPr txBox="1"/>
      </xdr:nvSpPr>
      <xdr:spPr>
        <a:xfrm>
          <a:off x="7626427" y="1437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144125</xdr:rowOff>
    </xdr:from>
    <xdr:ext cx="469744" cy="259045"/>
    <xdr:sp macro="" textlink="">
      <xdr:nvSpPr>
        <xdr:cNvPr id="375" name="n_4mainValue【公営住宅】&#10;一人当たり面積">
          <a:extLst>
            <a:ext uri="{FF2B5EF4-FFF2-40B4-BE49-F238E27FC236}">
              <a16:creationId xmlns:a16="http://schemas.microsoft.com/office/drawing/2014/main" id="{9D193A93-896C-4947-82AD-C8C3C481843F}"/>
            </a:ext>
          </a:extLst>
        </xdr:cNvPr>
        <xdr:cNvSpPr txBox="1"/>
      </xdr:nvSpPr>
      <xdr:spPr>
        <a:xfrm>
          <a:off x="6737427" y="1437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C6CD93C7-7B3F-47CA-B7F5-E42479C75F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EA59A4B7-5731-4155-8D42-4B609D5F0DD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A29B7AF1-E4DD-4096-96C9-D0CD834482A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A651E995-27E1-4030-B346-E1FB81710FB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96CF2E16-F239-4409-983B-C98CA10D6D4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C367CA3D-F8D6-4328-89B8-80D0D8E8CB2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7AA0540F-0291-4225-9A1F-DEB2BAE8FD6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D6435EE6-610F-4DEF-BA81-165E17CE996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371F4FD9-8C52-4D04-81ED-F3A969AE974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9CBD0A9F-A6D5-47B0-8DC2-2387FC89DDE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2238817-000D-46AF-BF3A-1B2A730E245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711A7F3E-789D-46B4-94C5-7AFA792969D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6F6E1D4A-1B67-414A-8B59-3D4C73D98BC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A34EF39C-73DD-4726-9053-01AD7662442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B67FFFFD-C062-479F-8A12-FA48774CBED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1DCA7381-B74E-437D-841B-A5205A5E6D6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86F98AEE-39FB-4C4F-BBC0-6EF4BE2D0CA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3351509C-E673-4616-8D1A-1222CEC478F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B35FEC9-112B-4B97-8849-47429C6D34F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F8DCB497-A5D6-45EB-8D23-CE0C02B7A66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C967620C-7617-4284-A6B6-E42DB501CC5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946CE0A4-A476-4EDB-891D-45023CB26BC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60BD009B-CE1F-4ADB-97E1-F43DCF28C26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124E48A3-54C6-4619-9258-28D13EEAF8C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667377A2-C3A6-4B66-B5D2-44665F2DF43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18781F12-2471-4C34-B4EA-F12097681F2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96526CDD-357C-4630-856D-A69A2896B7A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6B6A8AEF-DBD2-4D20-B282-370E385253F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526BFB3D-E932-4AC8-881B-FC69FBC0981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3F8EA02F-27B4-4CED-A86D-197BB8282CF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5B0E1BA4-4607-4B67-9EC5-81FA92C9CD1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E87814BA-A44F-42CD-9D6D-B6F50C8A4F4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E9EC2343-4CA5-41B3-AD41-2DF7CD307EC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38F7DFA5-183F-49CB-9DA8-3597B3ED878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CC77A6F2-3DB2-48F5-AB93-EB870762731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751932B1-10DA-46D9-A85A-6724ACB6E48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3E1D874B-6ABB-4F18-A264-6F81C3440E9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4445DD09-D26C-4B46-8F7A-6E195BCA092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0B910D90-C1DB-408B-B1A4-E76A819636D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EB15E2AC-B43D-40F9-A60A-3DDDB37DD46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DBBDB484-5B8A-4F5F-86F8-A3C8DB081A4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27214</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9A74052E-04EA-4A40-9793-3104D398345E}"/>
            </a:ext>
          </a:extLst>
        </xdr:cNvPr>
        <xdr:cNvCxnSpPr/>
      </xdr:nvCxnSpPr>
      <xdr:spPr>
        <a:xfrm flipV="1">
          <a:off x="16318864" y="58565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E1E3A98F-4D7F-4D5D-9C12-FDAC0DE1D95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C4B59315-A42C-49AC-AB85-E17C9BDA2F0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145341</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86D21605-C5C1-4EFB-98CB-DCDDBA6B86F7}"/>
            </a:ext>
          </a:extLst>
        </xdr:cNvPr>
        <xdr:cNvSpPr txBox="1"/>
      </xdr:nvSpPr>
      <xdr:spPr>
        <a:xfrm>
          <a:off x="16357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27214</xdr:rowOff>
    </xdr:from>
    <xdr:to>
      <xdr:col>86</xdr:col>
      <xdr:colOff>25400</xdr:colOff>
      <xdr:row>34</xdr:row>
      <xdr:rowOff>27214</xdr:rowOff>
    </xdr:to>
    <xdr:cxnSp macro="">
      <xdr:nvCxnSpPr>
        <xdr:cNvPr id="421" name="直線コネクタ 420">
          <a:extLst>
            <a:ext uri="{FF2B5EF4-FFF2-40B4-BE49-F238E27FC236}">
              <a16:creationId xmlns:a16="http://schemas.microsoft.com/office/drawing/2014/main" id="{CE9E4CCA-7C4B-42F0-81EA-77406B3E4130}"/>
            </a:ext>
          </a:extLst>
        </xdr:cNvPr>
        <xdr:cNvCxnSpPr/>
      </xdr:nvCxnSpPr>
      <xdr:spPr>
        <a:xfrm>
          <a:off x="16230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56441</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56357067-1B8E-47EE-9917-6803227E8AFA}"/>
            </a:ext>
          </a:extLst>
        </xdr:cNvPr>
        <xdr:cNvSpPr txBox="1"/>
      </xdr:nvSpPr>
      <xdr:spPr>
        <a:xfrm>
          <a:off x="16357600" y="640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33565</xdr:rowOff>
    </xdr:from>
    <xdr:to>
      <xdr:col>85</xdr:col>
      <xdr:colOff>177800</xdr:colOff>
      <xdr:row>38</xdr:row>
      <xdr:rowOff>135165</xdr:rowOff>
    </xdr:to>
    <xdr:sp macro="" textlink="">
      <xdr:nvSpPr>
        <xdr:cNvPr id="423" name="フローチャート: 判断 422">
          <a:extLst>
            <a:ext uri="{FF2B5EF4-FFF2-40B4-BE49-F238E27FC236}">
              <a16:creationId xmlns:a16="http://schemas.microsoft.com/office/drawing/2014/main" id="{D0149E79-D301-4E90-B8EC-F505385A6CB9}"/>
            </a:ext>
          </a:extLst>
        </xdr:cNvPr>
        <xdr:cNvSpPr/>
      </xdr:nvSpPr>
      <xdr:spPr>
        <a:xfrm>
          <a:off x="162687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89081</xdr:rowOff>
    </xdr:from>
    <xdr:to>
      <xdr:col>81</xdr:col>
      <xdr:colOff>101600</xdr:colOff>
      <xdr:row>39</xdr:row>
      <xdr:rowOff>19231</xdr:rowOff>
    </xdr:to>
    <xdr:sp macro="" textlink="">
      <xdr:nvSpPr>
        <xdr:cNvPr id="424" name="フローチャート: 判断 423">
          <a:extLst>
            <a:ext uri="{FF2B5EF4-FFF2-40B4-BE49-F238E27FC236}">
              <a16:creationId xmlns:a16="http://schemas.microsoft.com/office/drawing/2014/main" id="{F22DCE29-F531-46A6-BB7F-93391DD0CAB7}"/>
            </a:ext>
          </a:extLst>
        </xdr:cNvPr>
        <xdr:cNvSpPr/>
      </xdr:nvSpPr>
      <xdr:spPr>
        <a:xfrm>
          <a:off x="154305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23767</xdr:rowOff>
    </xdr:from>
    <xdr:to>
      <xdr:col>76</xdr:col>
      <xdr:colOff>165100</xdr:colOff>
      <xdr:row>38</xdr:row>
      <xdr:rowOff>125367</xdr:rowOff>
    </xdr:to>
    <xdr:sp macro="" textlink="">
      <xdr:nvSpPr>
        <xdr:cNvPr id="425" name="フローチャート: 判断 424">
          <a:extLst>
            <a:ext uri="{FF2B5EF4-FFF2-40B4-BE49-F238E27FC236}">
              <a16:creationId xmlns:a16="http://schemas.microsoft.com/office/drawing/2014/main" id="{CCD492F2-1CA2-4186-A12E-1A2293C10406}"/>
            </a:ext>
          </a:extLst>
        </xdr:cNvPr>
        <xdr:cNvSpPr/>
      </xdr:nvSpPr>
      <xdr:spPr>
        <a:xfrm>
          <a:off x="14541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54791</xdr:rowOff>
    </xdr:from>
    <xdr:to>
      <xdr:col>72</xdr:col>
      <xdr:colOff>38100</xdr:colOff>
      <xdr:row>38</xdr:row>
      <xdr:rowOff>156391</xdr:rowOff>
    </xdr:to>
    <xdr:sp macro="" textlink="">
      <xdr:nvSpPr>
        <xdr:cNvPr id="426" name="フローチャート: 判断 425">
          <a:extLst>
            <a:ext uri="{FF2B5EF4-FFF2-40B4-BE49-F238E27FC236}">
              <a16:creationId xmlns:a16="http://schemas.microsoft.com/office/drawing/2014/main" id="{ED5017DD-0C72-4541-B77E-15222A55FAEC}"/>
            </a:ext>
          </a:extLst>
        </xdr:cNvPr>
        <xdr:cNvSpPr/>
      </xdr:nvSpPr>
      <xdr:spPr>
        <a:xfrm>
          <a:off x="13652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69487</xdr:rowOff>
    </xdr:from>
    <xdr:to>
      <xdr:col>67</xdr:col>
      <xdr:colOff>101600</xdr:colOff>
      <xdr:row>38</xdr:row>
      <xdr:rowOff>171087</xdr:rowOff>
    </xdr:to>
    <xdr:sp macro="" textlink="">
      <xdr:nvSpPr>
        <xdr:cNvPr id="427" name="フローチャート: 判断 426">
          <a:extLst>
            <a:ext uri="{FF2B5EF4-FFF2-40B4-BE49-F238E27FC236}">
              <a16:creationId xmlns:a16="http://schemas.microsoft.com/office/drawing/2014/main" id="{3A4D7CB7-E8FD-4772-85D7-27E869B966DE}"/>
            </a:ext>
          </a:extLst>
        </xdr:cNvPr>
        <xdr:cNvSpPr/>
      </xdr:nvSpPr>
      <xdr:spPr>
        <a:xfrm>
          <a:off x="12763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C2222584-EDB0-409E-B803-1B03386B2A2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3F573173-53EE-49D1-8404-809C1DF9EC0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AD73B22D-7603-4A7D-AC89-6D02970322F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E45A2A00-D9A1-4FB1-963D-D25A6EC9999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D7D3116-B3F1-4FD9-9EBD-8E1CE2CCB35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433" name="楕円 432">
          <a:extLst>
            <a:ext uri="{FF2B5EF4-FFF2-40B4-BE49-F238E27FC236}">
              <a16:creationId xmlns:a16="http://schemas.microsoft.com/office/drawing/2014/main" id="{829A30EE-8804-49CC-83D9-01A3A82DB9F2}"/>
            </a:ext>
          </a:extLst>
        </xdr:cNvPr>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434" name="【認定こども園・幼稚園・保育所】&#10;有形固定資産減価償却率該当値テキスト">
          <a:extLst>
            <a:ext uri="{FF2B5EF4-FFF2-40B4-BE49-F238E27FC236}">
              <a16:creationId xmlns:a16="http://schemas.microsoft.com/office/drawing/2014/main" id="{89AB1219-D3BC-4149-B901-D82998F4C418}"/>
            </a:ext>
          </a:extLst>
        </xdr:cNvPr>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30299</xdr:rowOff>
    </xdr:from>
    <xdr:to>
      <xdr:col>81</xdr:col>
      <xdr:colOff>101600</xdr:colOff>
      <xdr:row>40</xdr:row>
      <xdr:rowOff>131899</xdr:rowOff>
    </xdr:to>
    <xdr:sp macro="" textlink="">
      <xdr:nvSpPr>
        <xdr:cNvPr id="435" name="楕円 434">
          <a:extLst>
            <a:ext uri="{FF2B5EF4-FFF2-40B4-BE49-F238E27FC236}">
              <a16:creationId xmlns:a16="http://schemas.microsoft.com/office/drawing/2014/main" id="{5C5FB36F-D858-4CDE-A00A-148B72A7ACBC}"/>
            </a:ext>
          </a:extLst>
        </xdr:cNvPr>
        <xdr:cNvSpPr/>
      </xdr:nvSpPr>
      <xdr:spPr>
        <a:xfrm>
          <a:off x="154305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81099</xdr:rowOff>
    </xdr:from>
    <xdr:to>
      <xdr:col>85</xdr:col>
      <xdr:colOff>127000</xdr:colOff>
      <xdr:row>42</xdr:row>
      <xdr:rowOff>92528</xdr:rowOff>
    </xdr:to>
    <xdr:cxnSp macro="">
      <xdr:nvCxnSpPr>
        <xdr:cNvPr id="436" name="直線コネクタ 435">
          <a:extLst>
            <a:ext uri="{FF2B5EF4-FFF2-40B4-BE49-F238E27FC236}">
              <a16:creationId xmlns:a16="http://schemas.microsoft.com/office/drawing/2014/main" id="{AB9D1E40-0C5B-496D-ADA5-D51B14FD0EB1}"/>
            </a:ext>
          </a:extLst>
        </xdr:cNvPr>
        <xdr:cNvCxnSpPr/>
      </xdr:nvCxnSpPr>
      <xdr:spPr>
        <a:xfrm>
          <a:off x="15481300" y="6939099"/>
          <a:ext cx="838200" cy="35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170724</xdr:rowOff>
    </xdr:from>
    <xdr:to>
      <xdr:col>76</xdr:col>
      <xdr:colOff>165100</xdr:colOff>
      <xdr:row>40</xdr:row>
      <xdr:rowOff>100874</xdr:rowOff>
    </xdr:to>
    <xdr:sp macro="" textlink="">
      <xdr:nvSpPr>
        <xdr:cNvPr id="437" name="楕円 436">
          <a:extLst>
            <a:ext uri="{FF2B5EF4-FFF2-40B4-BE49-F238E27FC236}">
              <a16:creationId xmlns:a16="http://schemas.microsoft.com/office/drawing/2014/main" id="{0AD169A0-1A71-4F2E-8C0C-C88B9913B6EC}"/>
            </a:ext>
          </a:extLst>
        </xdr:cNvPr>
        <xdr:cNvSpPr/>
      </xdr:nvSpPr>
      <xdr:spPr>
        <a:xfrm>
          <a:off x="145415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50074</xdr:rowOff>
    </xdr:from>
    <xdr:to>
      <xdr:col>81</xdr:col>
      <xdr:colOff>50800</xdr:colOff>
      <xdr:row>40</xdr:row>
      <xdr:rowOff>81099</xdr:rowOff>
    </xdr:to>
    <xdr:cxnSp macro="">
      <xdr:nvCxnSpPr>
        <xdr:cNvPr id="438" name="直線コネクタ 437">
          <a:extLst>
            <a:ext uri="{FF2B5EF4-FFF2-40B4-BE49-F238E27FC236}">
              <a16:creationId xmlns:a16="http://schemas.microsoft.com/office/drawing/2014/main" id="{34C956C4-3CB8-4D07-AD62-4E465258E509}"/>
            </a:ext>
          </a:extLst>
        </xdr:cNvPr>
        <xdr:cNvCxnSpPr/>
      </xdr:nvCxnSpPr>
      <xdr:spPr>
        <a:xfrm>
          <a:off x="14592300" y="690807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138067</xdr:rowOff>
    </xdr:from>
    <xdr:to>
      <xdr:col>72</xdr:col>
      <xdr:colOff>38100</xdr:colOff>
      <xdr:row>40</xdr:row>
      <xdr:rowOff>68217</xdr:rowOff>
    </xdr:to>
    <xdr:sp macro="" textlink="">
      <xdr:nvSpPr>
        <xdr:cNvPr id="439" name="楕円 438">
          <a:extLst>
            <a:ext uri="{FF2B5EF4-FFF2-40B4-BE49-F238E27FC236}">
              <a16:creationId xmlns:a16="http://schemas.microsoft.com/office/drawing/2014/main" id="{47408A2B-4326-4B29-98D3-3F3B3C6DEEAE}"/>
            </a:ext>
          </a:extLst>
        </xdr:cNvPr>
        <xdr:cNvSpPr/>
      </xdr:nvSpPr>
      <xdr:spPr>
        <a:xfrm>
          <a:off x="136525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17417</xdr:rowOff>
    </xdr:from>
    <xdr:to>
      <xdr:col>76</xdr:col>
      <xdr:colOff>114300</xdr:colOff>
      <xdr:row>40</xdr:row>
      <xdr:rowOff>50074</xdr:rowOff>
    </xdr:to>
    <xdr:cxnSp macro="">
      <xdr:nvCxnSpPr>
        <xdr:cNvPr id="440" name="直線コネクタ 439">
          <a:extLst>
            <a:ext uri="{FF2B5EF4-FFF2-40B4-BE49-F238E27FC236}">
              <a16:creationId xmlns:a16="http://schemas.microsoft.com/office/drawing/2014/main" id="{14A25C79-F784-4497-9E68-0BB63F89F6B8}"/>
            </a:ext>
          </a:extLst>
        </xdr:cNvPr>
        <xdr:cNvCxnSpPr/>
      </xdr:nvCxnSpPr>
      <xdr:spPr>
        <a:xfrm>
          <a:off x="13703300" y="68754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107043</xdr:rowOff>
    </xdr:from>
    <xdr:to>
      <xdr:col>67</xdr:col>
      <xdr:colOff>101600</xdr:colOff>
      <xdr:row>40</xdr:row>
      <xdr:rowOff>37193</xdr:rowOff>
    </xdr:to>
    <xdr:sp macro="" textlink="">
      <xdr:nvSpPr>
        <xdr:cNvPr id="441" name="楕円 440">
          <a:extLst>
            <a:ext uri="{FF2B5EF4-FFF2-40B4-BE49-F238E27FC236}">
              <a16:creationId xmlns:a16="http://schemas.microsoft.com/office/drawing/2014/main" id="{02928A10-380F-4E2A-BC76-96B653A0DA90}"/>
            </a:ext>
          </a:extLst>
        </xdr:cNvPr>
        <xdr:cNvSpPr/>
      </xdr:nvSpPr>
      <xdr:spPr>
        <a:xfrm>
          <a:off x="127635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157843</xdr:rowOff>
    </xdr:from>
    <xdr:to>
      <xdr:col>71</xdr:col>
      <xdr:colOff>177800</xdr:colOff>
      <xdr:row>40</xdr:row>
      <xdr:rowOff>17417</xdr:rowOff>
    </xdr:to>
    <xdr:cxnSp macro="">
      <xdr:nvCxnSpPr>
        <xdr:cNvPr id="442" name="直線コネクタ 441">
          <a:extLst>
            <a:ext uri="{FF2B5EF4-FFF2-40B4-BE49-F238E27FC236}">
              <a16:creationId xmlns:a16="http://schemas.microsoft.com/office/drawing/2014/main" id="{D1284C77-77E1-405C-810D-98F42B5BDE3E}"/>
            </a:ext>
          </a:extLst>
        </xdr:cNvPr>
        <xdr:cNvCxnSpPr/>
      </xdr:nvCxnSpPr>
      <xdr:spPr>
        <a:xfrm>
          <a:off x="12814300" y="684439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35758</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B3850420-AFBE-482C-BE2F-D3043DA82FC3}"/>
            </a:ext>
          </a:extLst>
        </xdr:cNvPr>
        <xdr:cNvSpPr txBox="1"/>
      </xdr:nvSpPr>
      <xdr:spPr>
        <a:xfrm>
          <a:off x="15266044" y="637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141894</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25AB44BA-561A-4136-A391-23B1E1E714E1}"/>
            </a:ext>
          </a:extLst>
        </xdr:cNvPr>
        <xdr:cNvSpPr txBox="1"/>
      </xdr:nvSpPr>
      <xdr:spPr>
        <a:xfrm>
          <a:off x="14389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1469</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B3435DB9-A13D-47C1-B283-8950230F0E6D}"/>
            </a:ext>
          </a:extLst>
        </xdr:cNvPr>
        <xdr:cNvSpPr txBox="1"/>
      </xdr:nvSpPr>
      <xdr:spPr>
        <a:xfrm>
          <a:off x="13500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16164</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FD9783CC-7B31-4D91-802D-DFE637A29273}"/>
            </a:ext>
          </a:extLst>
        </xdr:cNvPr>
        <xdr:cNvSpPr txBox="1"/>
      </xdr:nvSpPr>
      <xdr:spPr>
        <a:xfrm>
          <a:off x="12611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123026</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526F8EE7-67EB-4965-9D51-283D71C399DA}"/>
            </a:ext>
          </a:extLst>
        </xdr:cNvPr>
        <xdr:cNvSpPr txBox="1"/>
      </xdr:nvSpPr>
      <xdr:spPr>
        <a:xfrm>
          <a:off x="15266044" y="698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92001</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446FDD91-8A58-4645-938F-BF51AF7AC380}"/>
            </a:ext>
          </a:extLst>
        </xdr:cNvPr>
        <xdr:cNvSpPr txBox="1"/>
      </xdr:nvSpPr>
      <xdr:spPr>
        <a:xfrm>
          <a:off x="14389744" y="69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59344</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D3B58FF1-C108-484A-B336-83B87B51D075}"/>
            </a:ext>
          </a:extLst>
        </xdr:cNvPr>
        <xdr:cNvSpPr txBox="1"/>
      </xdr:nvSpPr>
      <xdr:spPr>
        <a:xfrm>
          <a:off x="13500744"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28320</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D19B2F9A-1A0A-4FD3-B4FD-930030F9B696}"/>
            </a:ext>
          </a:extLst>
        </xdr:cNvPr>
        <xdr:cNvSpPr txBox="1"/>
      </xdr:nvSpPr>
      <xdr:spPr>
        <a:xfrm>
          <a:off x="12611744" y="688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DC559FF0-A746-450D-9B2C-0AF40FFC35C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2081ABD-91FC-4C52-B126-FD4EA535BFE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A17EE049-3EF8-4D1B-BA46-7446C9A4CC9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91A60BD3-474F-49E2-9C23-827F11DD9CF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299A4097-F84F-4E2A-974D-ED056C8EA5A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49A41769-6656-40F9-A54E-C89E788BA36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C5F85A09-C252-4C26-BBC4-9FC53874981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BEF06655-4CD9-41D6-8351-B1CE99D6860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72102823-4100-4B91-9EAF-9F1ED56CCB6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F9D4F1A4-1BF4-4118-8118-9EFCFFB8B8B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a:extLst>
            <a:ext uri="{FF2B5EF4-FFF2-40B4-BE49-F238E27FC236}">
              <a16:creationId xmlns:a16="http://schemas.microsoft.com/office/drawing/2014/main" id="{A1F601D9-DBF9-4482-83EF-7FA0482DCD48}"/>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a:extLst>
            <a:ext uri="{FF2B5EF4-FFF2-40B4-BE49-F238E27FC236}">
              <a16:creationId xmlns:a16="http://schemas.microsoft.com/office/drawing/2014/main" id="{01DA6627-93E7-437E-986B-CA6C3D1E1424}"/>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a:extLst>
            <a:ext uri="{FF2B5EF4-FFF2-40B4-BE49-F238E27FC236}">
              <a16:creationId xmlns:a16="http://schemas.microsoft.com/office/drawing/2014/main" id="{D5B99B7E-887F-4A93-AF24-F471246FCDB7}"/>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a:extLst>
            <a:ext uri="{FF2B5EF4-FFF2-40B4-BE49-F238E27FC236}">
              <a16:creationId xmlns:a16="http://schemas.microsoft.com/office/drawing/2014/main" id="{C24594AE-AA04-4C2E-8956-ADB161FCB48E}"/>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a:extLst>
            <a:ext uri="{FF2B5EF4-FFF2-40B4-BE49-F238E27FC236}">
              <a16:creationId xmlns:a16="http://schemas.microsoft.com/office/drawing/2014/main" id="{346F0DDE-A477-4EFF-ADC6-605E6FB6490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a:extLst>
            <a:ext uri="{FF2B5EF4-FFF2-40B4-BE49-F238E27FC236}">
              <a16:creationId xmlns:a16="http://schemas.microsoft.com/office/drawing/2014/main" id="{E94E4936-8173-4606-B70B-8FF8A26115B3}"/>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a:extLst>
            <a:ext uri="{FF2B5EF4-FFF2-40B4-BE49-F238E27FC236}">
              <a16:creationId xmlns:a16="http://schemas.microsoft.com/office/drawing/2014/main" id="{EE971F81-904D-43AD-98B4-B33BD6EA06ED}"/>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a:extLst>
            <a:ext uri="{FF2B5EF4-FFF2-40B4-BE49-F238E27FC236}">
              <a16:creationId xmlns:a16="http://schemas.microsoft.com/office/drawing/2014/main" id="{C48F7F43-82B4-4FCF-9424-A79DEB029EDB}"/>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a:extLst>
            <a:ext uri="{FF2B5EF4-FFF2-40B4-BE49-F238E27FC236}">
              <a16:creationId xmlns:a16="http://schemas.microsoft.com/office/drawing/2014/main" id="{2E572655-E8AA-4C95-834F-9759D7D9D915}"/>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a:extLst>
            <a:ext uri="{FF2B5EF4-FFF2-40B4-BE49-F238E27FC236}">
              <a16:creationId xmlns:a16="http://schemas.microsoft.com/office/drawing/2014/main" id="{34CECE6B-23B2-490E-AB80-35BAB54B40B2}"/>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a:extLst>
            <a:ext uri="{FF2B5EF4-FFF2-40B4-BE49-F238E27FC236}">
              <a16:creationId xmlns:a16="http://schemas.microsoft.com/office/drawing/2014/main" id="{C2E0B450-7F62-4CA5-9D23-719983A8EF4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a:extLst>
            <a:ext uri="{FF2B5EF4-FFF2-40B4-BE49-F238E27FC236}">
              <a16:creationId xmlns:a16="http://schemas.microsoft.com/office/drawing/2014/main" id="{F74E33DD-6DC2-4E8E-9AAB-1755DFB1A9C6}"/>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C5C359F-2374-46F3-B112-CA3CA2C7FD4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963B2AB-8675-4261-B9E7-6E3CA87C6FB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927C4B9B-1649-4197-9A17-43219D0B7BF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120287</xdr:rowOff>
    </xdr:from>
    <xdr:to>
      <xdr:col>116</xdr:col>
      <xdr:colOff>62864</xdr:colOff>
      <xdr:row>41</xdr:row>
      <xdr:rowOff>146413</xdr:rowOff>
    </xdr:to>
    <xdr:cxnSp macro="">
      <xdr:nvCxnSpPr>
        <xdr:cNvPr id="476" name="直線コネクタ 475">
          <a:extLst>
            <a:ext uri="{FF2B5EF4-FFF2-40B4-BE49-F238E27FC236}">
              <a16:creationId xmlns:a16="http://schemas.microsoft.com/office/drawing/2014/main" id="{B09ECEB3-2775-4510-ACC8-95A3824B259F}"/>
            </a:ext>
          </a:extLst>
        </xdr:cNvPr>
        <xdr:cNvCxnSpPr/>
      </xdr:nvCxnSpPr>
      <xdr:spPr>
        <a:xfrm flipV="1">
          <a:off x="22160864" y="5778137"/>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E32848F9-AC24-4D75-90EC-6F87496AAB7B}"/>
            </a:ext>
          </a:extLst>
        </xdr:cNvPr>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478" name="直線コネクタ 477">
          <a:extLst>
            <a:ext uri="{FF2B5EF4-FFF2-40B4-BE49-F238E27FC236}">
              <a16:creationId xmlns:a16="http://schemas.microsoft.com/office/drawing/2014/main" id="{6F491D3C-A09D-4617-AE2D-CE4AA4B4A06F}"/>
            </a:ext>
          </a:extLst>
        </xdr:cNvPr>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66964</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54D0EFF3-E8AD-4786-8FAE-0C5BBE4D61D3}"/>
            </a:ext>
          </a:extLst>
        </xdr:cNvPr>
        <xdr:cNvSpPr txBox="1"/>
      </xdr:nvSpPr>
      <xdr:spPr>
        <a:xfrm>
          <a:off x="22199600" y="555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120287</xdr:rowOff>
    </xdr:from>
    <xdr:to>
      <xdr:col>116</xdr:col>
      <xdr:colOff>152400</xdr:colOff>
      <xdr:row>33</xdr:row>
      <xdr:rowOff>120287</xdr:rowOff>
    </xdr:to>
    <xdr:cxnSp macro="">
      <xdr:nvCxnSpPr>
        <xdr:cNvPr id="480" name="直線コネクタ 479">
          <a:extLst>
            <a:ext uri="{FF2B5EF4-FFF2-40B4-BE49-F238E27FC236}">
              <a16:creationId xmlns:a16="http://schemas.microsoft.com/office/drawing/2014/main" id="{9B6F4BBE-0BFB-4D88-B9C2-6410D1B74497}"/>
            </a:ext>
          </a:extLst>
        </xdr:cNvPr>
        <xdr:cNvCxnSpPr/>
      </xdr:nvCxnSpPr>
      <xdr:spPr>
        <a:xfrm>
          <a:off x="22072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27050</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E7D0310D-E079-48D3-B0EB-EFE0A6E76660}"/>
            </a:ext>
          </a:extLst>
        </xdr:cNvPr>
        <xdr:cNvSpPr txBox="1"/>
      </xdr:nvSpPr>
      <xdr:spPr>
        <a:xfrm>
          <a:off x="22199600" y="654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4173</xdr:rowOff>
    </xdr:from>
    <xdr:to>
      <xdr:col>116</xdr:col>
      <xdr:colOff>114300</xdr:colOff>
      <xdr:row>39</xdr:row>
      <xdr:rowOff>105773</xdr:rowOff>
    </xdr:to>
    <xdr:sp macro="" textlink="">
      <xdr:nvSpPr>
        <xdr:cNvPr id="482" name="フローチャート: 判断 481">
          <a:extLst>
            <a:ext uri="{FF2B5EF4-FFF2-40B4-BE49-F238E27FC236}">
              <a16:creationId xmlns:a16="http://schemas.microsoft.com/office/drawing/2014/main" id="{AD503CBC-DE80-445C-935B-3DD3D1AD3850}"/>
            </a:ext>
          </a:extLst>
        </xdr:cNvPr>
        <xdr:cNvSpPr/>
      </xdr:nvSpPr>
      <xdr:spPr>
        <a:xfrm>
          <a:off x="221107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133169</xdr:rowOff>
    </xdr:from>
    <xdr:to>
      <xdr:col>112</xdr:col>
      <xdr:colOff>38100</xdr:colOff>
      <xdr:row>39</xdr:row>
      <xdr:rowOff>63319</xdr:rowOff>
    </xdr:to>
    <xdr:sp macro="" textlink="">
      <xdr:nvSpPr>
        <xdr:cNvPr id="483" name="フローチャート: 判断 482">
          <a:extLst>
            <a:ext uri="{FF2B5EF4-FFF2-40B4-BE49-F238E27FC236}">
              <a16:creationId xmlns:a16="http://schemas.microsoft.com/office/drawing/2014/main" id="{1BEF63D7-7EC0-4BC5-A0C0-F7A353F214C4}"/>
            </a:ext>
          </a:extLst>
        </xdr:cNvPr>
        <xdr:cNvSpPr/>
      </xdr:nvSpPr>
      <xdr:spPr>
        <a:xfrm>
          <a:off x="212725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120106</xdr:rowOff>
    </xdr:from>
    <xdr:to>
      <xdr:col>107</xdr:col>
      <xdr:colOff>101600</xdr:colOff>
      <xdr:row>39</xdr:row>
      <xdr:rowOff>50256</xdr:rowOff>
    </xdr:to>
    <xdr:sp macro="" textlink="">
      <xdr:nvSpPr>
        <xdr:cNvPr id="484" name="フローチャート: 判断 483">
          <a:extLst>
            <a:ext uri="{FF2B5EF4-FFF2-40B4-BE49-F238E27FC236}">
              <a16:creationId xmlns:a16="http://schemas.microsoft.com/office/drawing/2014/main" id="{75DF5191-EA03-4609-B4DE-E2C1DF26F861}"/>
            </a:ext>
          </a:extLst>
        </xdr:cNvPr>
        <xdr:cNvSpPr/>
      </xdr:nvSpPr>
      <xdr:spPr>
        <a:xfrm>
          <a:off x="20383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110309</xdr:rowOff>
    </xdr:from>
    <xdr:to>
      <xdr:col>102</xdr:col>
      <xdr:colOff>165100</xdr:colOff>
      <xdr:row>39</xdr:row>
      <xdr:rowOff>40459</xdr:rowOff>
    </xdr:to>
    <xdr:sp macro="" textlink="">
      <xdr:nvSpPr>
        <xdr:cNvPr id="485" name="フローチャート: 判断 484">
          <a:extLst>
            <a:ext uri="{FF2B5EF4-FFF2-40B4-BE49-F238E27FC236}">
              <a16:creationId xmlns:a16="http://schemas.microsoft.com/office/drawing/2014/main" id="{D39B7BCF-75DE-4539-B226-FE5C0FF549AA}"/>
            </a:ext>
          </a:extLst>
        </xdr:cNvPr>
        <xdr:cNvSpPr/>
      </xdr:nvSpPr>
      <xdr:spPr>
        <a:xfrm>
          <a:off x="194945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116840</xdr:rowOff>
    </xdr:from>
    <xdr:to>
      <xdr:col>98</xdr:col>
      <xdr:colOff>38100</xdr:colOff>
      <xdr:row>39</xdr:row>
      <xdr:rowOff>46990</xdr:rowOff>
    </xdr:to>
    <xdr:sp macro="" textlink="">
      <xdr:nvSpPr>
        <xdr:cNvPr id="486" name="フローチャート: 判断 485">
          <a:extLst>
            <a:ext uri="{FF2B5EF4-FFF2-40B4-BE49-F238E27FC236}">
              <a16:creationId xmlns:a16="http://schemas.microsoft.com/office/drawing/2014/main" id="{29CCA873-64B4-499E-86A6-54ADE07EE4D4}"/>
            </a:ext>
          </a:extLst>
        </xdr:cNvPr>
        <xdr:cNvSpPr/>
      </xdr:nvSpPr>
      <xdr:spPr>
        <a:xfrm>
          <a:off x="18605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1BC92D53-4F6F-443F-9BC2-6EA2F3AF876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3BF0908A-286D-45A2-B1DF-401BAAAE493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55F25F3F-2B9F-495C-89F0-3337D53CACC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922B9E6E-8B81-4EAA-9E74-417A5660A62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BA27B872-7899-4C1C-B2F0-978AC375C19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30299</xdr:rowOff>
    </xdr:from>
    <xdr:to>
      <xdr:col>116</xdr:col>
      <xdr:colOff>114300</xdr:colOff>
      <xdr:row>41</xdr:row>
      <xdr:rowOff>131899</xdr:rowOff>
    </xdr:to>
    <xdr:sp macro="" textlink="">
      <xdr:nvSpPr>
        <xdr:cNvPr id="492" name="楕円 491">
          <a:extLst>
            <a:ext uri="{FF2B5EF4-FFF2-40B4-BE49-F238E27FC236}">
              <a16:creationId xmlns:a16="http://schemas.microsoft.com/office/drawing/2014/main" id="{417132EC-8C35-4233-ACC4-EC666766456B}"/>
            </a:ext>
          </a:extLst>
        </xdr:cNvPr>
        <xdr:cNvSpPr/>
      </xdr:nvSpPr>
      <xdr:spPr>
        <a:xfrm>
          <a:off x="221107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116676</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9A1C140-52A2-4243-81D6-DF1895877D91}"/>
            </a:ext>
          </a:extLst>
        </xdr:cNvPr>
        <xdr:cNvSpPr txBox="1"/>
      </xdr:nvSpPr>
      <xdr:spPr>
        <a:xfrm>
          <a:off x="22199600" y="697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154396</xdr:rowOff>
    </xdr:from>
    <xdr:to>
      <xdr:col>112</xdr:col>
      <xdr:colOff>38100</xdr:colOff>
      <xdr:row>40</xdr:row>
      <xdr:rowOff>84546</xdr:rowOff>
    </xdr:to>
    <xdr:sp macro="" textlink="">
      <xdr:nvSpPr>
        <xdr:cNvPr id="494" name="楕円 493">
          <a:extLst>
            <a:ext uri="{FF2B5EF4-FFF2-40B4-BE49-F238E27FC236}">
              <a16:creationId xmlns:a16="http://schemas.microsoft.com/office/drawing/2014/main" id="{B730D5EF-F3CA-4659-AD39-9E117927EFFC}"/>
            </a:ext>
          </a:extLst>
        </xdr:cNvPr>
        <xdr:cNvSpPr/>
      </xdr:nvSpPr>
      <xdr:spPr>
        <a:xfrm>
          <a:off x="212725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33746</xdr:rowOff>
    </xdr:from>
    <xdr:to>
      <xdr:col>116</xdr:col>
      <xdr:colOff>63500</xdr:colOff>
      <xdr:row>41</xdr:row>
      <xdr:rowOff>81099</xdr:rowOff>
    </xdr:to>
    <xdr:cxnSp macro="">
      <xdr:nvCxnSpPr>
        <xdr:cNvPr id="495" name="直線コネクタ 494">
          <a:extLst>
            <a:ext uri="{FF2B5EF4-FFF2-40B4-BE49-F238E27FC236}">
              <a16:creationId xmlns:a16="http://schemas.microsoft.com/office/drawing/2014/main" id="{E8720B64-CEEE-4C98-B270-7AAC1B721A4F}"/>
            </a:ext>
          </a:extLst>
        </xdr:cNvPr>
        <xdr:cNvCxnSpPr/>
      </xdr:nvCxnSpPr>
      <xdr:spPr>
        <a:xfrm>
          <a:off x="21323300" y="6891746"/>
          <a:ext cx="838200" cy="21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157662</xdr:rowOff>
    </xdr:from>
    <xdr:to>
      <xdr:col>107</xdr:col>
      <xdr:colOff>101600</xdr:colOff>
      <xdr:row>40</xdr:row>
      <xdr:rowOff>87812</xdr:rowOff>
    </xdr:to>
    <xdr:sp macro="" textlink="">
      <xdr:nvSpPr>
        <xdr:cNvPr id="496" name="楕円 495">
          <a:extLst>
            <a:ext uri="{FF2B5EF4-FFF2-40B4-BE49-F238E27FC236}">
              <a16:creationId xmlns:a16="http://schemas.microsoft.com/office/drawing/2014/main" id="{EE362938-E41D-4FF5-A325-5DA66C355993}"/>
            </a:ext>
          </a:extLst>
        </xdr:cNvPr>
        <xdr:cNvSpPr/>
      </xdr:nvSpPr>
      <xdr:spPr>
        <a:xfrm>
          <a:off x="20383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33746</xdr:rowOff>
    </xdr:from>
    <xdr:to>
      <xdr:col>111</xdr:col>
      <xdr:colOff>177800</xdr:colOff>
      <xdr:row>40</xdr:row>
      <xdr:rowOff>37012</xdr:rowOff>
    </xdr:to>
    <xdr:cxnSp macro="">
      <xdr:nvCxnSpPr>
        <xdr:cNvPr id="497" name="直線コネクタ 496">
          <a:extLst>
            <a:ext uri="{FF2B5EF4-FFF2-40B4-BE49-F238E27FC236}">
              <a16:creationId xmlns:a16="http://schemas.microsoft.com/office/drawing/2014/main" id="{56C2261E-1628-4B7B-B778-F1032B415A43}"/>
            </a:ext>
          </a:extLst>
        </xdr:cNvPr>
        <xdr:cNvCxnSpPr/>
      </xdr:nvCxnSpPr>
      <xdr:spPr>
        <a:xfrm flipV="1">
          <a:off x="20434300" y="689174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164193</xdr:rowOff>
    </xdr:from>
    <xdr:to>
      <xdr:col>102</xdr:col>
      <xdr:colOff>165100</xdr:colOff>
      <xdr:row>40</xdr:row>
      <xdr:rowOff>94343</xdr:rowOff>
    </xdr:to>
    <xdr:sp macro="" textlink="">
      <xdr:nvSpPr>
        <xdr:cNvPr id="498" name="楕円 497">
          <a:extLst>
            <a:ext uri="{FF2B5EF4-FFF2-40B4-BE49-F238E27FC236}">
              <a16:creationId xmlns:a16="http://schemas.microsoft.com/office/drawing/2014/main" id="{B9697EE0-0837-44A0-BAA8-59EF1DB57CED}"/>
            </a:ext>
          </a:extLst>
        </xdr:cNvPr>
        <xdr:cNvSpPr/>
      </xdr:nvSpPr>
      <xdr:spPr>
        <a:xfrm>
          <a:off x="19494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37012</xdr:rowOff>
    </xdr:from>
    <xdr:to>
      <xdr:col>107</xdr:col>
      <xdr:colOff>50800</xdr:colOff>
      <xdr:row>40</xdr:row>
      <xdr:rowOff>43543</xdr:rowOff>
    </xdr:to>
    <xdr:cxnSp macro="">
      <xdr:nvCxnSpPr>
        <xdr:cNvPr id="499" name="直線コネクタ 498">
          <a:extLst>
            <a:ext uri="{FF2B5EF4-FFF2-40B4-BE49-F238E27FC236}">
              <a16:creationId xmlns:a16="http://schemas.microsoft.com/office/drawing/2014/main" id="{C63A641E-D16E-4E40-964A-C160D05D521A}"/>
            </a:ext>
          </a:extLst>
        </xdr:cNvPr>
        <xdr:cNvCxnSpPr/>
      </xdr:nvCxnSpPr>
      <xdr:spPr>
        <a:xfrm flipV="1">
          <a:off x="19545300" y="68950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170724</xdr:rowOff>
    </xdr:from>
    <xdr:to>
      <xdr:col>98</xdr:col>
      <xdr:colOff>38100</xdr:colOff>
      <xdr:row>40</xdr:row>
      <xdr:rowOff>100874</xdr:rowOff>
    </xdr:to>
    <xdr:sp macro="" textlink="">
      <xdr:nvSpPr>
        <xdr:cNvPr id="500" name="楕円 499">
          <a:extLst>
            <a:ext uri="{FF2B5EF4-FFF2-40B4-BE49-F238E27FC236}">
              <a16:creationId xmlns:a16="http://schemas.microsoft.com/office/drawing/2014/main" id="{57E4E5F8-6BF4-4557-865A-F1429327E89F}"/>
            </a:ext>
          </a:extLst>
        </xdr:cNvPr>
        <xdr:cNvSpPr/>
      </xdr:nvSpPr>
      <xdr:spPr>
        <a:xfrm>
          <a:off x="186055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43543</xdr:rowOff>
    </xdr:from>
    <xdr:to>
      <xdr:col>102</xdr:col>
      <xdr:colOff>114300</xdr:colOff>
      <xdr:row>40</xdr:row>
      <xdr:rowOff>50074</xdr:rowOff>
    </xdr:to>
    <xdr:cxnSp macro="">
      <xdr:nvCxnSpPr>
        <xdr:cNvPr id="501" name="直線コネクタ 500">
          <a:extLst>
            <a:ext uri="{FF2B5EF4-FFF2-40B4-BE49-F238E27FC236}">
              <a16:creationId xmlns:a16="http://schemas.microsoft.com/office/drawing/2014/main" id="{96F58D74-AA8B-4167-867C-B48A47E51BF7}"/>
            </a:ext>
          </a:extLst>
        </xdr:cNvPr>
        <xdr:cNvCxnSpPr/>
      </xdr:nvCxnSpPr>
      <xdr:spPr>
        <a:xfrm flipV="1">
          <a:off x="18656300" y="69015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79846</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676C0323-3887-4A2F-83AF-3D24A1DC7EC7}"/>
            </a:ext>
          </a:extLst>
        </xdr:cNvPr>
        <xdr:cNvSpPr txBox="1"/>
      </xdr:nvSpPr>
      <xdr:spPr>
        <a:xfrm>
          <a:off x="21075727" y="64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66783</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28410306-0298-46E8-83FD-23EB332AF335}"/>
            </a:ext>
          </a:extLst>
        </xdr:cNvPr>
        <xdr:cNvSpPr txBox="1"/>
      </xdr:nvSpPr>
      <xdr:spPr>
        <a:xfrm>
          <a:off x="20199427" y="641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56985</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78287DE7-BCED-4B71-A5BA-C0B1DF60A8E6}"/>
            </a:ext>
          </a:extLst>
        </xdr:cNvPr>
        <xdr:cNvSpPr txBox="1"/>
      </xdr:nvSpPr>
      <xdr:spPr>
        <a:xfrm>
          <a:off x="19310427" y="640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63517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1BB697B2-B01A-4BB2-ACD6-2D3A4E755EB4}"/>
            </a:ext>
          </a:extLst>
        </xdr:cNvPr>
        <xdr:cNvSpPr txBox="1"/>
      </xdr:nvSpPr>
      <xdr:spPr>
        <a:xfrm>
          <a:off x="18421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75673</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C7C9B2C6-854A-4663-8CAA-BC681762706E}"/>
            </a:ext>
          </a:extLst>
        </xdr:cNvPr>
        <xdr:cNvSpPr txBox="1"/>
      </xdr:nvSpPr>
      <xdr:spPr>
        <a:xfrm>
          <a:off x="21075727" y="693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78939</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5887C335-0902-4795-BE46-6824CFEAB5B5}"/>
            </a:ext>
          </a:extLst>
        </xdr:cNvPr>
        <xdr:cNvSpPr txBox="1"/>
      </xdr:nvSpPr>
      <xdr:spPr>
        <a:xfrm>
          <a:off x="20199427" y="693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85470</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DB2D1B51-972C-483F-AFA4-F9B56B75CE61}"/>
            </a:ext>
          </a:extLst>
        </xdr:cNvPr>
        <xdr:cNvSpPr txBox="1"/>
      </xdr:nvSpPr>
      <xdr:spPr>
        <a:xfrm>
          <a:off x="19310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92001</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A3AEEBD-201C-477B-AC6D-DE6D03EBF198}"/>
            </a:ext>
          </a:extLst>
        </xdr:cNvPr>
        <xdr:cNvSpPr txBox="1"/>
      </xdr:nvSpPr>
      <xdr:spPr>
        <a:xfrm>
          <a:off x="18421427" y="69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B4809E9E-5D26-4E15-B761-E08D9873236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ACF4019E-7066-4238-BBD8-DF9FDE99AA3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FD2B699B-3937-4203-ADB8-466AAF1BDEE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C9A75150-4CA5-4564-86C7-455FA085E89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D856F6B7-A6CC-4D10-9F3C-F92A1ECD8BA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5720E984-4E6F-43BD-A2B1-5939CD9E27C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48A2942A-2A8E-49ED-AED8-2E48E4A2B69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89CE4773-029F-4ACC-85EB-4BC6E66D17B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CDAD4BCB-2533-4C41-A22C-04D8774B6F3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D6DC1DD2-68CB-431C-8A9E-E3C3ACB97CE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5BAC5B8B-9647-49FC-B60F-DBD8DF43EA8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a:extLst>
            <a:ext uri="{FF2B5EF4-FFF2-40B4-BE49-F238E27FC236}">
              <a16:creationId xmlns:a16="http://schemas.microsoft.com/office/drawing/2014/main" id="{0DC129D6-0C89-4186-BCF7-FCD369D1FF5D}"/>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2" name="テキスト ボックス 521">
          <a:extLst>
            <a:ext uri="{FF2B5EF4-FFF2-40B4-BE49-F238E27FC236}">
              <a16:creationId xmlns:a16="http://schemas.microsoft.com/office/drawing/2014/main" id="{52AB9E53-AB0A-4465-B85A-6DF56AB76938}"/>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a:extLst>
            <a:ext uri="{FF2B5EF4-FFF2-40B4-BE49-F238E27FC236}">
              <a16:creationId xmlns:a16="http://schemas.microsoft.com/office/drawing/2014/main" id="{1B72C135-11B4-4F53-856F-73A5403C5879}"/>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a:extLst>
            <a:ext uri="{FF2B5EF4-FFF2-40B4-BE49-F238E27FC236}">
              <a16:creationId xmlns:a16="http://schemas.microsoft.com/office/drawing/2014/main" id="{772CDE75-B778-4076-9860-C3E1A07150D9}"/>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a:extLst>
            <a:ext uri="{FF2B5EF4-FFF2-40B4-BE49-F238E27FC236}">
              <a16:creationId xmlns:a16="http://schemas.microsoft.com/office/drawing/2014/main" id="{52BA3D5D-63AA-44A4-A6AE-2A4A4C766A0B}"/>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a:extLst>
            <a:ext uri="{FF2B5EF4-FFF2-40B4-BE49-F238E27FC236}">
              <a16:creationId xmlns:a16="http://schemas.microsoft.com/office/drawing/2014/main" id="{A7779B9E-7858-4B65-B75E-3748279411F5}"/>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a:extLst>
            <a:ext uri="{FF2B5EF4-FFF2-40B4-BE49-F238E27FC236}">
              <a16:creationId xmlns:a16="http://schemas.microsoft.com/office/drawing/2014/main" id="{DA57A14E-233B-4A1C-A378-C302B039DE1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a:extLst>
            <a:ext uri="{FF2B5EF4-FFF2-40B4-BE49-F238E27FC236}">
              <a16:creationId xmlns:a16="http://schemas.microsoft.com/office/drawing/2014/main" id="{90951E0F-9180-4838-BF7D-64D67FC91016}"/>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F4CDF718-9711-48D1-99E3-448BE23A64A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019A45A5-103D-4A5D-9D51-8B23362D82B4}"/>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A875CA9B-459B-473F-AB9A-2DDCD132E28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86868</xdr:rowOff>
    </xdr:to>
    <xdr:cxnSp macro="">
      <xdr:nvCxnSpPr>
        <xdr:cNvPr id="532" name="直線コネクタ 531">
          <a:extLst>
            <a:ext uri="{FF2B5EF4-FFF2-40B4-BE49-F238E27FC236}">
              <a16:creationId xmlns:a16="http://schemas.microsoft.com/office/drawing/2014/main" id="{A52B7868-5103-4026-A6DB-BCEBE233D38F}"/>
            </a:ext>
          </a:extLst>
        </xdr:cNvPr>
        <xdr:cNvCxnSpPr/>
      </xdr:nvCxnSpPr>
      <xdr:spPr>
        <a:xfrm flipV="1">
          <a:off x="16318864" y="9502902"/>
          <a:ext cx="0" cy="121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7150F4C8-C6AB-48CA-909C-141ED72DF9AE}"/>
            </a:ext>
          </a:extLst>
        </xdr:cNvPr>
        <xdr:cNvSpPr txBox="1"/>
      </xdr:nvSpPr>
      <xdr:spPr>
        <a:xfrm>
          <a:off x="16357600" y="1072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534" name="直線コネクタ 533">
          <a:extLst>
            <a:ext uri="{FF2B5EF4-FFF2-40B4-BE49-F238E27FC236}">
              <a16:creationId xmlns:a16="http://schemas.microsoft.com/office/drawing/2014/main" id="{A03FCC98-3A75-477C-AF17-3867723A36D9}"/>
            </a:ext>
          </a:extLst>
        </xdr:cNvPr>
        <xdr:cNvCxnSpPr/>
      </xdr:nvCxnSpPr>
      <xdr:spPr>
        <a:xfrm>
          <a:off x="16230600" y="10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993BDC82-F58C-4572-A286-72E2B9FF03A5}"/>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6" name="直線コネクタ 535">
          <a:extLst>
            <a:ext uri="{FF2B5EF4-FFF2-40B4-BE49-F238E27FC236}">
              <a16:creationId xmlns:a16="http://schemas.microsoft.com/office/drawing/2014/main" id="{01E9031F-0913-4A07-BE99-21C4614B99BD}"/>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119651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3F197560-2A22-4CC8-B3BE-AED6D381EE11}"/>
            </a:ext>
          </a:extLst>
        </xdr:cNvPr>
        <xdr:cNvSpPr txBox="1"/>
      </xdr:nvSpPr>
      <xdr:spPr>
        <a:xfrm>
          <a:off x="16357600" y="10063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141224</xdr:rowOff>
    </xdr:from>
    <xdr:to>
      <xdr:col>85</xdr:col>
      <xdr:colOff>177800</xdr:colOff>
      <xdr:row>59</xdr:row>
      <xdr:rowOff>71374</xdr:rowOff>
    </xdr:to>
    <xdr:sp macro="" textlink="">
      <xdr:nvSpPr>
        <xdr:cNvPr id="538" name="フローチャート: 判断 537">
          <a:extLst>
            <a:ext uri="{FF2B5EF4-FFF2-40B4-BE49-F238E27FC236}">
              <a16:creationId xmlns:a16="http://schemas.microsoft.com/office/drawing/2014/main" id="{A597C0D9-739A-4C6D-9192-B661CE5730C9}"/>
            </a:ext>
          </a:extLst>
        </xdr:cNvPr>
        <xdr:cNvSpPr/>
      </xdr:nvSpPr>
      <xdr:spPr>
        <a:xfrm>
          <a:off x="16268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106934</xdr:rowOff>
    </xdr:from>
    <xdr:to>
      <xdr:col>81</xdr:col>
      <xdr:colOff>101600</xdr:colOff>
      <xdr:row>59</xdr:row>
      <xdr:rowOff>37084</xdr:rowOff>
    </xdr:to>
    <xdr:sp macro="" textlink="">
      <xdr:nvSpPr>
        <xdr:cNvPr id="539" name="フローチャート: 判断 538">
          <a:extLst>
            <a:ext uri="{FF2B5EF4-FFF2-40B4-BE49-F238E27FC236}">
              <a16:creationId xmlns:a16="http://schemas.microsoft.com/office/drawing/2014/main" id="{A484E45E-5C45-48F8-9984-7A4E616E6EC5}"/>
            </a:ext>
          </a:extLst>
        </xdr:cNvPr>
        <xdr:cNvSpPr/>
      </xdr:nvSpPr>
      <xdr:spPr>
        <a:xfrm>
          <a:off x="15430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106934</xdr:rowOff>
    </xdr:from>
    <xdr:to>
      <xdr:col>76</xdr:col>
      <xdr:colOff>165100</xdr:colOff>
      <xdr:row>59</xdr:row>
      <xdr:rowOff>37084</xdr:rowOff>
    </xdr:to>
    <xdr:sp macro="" textlink="">
      <xdr:nvSpPr>
        <xdr:cNvPr id="540" name="フローチャート: 判断 539">
          <a:extLst>
            <a:ext uri="{FF2B5EF4-FFF2-40B4-BE49-F238E27FC236}">
              <a16:creationId xmlns:a16="http://schemas.microsoft.com/office/drawing/2014/main" id="{B5626B95-F624-4224-AA1D-4448D03094C8}"/>
            </a:ext>
          </a:extLst>
        </xdr:cNvPr>
        <xdr:cNvSpPr/>
      </xdr:nvSpPr>
      <xdr:spPr>
        <a:xfrm>
          <a:off x="14541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541" name="フローチャート: 判断 540">
          <a:extLst>
            <a:ext uri="{FF2B5EF4-FFF2-40B4-BE49-F238E27FC236}">
              <a16:creationId xmlns:a16="http://schemas.microsoft.com/office/drawing/2014/main" id="{8563776A-2E2C-4A9C-8082-4C706A13FF35}"/>
            </a:ext>
          </a:extLst>
        </xdr:cNvPr>
        <xdr:cNvSpPr/>
      </xdr:nvSpPr>
      <xdr:spPr>
        <a:xfrm>
          <a:off x="13652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136652</xdr:rowOff>
    </xdr:from>
    <xdr:to>
      <xdr:col>67</xdr:col>
      <xdr:colOff>101600</xdr:colOff>
      <xdr:row>59</xdr:row>
      <xdr:rowOff>66802</xdr:rowOff>
    </xdr:to>
    <xdr:sp macro="" textlink="">
      <xdr:nvSpPr>
        <xdr:cNvPr id="542" name="フローチャート: 判断 541">
          <a:extLst>
            <a:ext uri="{FF2B5EF4-FFF2-40B4-BE49-F238E27FC236}">
              <a16:creationId xmlns:a16="http://schemas.microsoft.com/office/drawing/2014/main" id="{3542CA8C-47FF-4D2A-828C-CF39704B279F}"/>
            </a:ext>
          </a:extLst>
        </xdr:cNvPr>
        <xdr:cNvSpPr/>
      </xdr:nvSpPr>
      <xdr:spPr>
        <a:xfrm>
          <a:off x="12763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5E6D500D-23E3-4ACB-B443-6AC890F3CA2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B8EA9004-6D02-4A8B-A688-1C0BFC8B874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AC573CD2-C897-4595-8977-C5844C0C367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DD234CAD-6B0B-4CA1-A8B4-4A48D06CAD3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FA5A8B86-5ED8-4618-A23C-14ABF7FE204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134366</xdr:rowOff>
    </xdr:from>
    <xdr:to>
      <xdr:col>85</xdr:col>
      <xdr:colOff>177800</xdr:colOff>
      <xdr:row>58</xdr:row>
      <xdr:rowOff>64516</xdr:rowOff>
    </xdr:to>
    <xdr:sp macro="" textlink="">
      <xdr:nvSpPr>
        <xdr:cNvPr id="548" name="楕円 547">
          <a:extLst>
            <a:ext uri="{FF2B5EF4-FFF2-40B4-BE49-F238E27FC236}">
              <a16:creationId xmlns:a16="http://schemas.microsoft.com/office/drawing/2014/main" id="{4E16811C-1A74-4F88-B9D9-34E7081F79D1}"/>
            </a:ext>
          </a:extLst>
        </xdr:cNvPr>
        <xdr:cNvSpPr/>
      </xdr:nvSpPr>
      <xdr:spPr>
        <a:xfrm>
          <a:off x="16268700" y="99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157243</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1FF35CB3-FC16-45BF-8A49-0860CB3FB37D}"/>
            </a:ext>
          </a:extLst>
        </xdr:cNvPr>
        <xdr:cNvSpPr txBox="1"/>
      </xdr:nvSpPr>
      <xdr:spPr>
        <a:xfrm>
          <a:off x="16357600" y="9758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157226</xdr:rowOff>
    </xdr:from>
    <xdr:to>
      <xdr:col>81</xdr:col>
      <xdr:colOff>101600</xdr:colOff>
      <xdr:row>58</xdr:row>
      <xdr:rowOff>87376</xdr:rowOff>
    </xdr:to>
    <xdr:sp macro="" textlink="">
      <xdr:nvSpPr>
        <xdr:cNvPr id="550" name="楕円 549">
          <a:extLst>
            <a:ext uri="{FF2B5EF4-FFF2-40B4-BE49-F238E27FC236}">
              <a16:creationId xmlns:a16="http://schemas.microsoft.com/office/drawing/2014/main" id="{B0C9177E-EB3E-40E8-97E0-19C3F0516523}"/>
            </a:ext>
          </a:extLst>
        </xdr:cNvPr>
        <xdr:cNvSpPr/>
      </xdr:nvSpPr>
      <xdr:spPr>
        <a:xfrm>
          <a:off x="15430500" y="99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13716</xdr:rowOff>
    </xdr:from>
    <xdr:to>
      <xdr:col>85</xdr:col>
      <xdr:colOff>127000</xdr:colOff>
      <xdr:row>58</xdr:row>
      <xdr:rowOff>36576</xdr:rowOff>
    </xdr:to>
    <xdr:cxnSp macro="">
      <xdr:nvCxnSpPr>
        <xdr:cNvPr id="551" name="直線コネクタ 550">
          <a:extLst>
            <a:ext uri="{FF2B5EF4-FFF2-40B4-BE49-F238E27FC236}">
              <a16:creationId xmlns:a16="http://schemas.microsoft.com/office/drawing/2014/main" id="{722AC117-EF99-458F-AFD2-088CA8FC823B}"/>
            </a:ext>
          </a:extLst>
        </xdr:cNvPr>
        <xdr:cNvCxnSpPr/>
      </xdr:nvCxnSpPr>
      <xdr:spPr>
        <a:xfrm flipV="1">
          <a:off x="15481300" y="99578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77216</xdr:rowOff>
    </xdr:from>
    <xdr:to>
      <xdr:col>76</xdr:col>
      <xdr:colOff>165100</xdr:colOff>
      <xdr:row>61</xdr:row>
      <xdr:rowOff>7366</xdr:rowOff>
    </xdr:to>
    <xdr:sp macro="" textlink="">
      <xdr:nvSpPr>
        <xdr:cNvPr id="552" name="楕円 551">
          <a:extLst>
            <a:ext uri="{FF2B5EF4-FFF2-40B4-BE49-F238E27FC236}">
              <a16:creationId xmlns:a16="http://schemas.microsoft.com/office/drawing/2014/main" id="{9A76FB29-7ABF-43A1-ACD6-613D6E1DC975}"/>
            </a:ext>
          </a:extLst>
        </xdr:cNvPr>
        <xdr:cNvSpPr/>
      </xdr:nvSpPr>
      <xdr:spPr>
        <a:xfrm>
          <a:off x="14541500"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36576</xdr:rowOff>
    </xdr:from>
    <xdr:to>
      <xdr:col>81</xdr:col>
      <xdr:colOff>50800</xdr:colOff>
      <xdr:row>60</xdr:row>
      <xdr:rowOff>128016</xdr:rowOff>
    </xdr:to>
    <xdr:cxnSp macro="">
      <xdr:nvCxnSpPr>
        <xdr:cNvPr id="553" name="直線コネクタ 552">
          <a:extLst>
            <a:ext uri="{FF2B5EF4-FFF2-40B4-BE49-F238E27FC236}">
              <a16:creationId xmlns:a16="http://schemas.microsoft.com/office/drawing/2014/main" id="{3192D11A-95FF-4318-B8A5-2201C7A8B29C}"/>
            </a:ext>
          </a:extLst>
        </xdr:cNvPr>
        <xdr:cNvCxnSpPr/>
      </xdr:nvCxnSpPr>
      <xdr:spPr>
        <a:xfrm flipV="1">
          <a:off x="14592300" y="9980676"/>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65786</xdr:rowOff>
    </xdr:from>
    <xdr:to>
      <xdr:col>72</xdr:col>
      <xdr:colOff>38100</xdr:colOff>
      <xdr:row>62</xdr:row>
      <xdr:rowOff>167386</xdr:rowOff>
    </xdr:to>
    <xdr:sp macro="" textlink="">
      <xdr:nvSpPr>
        <xdr:cNvPr id="554" name="楕円 553">
          <a:extLst>
            <a:ext uri="{FF2B5EF4-FFF2-40B4-BE49-F238E27FC236}">
              <a16:creationId xmlns:a16="http://schemas.microsoft.com/office/drawing/2014/main" id="{579D4A79-AB8C-4033-BF06-B01F3A7F00DC}"/>
            </a:ext>
          </a:extLst>
        </xdr:cNvPr>
        <xdr:cNvSpPr/>
      </xdr:nvSpPr>
      <xdr:spPr>
        <a:xfrm>
          <a:off x="13652500" y="106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128016</xdr:rowOff>
    </xdr:from>
    <xdr:to>
      <xdr:col>76</xdr:col>
      <xdr:colOff>114300</xdr:colOff>
      <xdr:row>62</xdr:row>
      <xdr:rowOff>116586</xdr:rowOff>
    </xdr:to>
    <xdr:cxnSp macro="">
      <xdr:nvCxnSpPr>
        <xdr:cNvPr id="555" name="直線コネクタ 554">
          <a:extLst>
            <a:ext uri="{FF2B5EF4-FFF2-40B4-BE49-F238E27FC236}">
              <a16:creationId xmlns:a16="http://schemas.microsoft.com/office/drawing/2014/main" id="{993107EA-1A6D-455D-9E11-6C24BC596424}"/>
            </a:ext>
          </a:extLst>
        </xdr:cNvPr>
        <xdr:cNvCxnSpPr/>
      </xdr:nvCxnSpPr>
      <xdr:spPr>
        <a:xfrm flipV="1">
          <a:off x="13703300" y="10415016"/>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104648</xdr:rowOff>
    </xdr:from>
    <xdr:to>
      <xdr:col>67</xdr:col>
      <xdr:colOff>101600</xdr:colOff>
      <xdr:row>63</xdr:row>
      <xdr:rowOff>34798</xdr:rowOff>
    </xdr:to>
    <xdr:sp macro="" textlink="">
      <xdr:nvSpPr>
        <xdr:cNvPr id="556" name="楕円 555">
          <a:extLst>
            <a:ext uri="{FF2B5EF4-FFF2-40B4-BE49-F238E27FC236}">
              <a16:creationId xmlns:a16="http://schemas.microsoft.com/office/drawing/2014/main" id="{4F07C4DA-D18F-4A29-9372-75CEB4AD99FE}"/>
            </a:ext>
          </a:extLst>
        </xdr:cNvPr>
        <xdr:cNvSpPr/>
      </xdr:nvSpPr>
      <xdr:spPr>
        <a:xfrm>
          <a:off x="12763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116586</xdr:rowOff>
    </xdr:from>
    <xdr:to>
      <xdr:col>71</xdr:col>
      <xdr:colOff>177800</xdr:colOff>
      <xdr:row>62</xdr:row>
      <xdr:rowOff>155448</xdr:rowOff>
    </xdr:to>
    <xdr:cxnSp macro="">
      <xdr:nvCxnSpPr>
        <xdr:cNvPr id="557" name="直線コネクタ 556">
          <a:extLst>
            <a:ext uri="{FF2B5EF4-FFF2-40B4-BE49-F238E27FC236}">
              <a16:creationId xmlns:a16="http://schemas.microsoft.com/office/drawing/2014/main" id="{F16F5B59-E14E-4075-9D13-929B76A882EE}"/>
            </a:ext>
          </a:extLst>
        </xdr:cNvPr>
        <xdr:cNvCxnSpPr/>
      </xdr:nvCxnSpPr>
      <xdr:spPr>
        <a:xfrm flipV="1">
          <a:off x="12814300" y="1074648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28211</xdr:rowOff>
    </xdr:from>
    <xdr:ext cx="405111" cy="259045"/>
    <xdr:sp macro="" textlink="">
      <xdr:nvSpPr>
        <xdr:cNvPr id="558" name="n_1aveValue【学校施設】&#10;有形固定資産減価償却率">
          <a:extLst>
            <a:ext uri="{FF2B5EF4-FFF2-40B4-BE49-F238E27FC236}">
              <a16:creationId xmlns:a16="http://schemas.microsoft.com/office/drawing/2014/main" id="{7268F701-87D1-4E64-A2FF-C7A60B0D0889}"/>
            </a:ext>
          </a:extLst>
        </xdr:cNvPr>
        <xdr:cNvSpPr txBox="1"/>
      </xdr:nvSpPr>
      <xdr:spPr>
        <a:xfrm>
          <a:off x="152660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53611</xdr:rowOff>
    </xdr:from>
    <xdr:ext cx="405111" cy="259045"/>
    <xdr:sp macro="" textlink="">
      <xdr:nvSpPr>
        <xdr:cNvPr id="559" name="n_2aveValue【学校施設】&#10;有形固定資産減価償却率">
          <a:extLst>
            <a:ext uri="{FF2B5EF4-FFF2-40B4-BE49-F238E27FC236}">
              <a16:creationId xmlns:a16="http://schemas.microsoft.com/office/drawing/2014/main" id="{79336E0F-F4F6-4C23-870B-3F741E623E79}"/>
            </a:ext>
          </a:extLst>
        </xdr:cNvPr>
        <xdr:cNvSpPr txBox="1"/>
      </xdr:nvSpPr>
      <xdr:spPr>
        <a:xfrm>
          <a:off x="143897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85615</xdr:rowOff>
    </xdr:from>
    <xdr:ext cx="405111" cy="259045"/>
    <xdr:sp macro="" textlink="">
      <xdr:nvSpPr>
        <xdr:cNvPr id="560" name="n_3aveValue【学校施設】&#10;有形固定資産減価償却率">
          <a:extLst>
            <a:ext uri="{FF2B5EF4-FFF2-40B4-BE49-F238E27FC236}">
              <a16:creationId xmlns:a16="http://schemas.microsoft.com/office/drawing/2014/main" id="{74DE0578-8231-4D86-9D6B-03058AD72B50}"/>
            </a:ext>
          </a:extLst>
        </xdr:cNvPr>
        <xdr:cNvSpPr txBox="1"/>
      </xdr:nvSpPr>
      <xdr:spPr>
        <a:xfrm>
          <a:off x="13500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83329</xdr:rowOff>
    </xdr:from>
    <xdr:ext cx="405111" cy="259045"/>
    <xdr:sp macro="" textlink="">
      <xdr:nvSpPr>
        <xdr:cNvPr id="561" name="n_4aveValue【学校施設】&#10;有形固定資産減価償却率">
          <a:extLst>
            <a:ext uri="{FF2B5EF4-FFF2-40B4-BE49-F238E27FC236}">
              <a16:creationId xmlns:a16="http://schemas.microsoft.com/office/drawing/2014/main" id="{5072C625-776E-4118-A261-C0529F61083D}"/>
            </a:ext>
          </a:extLst>
        </xdr:cNvPr>
        <xdr:cNvSpPr txBox="1"/>
      </xdr:nvSpPr>
      <xdr:spPr>
        <a:xfrm>
          <a:off x="12611744"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103903</xdr:rowOff>
    </xdr:from>
    <xdr:ext cx="405111" cy="259045"/>
    <xdr:sp macro="" textlink="">
      <xdr:nvSpPr>
        <xdr:cNvPr id="562" name="n_1mainValue【学校施設】&#10;有形固定資産減価償却率">
          <a:extLst>
            <a:ext uri="{FF2B5EF4-FFF2-40B4-BE49-F238E27FC236}">
              <a16:creationId xmlns:a16="http://schemas.microsoft.com/office/drawing/2014/main" id="{28E96AA9-33BA-42A2-88AB-AAFE91B8F88E}"/>
            </a:ext>
          </a:extLst>
        </xdr:cNvPr>
        <xdr:cNvSpPr txBox="1"/>
      </xdr:nvSpPr>
      <xdr:spPr>
        <a:xfrm>
          <a:off x="15266044" y="970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169943</xdr:rowOff>
    </xdr:from>
    <xdr:ext cx="405111" cy="259045"/>
    <xdr:sp macro="" textlink="">
      <xdr:nvSpPr>
        <xdr:cNvPr id="563" name="n_2mainValue【学校施設】&#10;有形固定資産減価償却率">
          <a:extLst>
            <a:ext uri="{FF2B5EF4-FFF2-40B4-BE49-F238E27FC236}">
              <a16:creationId xmlns:a16="http://schemas.microsoft.com/office/drawing/2014/main" id="{BA3E8C2B-94B7-404C-9432-6D632AC891EE}"/>
            </a:ext>
          </a:extLst>
        </xdr:cNvPr>
        <xdr:cNvSpPr txBox="1"/>
      </xdr:nvSpPr>
      <xdr:spPr>
        <a:xfrm>
          <a:off x="14389744"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158513</xdr:rowOff>
    </xdr:from>
    <xdr:ext cx="405111" cy="259045"/>
    <xdr:sp macro="" textlink="">
      <xdr:nvSpPr>
        <xdr:cNvPr id="564" name="n_3mainValue【学校施設】&#10;有形固定資産減価償却率">
          <a:extLst>
            <a:ext uri="{FF2B5EF4-FFF2-40B4-BE49-F238E27FC236}">
              <a16:creationId xmlns:a16="http://schemas.microsoft.com/office/drawing/2014/main" id="{3A31B407-0164-4D37-AF13-2277B02B0237}"/>
            </a:ext>
          </a:extLst>
        </xdr:cNvPr>
        <xdr:cNvSpPr txBox="1"/>
      </xdr:nvSpPr>
      <xdr:spPr>
        <a:xfrm>
          <a:off x="13500744" y="1078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25925</xdr:rowOff>
    </xdr:from>
    <xdr:ext cx="405111" cy="259045"/>
    <xdr:sp macro="" textlink="">
      <xdr:nvSpPr>
        <xdr:cNvPr id="565" name="n_4mainValue【学校施設】&#10;有形固定資産減価償却率">
          <a:extLst>
            <a:ext uri="{FF2B5EF4-FFF2-40B4-BE49-F238E27FC236}">
              <a16:creationId xmlns:a16="http://schemas.microsoft.com/office/drawing/2014/main" id="{4FBE25C0-DFFA-41BE-A272-37F42C591A0E}"/>
            </a:ext>
          </a:extLst>
        </xdr:cNvPr>
        <xdr:cNvSpPr txBox="1"/>
      </xdr:nvSpPr>
      <xdr:spPr>
        <a:xfrm>
          <a:off x="12611744" y="1082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FBC4D82D-871E-423E-9DF7-46EE7740EDF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DA51175F-E09B-4857-BCB7-9E083311D7C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8B2D4BCF-5C66-45FE-9DC3-4BE0E2787D5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A53C0DF2-1D84-482F-B245-20720CA32CA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BF877BB8-7241-4F90-8DF7-458C5E887A6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DF9C00DE-CC9B-4F27-9EF9-A36DDD0A92D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170E05CD-9D61-4655-922F-263A9B9FB6D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5C7DBC30-8849-4624-B867-9EF63FF48AD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8BF9E894-03C8-4D0A-B3AD-F603223A677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61B6968D-8BE2-4BC5-93D0-B942303F625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99612B11-4016-449C-BF8E-3F57506420D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3E18C717-32D6-4936-972B-1B985B16645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A169D4D5-9049-4AA2-9F7C-F05AAE29AED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BC6B80BA-BCA7-470C-8735-2033293832A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0919EECB-8E43-4ECC-AE24-184E8C0B636A}"/>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72163DCE-902A-4D5B-BADA-DDBF761D11A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3B6E62A4-2318-438A-8FCE-A7295583745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389B71E5-865F-49D9-8906-EAB5BCB9935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71021144-DF19-415D-8F95-FCB002810ACB}"/>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196B9EC8-C67A-4461-8CF9-96808C4ED1D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2B82C343-8A9C-4C5F-B34A-94A3C128849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4F70295A-F321-4872-966E-76CBD84F4D1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76809</xdr:rowOff>
    </xdr:from>
    <xdr:to>
      <xdr:col>116</xdr:col>
      <xdr:colOff>62864</xdr:colOff>
      <xdr:row>63</xdr:row>
      <xdr:rowOff>107442</xdr:rowOff>
    </xdr:to>
    <xdr:cxnSp macro="">
      <xdr:nvCxnSpPr>
        <xdr:cNvPr id="588" name="直線コネクタ 587">
          <a:extLst>
            <a:ext uri="{FF2B5EF4-FFF2-40B4-BE49-F238E27FC236}">
              <a16:creationId xmlns:a16="http://schemas.microsoft.com/office/drawing/2014/main" id="{2F94B2B7-3545-47D7-8CB4-A06350DB9F41}"/>
            </a:ext>
          </a:extLst>
        </xdr:cNvPr>
        <xdr:cNvCxnSpPr/>
      </xdr:nvCxnSpPr>
      <xdr:spPr>
        <a:xfrm flipV="1">
          <a:off x="22160864" y="9506559"/>
          <a:ext cx="0" cy="1402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589" name="【学校施設】&#10;一人当たり面積最小値テキスト">
          <a:extLst>
            <a:ext uri="{FF2B5EF4-FFF2-40B4-BE49-F238E27FC236}">
              <a16:creationId xmlns:a16="http://schemas.microsoft.com/office/drawing/2014/main" id="{30F58CD5-2B58-4D85-B6B5-9EB283A67A9F}"/>
            </a:ext>
          </a:extLst>
        </xdr:cNvPr>
        <xdr:cNvSpPr txBox="1"/>
      </xdr:nvSpPr>
      <xdr:spPr>
        <a:xfrm>
          <a:off x="221996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590" name="直線コネクタ 589">
          <a:extLst>
            <a:ext uri="{FF2B5EF4-FFF2-40B4-BE49-F238E27FC236}">
              <a16:creationId xmlns:a16="http://schemas.microsoft.com/office/drawing/2014/main" id="{E7A8BFC5-B725-4137-9374-32EA548CD78B}"/>
            </a:ext>
          </a:extLst>
        </xdr:cNvPr>
        <xdr:cNvCxnSpPr/>
      </xdr:nvCxnSpPr>
      <xdr:spPr>
        <a:xfrm>
          <a:off x="22072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23486</xdr:rowOff>
    </xdr:from>
    <xdr:ext cx="469744" cy="259045"/>
    <xdr:sp macro="" textlink="">
      <xdr:nvSpPr>
        <xdr:cNvPr id="591" name="【学校施設】&#10;一人当たり面積最大値テキスト">
          <a:extLst>
            <a:ext uri="{FF2B5EF4-FFF2-40B4-BE49-F238E27FC236}">
              <a16:creationId xmlns:a16="http://schemas.microsoft.com/office/drawing/2014/main" id="{B8FEA719-654C-4DFB-B671-EBB17A682044}"/>
            </a:ext>
          </a:extLst>
        </xdr:cNvPr>
        <xdr:cNvSpPr txBox="1"/>
      </xdr:nvSpPr>
      <xdr:spPr>
        <a:xfrm>
          <a:off x="22199600" y="928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76809</xdr:rowOff>
    </xdr:from>
    <xdr:to>
      <xdr:col>116</xdr:col>
      <xdr:colOff>152400</xdr:colOff>
      <xdr:row>55</xdr:row>
      <xdr:rowOff>76809</xdr:rowOff>
    </xdr:to>
    <xdr:cxnSp macro="">
      <xdr:nvCxnSpPr>
        <xdr:cNvPr id="592" name="直線コネクタ 591">
          <a:extLst>
            <a:ext uri="{FF2B5EF4-FFF2-40B4-BE49-F238E27FC236}">
              <a16:creationId xmlns:a16="http://schemas.microsoft.com/office/drawing/2014/main" id="{958DA177-D8FE-4F4F-A53E-26DA79900BA9}"/>
            </a:ext>
          </a:extLst>
        </xdr:cNvPr>
        <xdr:cNvCxnSpPr/>
      </xdr:nvCxnSpPr>
      <xdr:spPr>
        <a:xfrm>
          <a:off x="22072600" y="950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66718</xdr:rowOff>
    </xdr:from>
    <xdr:ext cx="469744" cy="259045"/>
    <xdr:sp macro="" textlink="">
      <xdr:nvSpPr>
        <xdr:cNvPr id="593" name="【学校施設】&#10;一人当たり面積平均値テキスト">
          <a:extLst>
            <a:ext uri="{FF2B5EF4-FFF2-40B4-BE49-F238E27FC236}">
              <a16:creationId xmlns:a16="http://schemas.microsoft.com/office/drawing/2014/main" id="{1DF3FD67-5F20-4E17-87FF-444434555792}"/>
            </a:ext>
          </a:extLst>
        </xdr:cNvPr>
        <xdr:cNvSpPr txBox="1"/>
      </xdr:nvSpPr>
      <xdr:spPr>
        <a:xfrm>
          <a:off x="22199600" y="10353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43841</xdr:rowOff>
    </xdr:from>
    <xdr:to>
      <xdr:col>116</xdr:col>
      <xdr:colOff>114300</xdr:colOff>
      <xdr:row>61</xdr:row>
      <xdr:rowOff>145441</xdr:rowOff>
    </xdr:to>
    <xdr:sp macro="" textlink="">
      <xdr:nvSpPr>
        <xdr:cNvPr id="594" name="フローチャート: 判断 593">
          <a:extLst>
            <a:ext uri="{FF2B5EF4-FFF2-40B4-BE49-F238E27FC236}">
              <a16:creationId xmlns:a16="http://schemas.microsoft.com/office/drawing/2014/main" id="{ED81B2AE-8D9A-4896-98CC-6E5962B383C9}"/>
            </a:ext>
          </a:extLst>
        </xdr:cNvPr>
        <xdr:cNvSpPr/>
      </xdr:nvSpPr>
      <xdr:spPr>
        <a:xfrm>
          <a:off x="22110700" y="105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95" name="フローチャート: 判断 594">
          <a:extLst>
            <a:ext uri="{FF2B5EF4-FFF2-40B4-BE49-F238E27FC236}">
              <a16:creationId xmlns:a16="http://schemas.microsoft.com/office/drawing/2014/main" id="{C6F1C40A-9DE2-40EF-B41D-AE212EA729D6}"/>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32868</xdr:rowOff>
    </xdr:from>
    <xdr:to>
      <xdr:col>107</xdr:col>
      <xdr:colOff>101600</xdr:colOff>
      <xdr:row>61</xdr:row>
      <xdr:rowOff>134468</xdr:rowOff>
    </xdr:to>
    <xdr:sp macro="" textlink="">
      <xdr:nvSpPr>
        <xdr:cNvPr id="596" name="フローチャート: 判断 595">
          <a:extLst>
            <a:ext uri="{FF2B5EF4-FFF2-40B4-BE49-F238E27FC236}">
              <a16:creationId xmlns:a16="http://schemas.microsoft.com/office/drawing/2014/main" id="{8DABD8A1-E851-4D7D-BEF3-91DD9B646ECB}"/>
            </a:ext>
          </a:extLst>
        </xdr:cNvPr>
        <xdr:cNvSpPr/>
      </xdr:nvSpPr>
      <xdr:spPr>
        <a:xfrm>
          <a:off x="20383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32410</xdr:rowOff>
    </xdr:from>
    <xdr:to>
      <xdr:col>102</xdr:col>
      <xdr:colOff>165100</xdr:colOff>
      <xdr:row>61</xdr:row>
      <xdr:rowOff>134010</xdr:rowOff>
    </xdr:to>
    <xdr:sp macro="" textlink="">
      <xdr:nvSpPr>
        <xdr:cNvPr id="597" name="フローチャート: 判断 596">
          <a:extLst>
            <a:ext uri="{FF2B5EF4-FFF2-40B4-BE49-F238E27FC236}">
              <a16:creationId xmlns:a16="http://schemas.microsoft.com/office/drawing/2014/main" id="{8933AE4A-873E-4A50-A49A-1923C82F30CA}"/>
            </a:ext>
          </a:extLst>
        </xdr:cNvPr>
        <xdr:cNvSpPr/>
      </xdr:nvSpPr>
      <xdr:spPr>
        <a:xfrm>
          <a:off x="19494500" y="104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26467</xdr:rowOff>
    </xdr:from>
    <xdr:to>
      <xdr:col>98</xdr:col>
      <xdr:colOff>38100</xdr:colOff>
      <xdr:row>61</xdr:row>
      <xdr:rowOff>128067</xdr:rowOff>
    </xdr:to>
    <xdr:sp macro="" textlink="">
      <xdr:nvSpPr>
        <xdr:cNvPr id="598" name="フローチャート: 判断 597">
          <a:extLst>
            <a:ext uri="{FF2B5EF4-FFF2-40B4-BE49-F238E27FC236}">
              <a16:creationId xmlns:a16="http://schemas.microsoft.com/office/drawing/2014/main" id="{E355F756-4081-4230-A03A-858E086B14E8}"/>
            </a:ext>
          </a:extLst>
        </xdr:cNvPr>
        <xdr:cNvSpPr/>
      </xdr:nvSpPr>
      <xdr:spPr>
        <a:xfrm>
          <a:off x="18605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AAB0FB13-CC75-4F6D-A3C2-5FB20CF139A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B8F7D25-63C5-4088-8D6C-D1BBB734299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3904C2E9-0D3B-4159-8B67-69721204FCB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EDFA1883-D6BB-453A-B962-05E9A6719F7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12AE7240-443C-4EE7-AC73-E8206164915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604" name="楕円 603">
          <a:extLst>
            <a:ext uri="{FF2B5EF4-FFF2-40B4-BE49-F238E27FC236}">
              <a16:creationId xmlns:a16="http://schemas.microsoft.com/office/drawing/2014/main" id="{9FCE3011-83C1-4024-9317-B382AC5DBBC4}"/>
            </a:ext>
          </a:extLst>
        </xdr:cNvPr>
        <xdr:cNvSpPr/>
      </xdr:nvSpPr>
      <xdr:spPr>
        <a:xfrm>
          <a:off x="221107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133367</xdr:rowOff>
    </xdr:from>
    <xdr:ext cx="469744" cy="259045"/>
    <xdr:sp macro="" textlink="">
      <xdr:nvSpPr>
        <xdr:cNvPr id="605" name="【学校施設】&#10;一人当たり面積該当値テキスト">
          <a:extLst>
            <a:ext uri="{FF2B5EF4-FFF2-40B4-BE49-F238E27FC236}">
              <a16:creationId xmlns:a16="http://schemas.microsoft.com/office/drawing/2014/main" id="{F926B16F-AB05-4D07-B219-5EC096BF8FFE}"/>
            </a:ext>
          </a:extLst>
        </xdr:cNvPr>
        <xdr:cNvSpPr txBox="1"/>
      </xdr:nvSpPr>
      <xdr:spPr>
        <a:xfrm>
          <a:off x="22199600"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157226</xdr:rowOff>
    </xdr:from>
    <xdr:to>
      <xdr:col>112</xdr:col>
      <xdr:colOff>38100</xdr:colOff>
      <xdr:row>62</xdr:row>
      <xdr:rowOff>87376</xdr:rowOff>
    </xdr:to>
    <xdr:sp macro="" textlink="">
      <xdr:nvSpPr>
        <xdr:cNvPr id="606" name="楕円 605">
          <a:extLst>
            <a:ext uri="{FF2B5EF4-FFF2-40B4-BE49-F238E27FC236}">
              <a16:creationId xmlns:a16="http://schemas.microsoft.com/office/drawing/2014/main" id="{73BB6232-88F1-4B09-933D-86BB41B80BE3}"/>
            </a:ext>
          </a:extLst>
        </xdr:cNvPr>
        <xdr:cNvSpPr/>
      </xdr:nvSpPr>
      <xdr:spPr>
        <a:xfrm>
          <a:off x="21272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34290</xdr:rowOff>
    </xdr:from>
    <xdr:to>
      <xdr:col>116</xdr:col>
      <xdr:colOff>63500</xdr:colOff>
      <xdr:row>62</xdr:row>
      <xdr:rowOff>36576</xdr:rowOff>
    </xdr:to>
    <xdr:cxnSp macro="">
      <xdr:nvCxnSpPr>
        <xdr:cNvPr id="607" name="直線コネクタ 606">
          <a:extLst>
            <a:ext uri="{FF2B5EF4-FFF2-40B4-BE49-F238E27FC236}">
              <a16:creationId xmlns:a16="http://schemas.microsoft.com/office/drawing/2014/main" id="{90C5B818-623B-4A43-BF09-0B98FF1C7EF3}"/>
            </a:ext>
          </a:extLst>
        </xdr:cNvPr>
        <xdr:cNvCxnSpPr/>
      </xdr:nvCxnSpPr>
      <xdr:spPr>
        <a:xfrm flipV="1">
          <a:off x="21323300" y="1066419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62585</xdr:rowOff>
    </xdr:from>
    <xdr:to>
      <xdr:col>107</xdr:col>
      <xdr:colOff>101600</xdr:colOff>
      <xdr:row>61</xdr:row>
      <xdr:rowOff>164185</xdr:rowOff>
    </xdr:to>
    <xdr:sp macro="" textlink="">
      <xdr:nvSpPr>
        <xdr:cNvPr id="608" name="楕円 607">
          <a:extLst>
            <a:ext uri="{FF2B5EF4-FFF2-40B4-BE49-F238E27FC236}">
              <a16:creationId xmlns:a16="http://schemas.microsoft.com/office/drawing/2014/main" id="{6B339892-8954-4CC5-AA09-AF5BE022EBC0}"/>
            </a:ext>
          </a:extLst>
        </xdr:cNvPr>
        <xdr:cNvSpPr/>
      </xdr:nvSpPr>
      <xdr:spPr>
        <a:xfrm>
          <a:off x="20383500" y="105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113385</xdr:rowOff>
    </xdr:from>
    <xdr:to>
      <xdr:col>111</xdr:col>
      <xdr:colOff>177800</xdr:colOff>
      <xdr:row>62</xdr:row>
      <xdr:rowOff>36576</xdr:rowOff>
    </xdr:to>
    <xdr:cxnSp macro="">
      <xdr:nvCxnSpPr>
        <xdr:cNvPr id="609" name="直線コネクタ 608">
          <a:extLst>
            <a:ext uri="{FF2B5EF4-FFF2-40B4-BE49-F238E27FC236}">
              <a16:creationId xmlns:a16="http://schemas.microsoft.com/office/drawing/2014/main" id="{121E0647-4A81-41AA-A9B7-AA88AA36C214}"/>
            </a:ext>
          </a:extLst>
        </xdr:cNvPr>
        <xdr:cNvCxnSpPr/>
      </xdr:nvCxnSpPr>
      <xdr:spPr>
        <a:xfrm>
          <a:off x="20434300" y="10571835"/>
          <a:ext cx="889000" cy="9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74930</xdr:rowOff>
    </xdr:from>
    <xdr:to>
      <xdr:col>102</xdr:col>
      <xdr:colOff>165100</xdr:colOff>
      <xdr:row>62</xdr:row>
      <xdr:rowOff>5080</xdr:rowOff>
    </xdr:to>
    <xdr:sp macro="" textlink="">
      <xdr:nvSpPr>
        <xdr:cNvPr id="610" name="楕円 609">
          <a:extLst>
            <a:ext uri="{FF2B5EF4-FFF2-40B4-BE49-F238E27FC236}">
              <a16:creationId xmlns:a16="http://schemas.microsoft.com/office/drawing/2014/main" id="{1047AC32-F31C-4222-A77B-D76419560F26}"/>
            </a:ext>
          </a:extLst>
        </xdr:cNvPr>
        <xdr:cNvSpPr/>
      </xdr:nvSpPr>
      <xdr:spPr>
        <a:xfrm>
          <a:off x="19494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113385</xdr:rowOff>
    </xdr:from>
    <xdr:to>
      <xdr:col>107</xdr:col>
      <xdr:colOff>50800</xdr:colOff>
      <xdr:row>61</xdr:row>
      <xdr:rowOff>125730</xdr:rowOff>
    </xdr:to>
    <xdr:cxnSp macro="">
      <xdr:nvCxnSpPr>
        <xdr:cNvPr id="611" name="直線コネクタ 610">
          <a:extLst>
            <a:ext uri="{FF2B5EF4-FFF2-40B4-BE49-F238E27FC236}">
              <a16:creationId xmlns:a16="http://schemas.microsoft.com/office/drawing/2014/main" id="{5BFC112F-15AD-4981-B300-837677BB2083}"/>
            </a:ext>
          </a:extLst>
        </xdr:cNvPr>
        <xdr:cNvCxnSpPr/>
      </xdr:nvCxnSpPr>
      <xdr:spPr>
        <a:xfrm flipV="1">
          <a:off x="19545300" y="10571835"/>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86360</xdr:rowOff>
    </xdr:from>
    <xdr:to>
      <xdr:col>98</xdr:col>
      <xdr:colOff>38100</xdr:colOff>
      <xdr:row>62</xdr:row>
      <xdr:rowOff>16510</xdr:rowOff>
    </xdr:to>
    <xdr:sp macro="" textlink="">
      <xdr:nvSpPr>
        <xdr:cNvPr id="612" name="楕円 611">
          <a:extLst>
            <a:ext uri="{FF2B5EF4-FFF2-40B4-BE49-F238E27FC236}">
              <a16:creationId xmlns:a16="http://schemas.microsoft.com/office/drawing/2014/main" id="{24536BFF-7BD5-4CFB-B2CC-E96E799778FD}"/>
            </a:ext>
          </a:extLst>
        </xdr:cNvPr>
        <xdr:cNvSpPr/>
      </xdr:nvSpPr>
      <xdr:spPr>
        <a:xfrm>
          <a:off x="18605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125730</xdr:rowOff>
    </xdr:from>
    <xdr:to>
      <xdr:col>102</xdr:col>
      <xdr:colOff>114300</xdr:colOff>
      <xdr:row>61</xdr:row>
      <xdr:rowOff>137160</xdr:rowOff>
    </xdr:to>
    <xdr:cxnSp macro="">
      <xdr:nvCxnSpPr>
        <xdr:cNvPr id="613" name="直線コネクタ 612">
          <a:extLst>
            <a:ext uri="{FF2B5EF4-FFF2-40B4-BE49-F238E27FC236}">
              <a16:creationId xmlns:a16="http://schemas.microsoft.com/office/drawing/2014/main" id="{7B059662-9EF8-4B83-AC5E-C8B84581ED60}"/>
            </a:ext>
          </a:extLst>
        </xdr:cNvPr>
        <xdr:cNvCxnSpPr/>
      </xdr:nvCxnSpPr>
      <xdr:spPr>
        <a:xfrm flipV="1">
          <a:off x="18656300" y="105841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614" name="n_1aveValue【学校施設】&#10;一人当たり面積">
          <a:extLst>
            <a:ext uri="{FF2B5EF4-FFF2-40B4-BE49-F238E27FC236}">
              <a16:creationId xmlns:a16="http://schemas.microsoft.com/office/drawing/2014/main" id="{25D69ECD-ADC4-4DDD-A289-F30AC6238A84}"/>
            </a:ext>
          </a:extLst>
        </xdr:cNvPr>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150995</xdr:rowOff>
    </xdr:from>
    <xdr:ext cx="469744" cy="259045"/>
    <xdr:sp macro="" textlink="">
      <xdr:nvSpPr>
        <xdr:cNvPr id="615" name="n_2aveValue【学校施設】&#10;一人当たり面積">
          <a:extLst>
            <a:ext uri="{FF2B5EF4-FFF2-40B4-BE49-F238E27FC236}">
              <a16:creationId xmlns:a16="http://schemas.microsoft.com/office/drawing/2014/main" id="{56DEFC3F-5239-4F74-8772-074DEC916591}"/>
            </a:ext>
          </a:extLst>
        </xdr:cNvPr>
        <xdr:cNvSpPr txBox="1"/>
      </xdr:nvSpPr>
      <xdr:spPr>
        <a:xfrm>
          <a:off x="20199427" y="102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150537</xdr:rowOff>
    </xdr:from>
    <xdr:ext cx="469744" cy="259045"/>
    <xdr:sp macro="" textlink="">
      <xdr:nvSpPr>
        <xdr:cNvPr id="616" name="n_3aveValue【学校施設】&#10;一人当たり面積">
          <a:extLst>
            <a:ext uri="{FF2B5EF4-FFF2-40B4-BE49-F238E27FC236}">
              <a16:creationId xmlns:a16="http://schemas.microsoft.com/office/drawing/2014/main" id="{85655F11-71A3-4A4B-B3D4-5E452F29033E}"/>
            </a:ext>
          </a:extLst>
        </xdr:cNvPr>
        <xdr:cNvSpPr txBox="1"/>
      </xdr:nvSpPr>
      <xdr:spPr>
        <a:xfrm>
          <a:off x="19310427" y="102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144594</xdr:rowOff>
    </xdr:from>
    <xdr:ext cx="469744" cy="259045"/>
    <xdr:sp macro="" textlink="">
      <xdr:nvSpPr>
        <xdr:cNvPr id="617" name="n_4aveValue【学校施設】&#10;一人当たり面積">
          <a:extLst>
            <a:ext uri="{FF2B5EF4-FFF2-40B4-BE49-F238E27FC236}">
              <a16:creationId xmlns:a16="http://schemas.microsoft.com/office/drawing/2014/main" id="{4183A011-CB46-4296-A594-912E5190BC1A}"/>
            </a:ext>
          </a:extLst>
        </xdr:cNvPr>
        <xdr:cNvSpPr txBox="1"/>
      </xdr:nvSpPr>
      <xdr:spPr>
        <a:xfrm>
          <a:off x="18421427" y="102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78503</xdr:rowOff>
    </xdr:from>
    <xdr:ext cx="469744" cy="259045"/>
    <xdr:sp macro="" textlink="">
      <xdr:nvSpPr>
        <xdr:cNvPr id="618" name="n_1mainValue【学校施設】&#10;一人当たり面積">
          <a:extLst>
            <a:ext uri="{FF2B5EF4-FFF2-40B4-BE49-F238E27FC236}">
              <a16:creationId xmlns:a16="http://schemas.microsoft.com/office/drawing/2014/main" id="{EA718AD6-6300-48E6-8CE2-7F65600B52A0}"/>
            </a:ext>
          </a:extLst>
        </xdr:cNvPr>
        <xdr:cNvSpPr txBox="1"/>
      </xdr:nvSpPr>
      <xdr:spPr>
        <a:xfrm>
          <a:off x="2107572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155312</xdr:rowOff>
    </xdr:from>
    <xdr:ext cx="469744" cy="259045"/>
    <xdr:sp macro="" textlink="">
      <xdr:nvSpPr>
        <xdr:cNvPr id="619" name="n_2mainValue【学校施設】&#10;一人当たり面積">
          <a:extLst>
            <a:ext uri="{FF2B5EF4-FFF2-40B4-BE49-F238E27FC236}">
              <a16:creationId xmlns:a16="http://schemas.microsoft.com/office/drawing/2014/main" id="{2E63E0E7-A508-4815-B57A-AFA9EEB64893}"/>
            </a:ext>
          </a:extLst>
        </xdr:cNvPr>
        <xdr:cNvSpPr txBox="1"/>
      </xdr:nvSpPr>
      <xdr:spPr>
        <a:xfrm>
          <a:off x="20199427" y="1061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167657</xdr:rowOff>
    </xdr:from>
    <xdr:ext cx="469744" cy="259045"/>
    <xdr:sp macro="" textlink="">
      <xdr:nvSpPr>
        <xdr:cNvPr id="620" name="n_3mainValue【学校施設】&#10;一人当たり面積">
          <a:extLst>
            <a:ext uri="{FF2B5EF4-FFF2-40B4-BE49-F238E27FC236}">
              <a16:creationId xmlns:a16="http://schemas.microsoft.com/office/drawing/2014/main" id="{3C1DF808-BEE0-434E-A831-6BA8A8ADD25C}"/>
            </a:ext>
          </a:extLst>
        </xdr:cNvPr>
        <xdr:cNvSpPr txBox="1"/>
      </xdr:nvSpPr>
      <xdr:spPr>
        <a:xfrm>
          <a:off x="19310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7637</xdr:rowOff>
    </xdr:from>
    <xdr:ext cx="469744" cy="259045"/>
    <xdr:sp macro="" textlink="">
      <xdr:nvSpPr>
        <xdr:cNvPr id="621" name="n_4mainValue【学校施設】&#10;一人当たり面積">
          <a:extLst>
            <a:ext uri="{FF2B5EF4-FFF2-40B4-BE49-F238E27FC236}">
              <a16:creationId xmlns:a16="http://schemas.microsoft.com/office/drawing/2014/main" id="{8486C2C1-B4A7-482B-9413-B30792EC9948}"/>
            </a:ext>
          </a:extLst>
        </xdr:cNvPr>
        <xdr:cNvSpPr txBox="1"/>
      </xdr:nvSpPr>
      <xdr:spPr>
        <a:xfrm>
          <a:off x="184214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DCECEE89-850C-4A51-BD3D-B910F34C628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7C3AD158-F713-4168-9972-1467F047612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6337A41-D326-4C3E-B633-7BAC15C6913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94579582-EFFA-4C42-A302-4113AA29155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262960FB-6F25-4011-B1A7-A3DEB573A03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79AFB618-F303-4C46-8453-97D9E3661F2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1E3F2C9A-509C-4DDB-A1A6-11F9ED192FB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CA23470B-B45B-40AB-9661-47459DF08B9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DCB4F192-DBCE-4F73-BD3D-BB4CD935A45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C839EDB0-DE2D-481B-9F5C-8E869A676DD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3AF14731-2833-43C6-9A22-6BE4EC5364F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18F00027-4044-455C-880B-3DB352F462F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6FA87C8A-4230-4E5A-9B17-B251F15BF4A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61378373-CA8D-4F22-899D-B9EFA422D52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79A709F5-5BDA-4E7F-AE48-27E4FB400DD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30CE16C5-7ED9-4BB1-B99A-0EE364F3D74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5E6CC2E5-2C92-4E36-AA10-636353232A8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C3BC8E4B-6E2A-443B-BDC0-FC9F619D428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5B099448-B2FF-4A5D-9A75-52FDAE5FF38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8916A0BE-3AB4-44C9-A6CC-D217CCA68A4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91DDF8A8-0EF1-4A80-BE38-5D2941CDBF4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6580472D-99DC-49D8-8EB6-E32C125D381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E49FF075-6D61-40BA-8EF1-E2A5952E3DF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9967CE06-10D8-49EA-9F09-57FAA78B322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97A3531B-8F39-4D7A-9F79-2869E1A7EBA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1897393A-754E-40F6-AF34-93F9B5C5FE6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C3652D59-6696-4A5A-B45B-3D81ED5F83E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9" name="直線コネクタ 648">
          <a:extLst>
            <a:ext uri="{FF2B5EF4-FFF2-40B4-BE49-F238E27FC236}">
              <a16:creationId xmlns:a16="http://schemas.microsoft.com/office/drawing/2014/main" id="{681876B3-F23A-46CA-BFA1-A504E7B5E132}"/>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0" name="テキスト ボックス 649">
          <a:extLst>
            <a:ext uri="{FF2B5EF4-FFF2-40B4-BE49-F238E27FC236}">
              <a16:creationId xmlns:a16="http://schemas.microsoft.com/office/drawing/2014/main" id="{391B71F2-8E9A-4418-9AD4-04EF98A9D20D}"/>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1" name="直線コネクタ 650">
          <a:extLst>
            <a:ext uri="{FF2B5EF4-FFF2-40B4-BE49-F238E27FC236}">
              <a16:creationId xmlns:a16="http://schemas.microsoft.com/office/drawing/2014/main" id="{7D59DBE2-C1F7-48EA-B6F0-5A903D1772D5}"/>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2" name="テキスト ボックス 651">
          <a:extLst>
            <a:ext uri="{FF2B5EF4-FFF2-40B4-BE49-F238E27FC236}">
              <a16:creationId xmlns:a16="http://schemas.microsoft.com/office/drawing/2014/main" id="{7C7FC188-2754-4BAE-BE6C-03439698E8D9}"/>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3" name="直線コネクタ 652">
          <a:extLst>
            <a:ext uri="{FF2B5EF4-FFF2-40B4-BE49-F238E27FC236}">
              <a16:creationId xmlns:a16="http://schemas.microsoft.com/office/drawing/2014/main" id="{479C3AB5-B971-453B-AF7E-9B7E1EBBC90E}"/>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4" name="テキスト ボックス 653">
          <a:extLst>
            <a:ext uri="{FF2B5EF4-FFF2-40B4-BE49-F238E27FC236}">
              <a16:creationId xmlns:a16="http://schemas.microsoft.com/office/drawing/2014/main" id="{AC8C0D33-67C1-4BA2-B6A8-943AD9FE64E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5" name="直線コネクタ 654">
          <a:extLst>
            <a:ext uri="{FF2B5EF4-FFF2-40B4-BE49-F238E27FC236}">
              <a16:creationId xmlns:a16="http://schemas.microsoft.com/office/drawing/2014/main" id="{CD68A7D5-BC3E-4206-B408-E3769A7E1276}"/>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6" name="テキスト ボックス 655">
          <a:extLst>
            <a:ext uri="{FF2B5EF4-FFF2-40B4-BE49-F238E27FC236}">
              <a16:creationId xmlns:a16="http://schemas.microsoft.com/office/drawing/2014/main" id="{73307D50-1F2F-4B87-9388-F8BEEC6FF117}"/>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a:extLst>
            <a:ext uri="{FF2B5EF4-FFF2-40B4-BE49-F238E27FC236}">
              <a16:creationId xmlns:a16="http://schemas.microsoft.com/office/drawing/2014/main" id="{6E1CBD36-349A-4E5F-B900-3577B47C7CF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8" name="テキスト ボックス 657">
          <a:extLst>
            <a:ext uri="{FF2B5EF4-FFF2-40B4-BE49-F238E27FC236}">
              <a16:creationId xmlns:a16="http://schemas.microsoft.com/office/drawing/2014/main" id="{39C884D1-233E-4C2D-9842-64DC58D85D8E}"/>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a:extLst>
            <a:ext uri="{FF2B5EF4-FFF2-40B4-BE49-F238E27FC236}">
              <a16:creationId xmlns:a16="http://schemas.microsoft.com/office/drawing/2014/main" id="{05D68F04-4699-45F3-B585-E709FF52ED7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25908</xdr:rowOff>
    </xdr:from>
    <xdr:to>
      <xdr:col>85</xdr:col>
      <xdr:colOff>126364</xdr:colOff>
      <xdr:row>108</xdr:row>
      <xdr:rowOff>76200</xdr:rowOff>
    </xdr:to>
    <xdr:cxnSp macro="">
      <xdr:nvCxnSpPr>
        <xdr:cNvPr id="660" name="直線コネクタ 659">
          <a:extLst>
            <a:ext uri="{FF2B5EF4-FFF2-40B4-BE49-F238E27FC236}">
              <a16:creationId xmlns:a16="http://schemas.microsoft.com/office/drawing/2014/main" id="{27A3D808-C17D-4A74-BCBB-A3D4CA0AACF2}"/>
            </a:ext>
          </a:extLst>
        </xdr:cNvPr>
        <xdr:cNvCxnSpPr/>
      </xdr:nvCxnSpPr>
      <xdr:spPr>
        <a:xfrm flipV="1">
          <a:off x="16318864" y="173423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61" name="【公民館】&#10;有形固定資産減価償却率最小値テキスト">
          <a:extLst>
            <a:ext uri="{FF2B5EF4-FFF2-40B4-BE49-F238E27FC236}">
              <a16:creationId xmlns:a16="http://schemas.microsoft.com/office/drawing/2014/main" id="{B1EC3757-9F38-448C-8E9F-CFC021A14D85}"/>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62" name="直線コネクタ 661">
          <a:extLst>
            <a:ext uri="{FF2B5EF4-FFF2-40B4-BE49-F238E27FC236}">
              <a16:creationId xmlns:a16="http://schemas.microsoft.com/office/drawing/2014/main" id="{B38E14C5-5984-4622-931E-2CDA8ADEEF03}"/>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144035</xdr:rowOff>
    </xdr:from>
    <xdr:ext cx="405111" cy="259045"/>
    <xdr:sp macro="" textlink="">
      <xdr:nvSpPr>
        <xdr:cNvPr id="663" name="【公民館】&#10;有形固定資産減価償却率最大値テキスト">
          <a:extLst>
            <a:ext uri="{FF2B5EF4-FFF2-40B4-BE49-F238E27FC236}">
              <a16:creationId xmlns:a16="http://schemas.microsoft.com/office/drawing/2014/main" id="{52799BF3-2699-46B5-BDA8-25C339B58D23}"/>
            </a:ext>
          </a:extLst>
        </xdr:cNvPr>
        <xdr:cNvSpPr txBox="1"/>
      </xdr:nvSpPr>
      <xdr:spPr>
        <a:xfrm>
          <a:off x="16357600" y="17117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25908</xdr:rowOff>
    </xdr:from>
    <xdr:to>
      <xdr:col>86</xdr:col>
      <xdr:colOff>25400</xdr:colOff>
      <xdr:row>101</xdr:row>
      <xdr:rowOff>25908</xdr:rowOff>
    </xdr:to>
    <xdr:cxnSp macro="">
      <xdr:nvCxnSpPr>
        <xdr:cNvPr id="664" name="直線コネクタ 663">
          <a:extLst>
            <a:ext uri="{FF2B5EF4-FFF2-40B4-BE49-F238E27FC236}">
              <a16:creationId xmlns:a16="http://schemas.microsoft.com/office/drawing/2014/main" id="{8B6C7CF6-6CFA-47A1-AA31-2B3DD9A8A121}"/>
            </a:ext>
          </a:extLst>
        </xdr:cNvPr>
        <xdr:cNvCxnSpPr/>
      </xdr:nvCxnSpPr>
      <xdr:spPr>
        <a:xfrm>
          <a:off x="16230600" y="17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84853</xdr:rowOff>
    </xdr:from>
    <xdr:ext cx="405111" cy="259045"/>
    <xdr:sp macro="" textlink="">
      <xdr:nvSpPr>
        <xdr:cNvPr id="665" name="【公民館】&#10;有形固定資産減価償却率平均値テキスト">
          <a:extLst>
            <a:ext uri="{FF2B5EF4-FFF2-40B4-BE49-F238E27FC236}">
              <a16:creationId xmlns:a16="http://schemas.microsoft.com/office/drawing/2014/main" id="{1A00A643-2590-4C32-A625-556083447CD9}"/>
            </a:ext>
          </a:extLst>
        </xdr:cNvPr>
        <xdr:cNvSpPr txBox="1"/>
      </xdr:nvSpPr>
      <xdr:spPr>
        <a:xfrm>
          <a:off x="16357600" y="17744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666" name="フローチャート: 判断 665">
          <a:extLst>
            <a:ext uri="{FF2B5EF4-FFF2-40B4-BE49-F238E27FC236}">
              <a16:creationId xmlns:a16="http://schemas.microsoft.com/office/drawing/2014/main" id="{CC8FD498-3492-408D-9ED5-2A3735AC18FD}"/>
            </a:ext>
          </a:extLst>
        </xdr:cNvPr>
        <xdr:cNvSpPr/>
      </xdr:nvSpPr>
      <xdr:spPr>
        <a:xfrm>
          <a:off x="162687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18542</xdr:rowOff>
    </xdr:from>
    <xdr:to>
      <xdr:col>81</xdr:col>
      <xdr:colOff>101600</xdr:colOff>
      <xdr:row>104</xdr:row>
      <xdr:rowOff>120142</xdr:rowOff>
    </xdr:to>
    <xdr:sp macro="" textlink="">
      <xdr:nvSpPr>
        <xdr:cNvPr id="667" name="フローチャート: 判断 666">
          <a:extLst>
            <a:ext uri="{FF2B5EF4-FFF2-40B4-BE49-F238E27FC236}">
              <a16:creationId xmlns:a16="http://schemas.microsoft.com/office/drawing/2014/main" id="{F5D2A454-BF6A-4ED1-B152-8BBC1364CFD4}"/>
            </a:ext>
          </a:extLst>
        </xdr:cNvPr>
        <xdr:cNvSpPr/>
      </xdr:nvSpPr>
      <xdr:spPr>
        <a:xfrm>
          <a:off x="15430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668" name="フローチャート: 判断 667">
          <a:extLst>
            <a:ext uri="{FF2B5EF4-FFF2-40B4-BE49-F238E27FC236}">
              <a16:creationId xmlns:a16="http://schemas.microsoft.com/office/drawing/2014/main" id="{62248F4D-5E16-4B62-AEA7-330E9832FB39}"/>
            </a:ext>
          </a:extLst>
        </xdr:cNvPr>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77978</xdr:rowOff>
    </xdr:from>
    <xdr:to>
      <xdr:col>72</xdr:col>
      <xdr:colOff>38100</xdr:colOff>
      <xdr:row>105</xdr:row>
      <xdr:rowOff>8128</xdr:rowOff>
    </xdr:to>
    <xdr:sp macro="" textlink="">
      <xdr:nvSpPr>
        <xdr:cNvPr id="669" name="フローチャート: 判断 668">
          <a:extLst>
            <a:ext uri="{FF2B5EF4-FFF2-40B4-BE49-F238E27FC236}">
              <a16:creationId xmlns:a16="http://schemas.microsoft.com/office/drawing/2014/main" id="{7D434553-4C79-4727-8E3F-E15F3F448019}"/>
            </a:ext>
          </a:extLst>
        </xdr:cNvPr>
        <xdr:cNvSpPr/>
      </xdr:nvSpPr>
      <xdr:spPr>
        <a:xfrm>
          <a:off x="1365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41402</xdr:rowOff>
    </xdr:from>
    <xdr:to>
      <xdr:col>67</xdr:col>
      <xdr:colOff>101600</xdr:colOff>
      <xdr:row>104</xdr:row>
      <xdr:rowOff>143002</xdr:rowOff>
    </xdr:to>
    <xdr:sp macro="" textlink="">
      <xdr:nvSpPr>
        <xdr:cNvPr id="670" name="フローチャート: 判断 669">
          <a:extLst>
            <a:ext uri="{FF2B5EF4-FFF2-40B4-BE49-F238E27FC236}">
              <a16:creationId xmlns:a16="http://schemas.microsoft.com/office/drawing/2014/main" id="{6E639DF5-9A76-45DE-898A-F2BE8E4D6F5D}"/>
            </a:ext>
          </a:extLst>
        </xdr:cNvPr>
        <xdr:cNvSpPr/>
      </xdr:nvSpPr>
      <xdr:spPr>
        <a:xfrm>
          <a:off x="1276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737843E3-3386-4626-8628-704C709AACC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623D5F-35F0-4215-957B-A6C72B58064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745854FD-90B9-471A-969B-B6016A84ED2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A826D138-D77B-445F-8366-3B843C96092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C8D897F5-74F8-4384-9BFD-EB4EBEFD795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25400</xdr:rowOff>
    </xdr:from>
    <xdr:to>
      <xdr:col>85</xdr:col>
      <xdr:colOff>177800</xdr:colOff>
      <xdr:row>108</xdr:row>
      <xdr:rowOff>127000</xdr:rowOff>
    </xdr:to>
    <xdr:sp macro="" textlink="">
      <xdr:nvSpPr>
        <xdr:cNvPr id="676" name="楕円 675">
          <a:extLst>
            <a:ext uri="{FF2B5EF4-FFF2-40B4-BE49-F238E27FC236}">
              <a16:creationId xmlns:a16="http://schemas.microsoft.com/office/drawing/2014/main" id="{86F19DF6-CBE7-4EBA-8876-EFDD73EFB829}"/>
            </a:ext>
          </a:extLst>
        </xdr:cNvPr>
        <xdr:cNvSpPr/>
      </xdr:nvSpPr>
      <xdr:spPr>
        <a:xfrm>
          <a:off x="16268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111777</xdr:rowOff>
    </xdr:from>
    <xdr:ext cx="469744" cy="259045"/>
    <xdr:sp macro="" textlink="">
      <xdr:nvSpPr>
        <xdr:cNvPr id="677" name="【公民館】&#10;有形固定資産減価償却率該当値テキスト">
          <a:extLst>
            <a:ext uri="{FF2B5EF4-FFF2-40B4-BE49-F238E27FC236}">
              <a16:creationId xmlns:a16="http://schemas.microsoft.com/office/drawing/2014/main" id="{D797ADBC-9E6D-447B-A597-B77B6D1942A0}"/>
            </a:ext>
          </a:extLst>
        </xdr:cNvPr>
        <xdr:cNvSpPr txBox="1"/>
      </xdr:nvSpPr>
      <xdr:spPr>
        <a:xfrm>
          <a:off x="16357600"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25400</xdr:rowOff>
    </xdr:from>
    <xdr:to>
      <xdr:col>81</xdr:col>
      <xdr:colOff>101600</xdr:colOff>
      <xdr:row>108</xdr:row>
      <xdr:rowOff>127000</xdr:rowOff>
    </xdr:to>
    <xdr:sp macro="" textlink="">
      <xdr:nvSpPr>
        <xdr:cNvPr id="678" name="楕円 677">
          <a:extLst>
            <a:ext uri="{FF2B5EF4-FFF2-40B4-BE49-F238E27FC236}">
              <a16:creationId xmlns:a16="http://schemas.microsoft.com/office/drawing/2014/main" id="{9DD8B691-D9A9-4210-91DD-73AE2B6DC1C1}"/>
            </a:ext>
          </a:extLst>
        </xdr:cNvPr>
        <xdr:cNvSpPr/>
      </xdr:nvSpPr>
      <xdr:spPr>
        <a:xfrm>
          <a:off x="15430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76200</xdr:rowOff>
    </xdr:from>
    <xdr:to>
      <xdr:col>85</xdr:col>
      <xdr:colOff>127000</xdr:colOff>
      <xdr:row>108</xdr:row>
      <xdr:rowOff>76200</xdr:rowOff>
    </xdr:to>
    <xdr:cxnSp macro="">
      <xdr:nvCxnSpPr>
        <xdr:cNvPr id="679" name="直線コネクタ 678">
          <a:extLst>
            <a:ext uri="{FF2B5EF4-FFF2-40B4-BE49-F238E27FC236}">
              <a16:creationId xmlns:a16="http://schemas.microsoft.com/office/drawing/2014/main" id="{0F4783DC-5C78-4EC7-90C3-B61F79543FEF}"/>
            </a:ext>
          </a:extLst>
        </xdr:cNvPr>
        <xdr:cNvCxnSpPr/>
      </xdr:nvCxnSpPr>
      <xdr:spPr>
        <a:xfrm>
          <a:off x="15481300" y="1859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25400</xdr:rowOff>
    </xdr:from>
    <xdr:to>
      <xdr:col>76</xdr:col>
      <xdr:colOff>165100</xdr:colOff>
      <xdr:row>108</xdr:row>
      <xdr:rowOff>127000</xdr:rowOff>
    </xdr:to>
    <xdr:sp macro="" textlink="">
      <xdr:nvSpPr>
        <xdr:cNvPr id="680" name="楕円 679">
          <a:extLst>
            <a:ext uri="{FF2B5EF4-FFF2-40B4-BE49-F238E27FC236}">
              <a16:creationId xmlns:a16="http://schemas.microsoft.com/office/drawing/2014/main" id="{2129CBE1-5E07-4A38-AF6A-FB17086984E3}"/>
            </a:ext>
          </a:extLst>
        </xdr:cNvPr>
        <xdr:cNvSpPr/>
      </xdr:nvSpPr>
      <xdr:spPr>
        <a:xfrm>
          <a:off x="14541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76200</xdr:rowOff>
    </xdr:from>
    <xdr:to>
      <xdr:col>81</xdr:col>
      <xdr:colOff>50800</xdr:colOff>
      <xdr:row>108</xdr:row>
      <xdr:rowOff>76200</xdr:rowOff>
    </xdr:to>
    <xdr:cxnSp macro="">
      <xdr:nvCxnSpPr>
        <xdr:cNvPr id="681" name="直線コネクタ 680">
          <a:extLst>
            <a:ext uri="{FF2B5EF4-FFF2-40B4-BE49-F238E27FC236}">
              <a16:creationId xmlns:a16="http://schemas.microsoft.com/office/drawing/2014/main" id="{68E4C667-3E74-4A94-921E-BD488ECB5108}"/>
            </a:ext>
          </a:extLst>
        </xdr:cNvPr>
        <xdr:cNvCxnSpPr/>
      </xdr:nvCxnSpPr>
      <xdr:spPr>
        <a:xfrm>
          <a:off x="14592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25400</xdr:rowOff>
    </xdr:from>
    <xdr:to>
      <xdr:col>72</xdr:col>
      <xdr:colOff>38100</xdr:colOff>
      <xdr:row>108</xdr:row>
      <xdr:rowOff>127000</xdr:rowOff>
    </xdr:to>
    <xdr:sp macro="" textlink="">
      <xdr:nvSpPr>
        <xdr:cNvPr id="682" name="楕円 681">
          <a:extLst>
            <a:ext uri="{FF2B5EF4-FFF2-40B4-BE49-F238E27FC236}">
              <a16:creationId xmlns:a16="http://schemas.microsoft.com/office/drawing/2014/main" id="{99207A70-AEB9-404C-AF58-C11BB38C3D0D}"/>
            </a:ext>
          </a:extLst>
        </xdr:cNvPr>
        <xdr:cNvSpPr/>
      </xdr:nvSpPr>
      <xdr:spPr>
        <a:xfrm>
          <a:off x="13652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76200</xdr:rowOff>
    </xdr:from>
    <xdr:to>
      <xdr:col>76</xdr:col>
      <xdr:colOff>114300</xdr:colOff>
      <xdr:row>108</xdr:row>
      <xdr:rowOff>76200</xdr:rowOff>
    </xdr:to>
    <xdr:cxnSp macro="">
      <xdr:nvCxnSpPr>
        <xdr:cNvPr id="683" name="直線コネクタ 682">
          <a:extLst>
            <a:ext uri="{FF2B5EF4-FFF2-40B4-BE49-F238E27FC236}">
              <a16:creationId xmlns:a16="http://schemas.microsoft.com/office/drawing/2014/main" id="{9EAA5EC0-8FAB-4D42-9650-FD6C1052DD6F}"/>
            </a:ext>
          </a:extLst>
        </xdr:cNvPr>
        <xdr:cNvCxnSpPr/>
      </xdr:nvCxnSpPr>
      <xdr:spPr>
        <a:xfrm>
          <a:off x="13703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25400</xdr:rowOff>
    </xdr:from>
    <xdr:to>
      <xdr:col>67</xdr:col>
      <xdr:colOff>101600</xdr:colOff>
      <xdr:row>108</xdr:row>
      <xdr:rowOff>127000</xdr:rowOff>
    </xdr:to>
    <xdr:sp macro="" textlink="">
      <xdr:nvSpPr>
        <xdr:cNvPr id="684" name="楕円 683">
          <a:extLst>
            <a:ext uri="{FF2B5EF4-FFF2-40B4-BE49-F238E27FC236}">
              <a16:creationId xmlns:a16="http://schemas.microsoft.com/office/drawing/2014/main" id="{82074156-BC2C-4953-A0A5-170719E18D20}"/>
            </a:ext>
          </a:extLst>
        </xdr:cNvPr>
        <xdr:cNvSpPr/>
      </xdr:nvSpPr>
      <xdr:spPr>
        <a:xfrm>
          <a:off x="12763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76200</xdr:rowOff>
    </xdr:from>
    <xdr:to>
      <xdr:col>71</xdr:col>
      <xdr:colOff>177800</xdr:colOff>
      <xdr:row>108</xdr:row>
      <xdr:rowOff>76200</xdr:rowOff>
    </xdr:to>
    <xdr:cxnSp macro="">
      <xdr:nvCxnSpPr>
        <xdr:cNvPr id="685" name="直線コネクタ 684">
          <a:extLst>
            <a:ext uri="{FF2B5EF4-FFF2-40B4-BE49-F238E27FC236}">
              <a16:creationId xmlns:a16="http://schemas.microsoft.com/office/drawing/2014/main" id="{C0B20FF5-9102-47A7-8F35-D76E6ECEB211}"/>
            </a:ext>
          </a:extLst>
        </xdr:cNvPr>
        <xdr:cNvCxnSpPr/>
      </xdr:nvCxnSpPr>
      <xdr:spPr>
        <a:xfrm>
          <a:off x="12814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136669</xdr:rowOff>
    </xdr:from>
    <xdr:ext cx="405111" cy="259045"/>
    <xdr:sp macro="" textlink="">
      <xdr:nvSpPr>
        <xdr:cNvPr id="686" name="n_1aveValue【公民館】&#10;有形固定資産減価償却率">
          <a:extLst>
            <a:ext uri="{FF2B5EF4-FFF2-40B4-BE49-F238E27FC236}">
              <a16:creationId xmlns:a16="http://schemas.microsoft.com/office/drawing/2014/main" id="{901382AC-4A84-4E28-8AC4-89A5CA191A23}"/>
            </a:ext>
          </a:extLst>
        </xdr:cNvPr>
        <xdr:cNvSpPr txBox="1"/>
      </xdr:nvSpPr>
      <xdr:spPr>
        <a:xfrm>
          <a:off x="15266044" y="1762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687" name="n_2aveValue【公民館】&#10;有形固定資産減価償却率">
          <a:extLst>
            <a:ext uri="{FF2B5EF4-FFF2-40B4-BE49-F238E27FC236}">
              <a16:creationId xmlns:a16="http://schemas.microsoft.com/office/drawing/2014/main" id="{B3763CB3-D258-4FF4-9588-EC9BB17DB33C}"/>
            </a:ext>
          </a:extLst>
        </xdr:cNvPr>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24655</xdr:rowOff>
    </xdr:from>
    <xdr:ext cx="405111" cy="259045"/>
    <xdr:sp macro="" textlink="">
      <xdr:nvSpPr>
        <xdr:cNvPr id="688" name="n_3aveValue【公民館】&#10;有形固定資産減価償却率">
          <a:extLst>
            <a:ext uri="{FF2B5EF4-FFF2-40B4-BE49-F238E27FC236}">
              <a16:creationId xmlns:a16="http://schemas.microsoft.com/office/drawing/2014/main" id="{1C6E68FA-CA79-473A-A356-8E17315EAB5C}"/>
            </a:ext>
          </a:extLst>
        </xdr:cNvPr>
        <xdr:cNvSpPr txBox="1"/>
      </xdr:nvSpPr>
      <xdr:spPr>
        <a:xfrm>
          <a:off x="135007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159529</xdr:rowOff>
    </xdr:from>
    <xdr:ext cx="405111" cy="259045"/>
    <xdr:sp macro="" textlink="">
      <xdr:nvSpPr>
        <xdr:cNvPr id="689" name="n_4aveValue【公民館】&#10;有形固定資産減価償却率">
          <a:extLst>
            <a:ext uri="{FF2B5EF4-FFF2-40B4-BE49-F238E27FC236}">
              <a16:creationId xmlns:a16="http://schemas.microsoft.com/office/drawing/2014/main" id="{86C1BEBA-625A-4EE5-A8DC-0029B8289BB6}"/>
            </a:ext>
          </a:extLst>
        </xdr:cNvPr>
        <xdr:cNvSpPr txBox="1"/>
      </xdr:nvSpPr>
      <xdr:spPr>
        <a:xfrm>
          <a:off x="126117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108</xdr:row>
      <xdr:rowOff>118127</xdr:rowOff>
    </xdr:from>
    <xdr:ext cx="469744" cy="259045"/>
    <xdr:sp macro="" textlink="">
      <xdr:nvSpPr>
        <xdr:cNvPr id="690" name="n_1mainValue【公民館】&#10;有形固定資産減価償却率">
          <a:extLst>
            <a:ext uri="{FF2B5EF4-FFF2-40B4-BE49-F238E27FC236}">
              <a16:creationId xmlns:a16="http://schemas.microsoft.com/office/drawing/2014/main" id="{973D7B12-D8D5-409E-94B5-816A9503AC53}"/>
            </a:ext>
          </a:extLst>
        </xdr:cNvPr>
        <xdr:cNvSpPr txBox="1"/>
      </xdr:nvSpPr>
      <xdr:spPr>
        <a:xfrm>
          <a:off x="152337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108</xdr:row>
      <xdr:rowOff>118127</xdr:rowOff>
    </xdr:from>
    <xdr:ext cx="469744" cy="259045"/>
    <xdr:sp macro="" textlink="">
      <xdr:nvSpPr>
        <xdr:cNvPr id="691" name="n_2mainValue【公民館】&#10;有形固定資産減価償却率">
          <a:extLst>
            <a:ext uri="{FF2B5EF4-FFF2-40B4-BE49-F238E27FC236}">
              <a16:creationId xmlns:a16="http://schemas.microsoft.com/office/drawing/2014/main" id="{53CC453F-059B-4BD3-A2B0-D05CC6F6E602}"/>
            </a:ext>
          </a:extLst>
        </xdr:cNvPr>
        <xdr:cNvSpPr txBox="1"/>
      </xdr:nvSpPr>
      <xdr:spPr>
        <a:xfrm>
          <a:off x="14357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108</xdr:row>
      <xdr:rowOff>118127</xdr:rowOff>
    </xdr:from>
    <xdr:ext cx="469744" cy="259045"/>
    <xdr:sp macro="" textlink="">
      <xdr:nvSpPr>
        <xdr:cNvPr id="692" name="n_3mainValue【公民館】&#10;有形固定資産減価償却率">
          <a:extLst>
            <a:ext uri="{FF2B5EF4-FFF2-40B4-BE49-F238E27FC236}">
              <a16:creationId xmlns:a16="http://schemas.microsoft.com/office/drawing/2014/main" id="{04E7806E-C94D-41B6-B493-21EB0155B029}"/>
            </a:ext>
          </a:extLst>
        </xdr:cNvPr>
        <xdr:cNvSpPr txBox="1"/>
      </xdr:nvSpPr>
      <xdr:spPr>
        <a:xfrm>
          <a:off x="13468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108</xdr:row>
      <xdr:rowOff>118127</xdr:rowOff>
    </xdr:from>
    <xdr:ext cx="469744" cy="259045"/>
    <xdr:sp macro="" textlink="">
      <xdr:nvSpPr>
        <xdr:cNvPr id="693" name="n_4mainValue【公民館】&#10;有形固定資産減価償却率">
          <a:extLst>
            <a:ext uri="{FF2B5EF4-FFF2-40B4-BE49-F238E27FC236}">
              <a16:creationId xmlns:a16="http://schemas.microsoft.com/office/drawing/2014/main" id="{CB20CB56-A235-45E3-B93E-6B5127C579E2}"/>
            </a:ext>
          </a:extLst>
        </xdr:cNvPr>
        <xdr:cNvSpPr txBox="1"/>
      </xdr:nvSpPr>
      <xdr:spPr>
        <a:xfrm>
          <a:off x="12579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EBF9361C-F29F-49F2-AF6C-3C99E3778B3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A717644A-2202-417D-BB78-E13ACF71CCF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528CE02C-6D55-42E4-A581-1CC1C56F2FC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4DAA69A9-6E75-47C2-A135-16F50358F91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498982BC-83F0-482A-BE18-335D60A1AC2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C78B91D9-BEB4-4B67-B250-81F1953E817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5BAE15AA-1D4A-488F-BFD3-BB1555DC68F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D492FB37-BA58-4403-A1E6-49B6512885B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E9A51890-B4BB-45FD-B1F9-38650F5AD17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E54A76F1-6EFE-4F25-A02B-BEFCC40A311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4" name="直線コネクタ 703">
          <a:extLst>
            <a:ext uri="{FF2B5EF4-FFF2-40B4-BE49-F238E27FC236}">
              <a16:creationId xmlns:a16="http://schemas.microsoft.com/office/drawing/2014/main" id="{45283A12-5B98-41CD-97C4-05CF1E932E7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5" name="テキスト ボックス 704">
          <a:extLst>
            <a:ext uri="{FF2B5EF4-FFF2-40B4-BE49-F238E27FC236}">
              <a16:creationId xmlns:a16="http://schemas.microsoft.com/office/drawing/2014/main" id="{CD63983E-C53D-4BE6-9216-FEB18C6B4FC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6" name="直線コネクタ 705">
          <a:extLst>
            <a:ext uri="{FF2B5EF4-FFF2-40B4-BE49-F238E27FC236}">
              <a16:creationId xmlns:a16="http://schemas.microsoft.com/office/drawing/2014/main" id="{F48B81EE-D4B6-4908-9809-9BE1DEC1359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7" name="テキスト ボックス 706">
          <a:extLst>
            <a:ext uri="{FF2B5EF4-FFF2-40B4-BE49-F238E27FC236}">
              <a16:creationId xmlns:a16="http://schemas.microsoft.com/office/drawing/2014/main" id="{859D416B-5F7F-48DC-BE39-B9ABC05682A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8" name="直線コネクタ 707">
          <a:extLst>
            <a:ext uri="{FF2B5EF4-FFF2-40B4-BE49-F238E27FC236}">
              <a16:creationId xmlns:a16="http://schemas.microsoft.com/office/drawing/2014/main" id="{C4685D4C-C80F-4260-A43C-E6B327B4B78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9" name="テキスト ボックス 708">
          <a:extLst>
            <a:ext uri="{FF2B5EF4-FFF2-40B4-BE49-F238E27FC236}">
              <a16:creationId xmlns:a16="http://schemas.microsoft.com/office/drawing/2014/main" id="{CBCC9A1F-DE51-42FC-BF2B-17DC943625A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0" name="直線コネクタ 709">
          <a:extLst>
            <a:ext uri="{FF2B5EF4-FFF2-40B4-BE49-F238E27FC236}">
              <a16:creationId xmlns:a16="http://schemas.microsoft.com/office/drawing/2014/main" id="{C72092E9-E6B9-4CEB-97C3-2CDB0497071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1" name="テキスト ボックス 710">
          <a:extLst>
            <a:ext uri="{FF2B5EF4-FFF2-40B4-BE49-F238E27FC236}">
              <a16:creationId xmlns:a16="http://schemas.microsoft.com/office/drawing/2014/main" id="{0516E1F7-0669-41A7-BF3C-C17387BEBFD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2" name="直線コネクタ 711">
          <a:extLst>
            <a:ext uri="{FF2B5EF4-FFF2-40B4-BE49-F238E27FC236}">
              <a16:creationId xmlns:a16="http://schemas.microsoft.com/office/drawing/2014/main" id="{4CFD8576-B05D-44D7-AB2E-61DA566E4AA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3" name="テキスト ボックス 712">
          <a:extLst>
            <a:ext uri="{FF2B5EF4-FFF2-40B4-BE49-F238E27FC236}">
              <a16:creationId xmlns:a16="http://schemas.microsoft.com/office/drawing/2014/main" id="{7D64271A-ABB2-46BF-831B-7C730B13A81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4" name="直線コネクタ 713">
          <a:extLst>
            <a:ext uri="{FF2B5EF4-FFF2-40B4-BE49-F238E27FC236}">
              <a16:creationId xmlns:a16="http://schemas.microsoft.com/office/drawing/2014/main" id="{3940FB73-7402-4326-B1B3-1E5F3A048AB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5" name="テキスト ボックス 714">
          <a:extLst>
            <a:ext uri="{FF2B5EF4-FFF2-40B4-BE49-F238E27FC236}">
              <a16:creationId xmlns:a16="http://schemas.microsoft.com/office/drawing/2014/main" id="{709318DE-1A33-424A-9A58-D441BA5F71C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C26CFE12-B06D-471D-AC26-DB656F9B0BD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BEE7D24A-7859-4AA0-A97E-B84792675C3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a:extLst>
            <a:ext uri="{FF2B5EF4-FFF2-40B4-BE49-F238E27FC236}">
              <a16:creationId xmlns:a16="http://schemas.microsoft.com/office/drawing/2014/main" id="{93272B3D-1299-4969-B652-2C127A9D729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68036</xdr:rowOff>
    </xdr:from>
    <xdr:to>
      <xdr:col>116</xdr:col>
      <xdr:colOff>62864</xdr:colOff>
      <xdr:row>109</xdr:row>
      <xdr:rowOff>27214</xdr:rowOff>
    </xdr:to>
    <xdr:cxnSp macro="">
      <xdr:nvCxnSpPr>
        <xdr:cNvPr id="719" name="直線コネクタ 718">
          <a:extLst>
            <a:ext uri="{FF2B5EF4-FFF2-40B4-BE49-F238E27FC236}">
              <a16:creationId xmlns:a16="http://schemas.microsoft.com/office/drawing/2014/main" id="{E1FA16F5-E870-4C81-9428-BEEB98C7D456}"/>
            </a:ext>
          </a:extLst>
        </xdr:cNvPr>
        <xdr:cNvCxnSpPr/>
      </xdr:nvCxnSpPr>
      <xdr:spPr>
        <a:xfrm flipV="1">
          <a:off x="22160864" y="1721303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20" name="【公民館】&#10;一人当たり面積最小値テキスト">
          <a:extLst>
            <a:ext uri="{FF2B5EF4-FFF2-40B4-BE49-F238E27FC236}">
              <a16:creationId xmlns:a16="http://schemas.microsoft.com/office/drawing/2014/main" id="{5D30D44A-0AF9-437E-B371-40489CDC3554}"/>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21" name="直線コネクタ 720">
          <a:extLst>
            <a:ext uri="{FF2B5EF4-FFF2-40B4-BE49-F238E27FC236}">
              <a16:creationId xmlns:a16="http://schemas.microsoft.com/office/drawing/2014/main" id="{6F9FFA9F-F468-4760-8F40-3ACFBB961557}"/>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14713</xdr:rowOff>
    </xdr:from>
    <xdr:ext cx="469744" cy="259045"/>
    <xdr:sp macro="" textlink="">
      <xdr:nvSpPr>
        <xdr:cNvPr id="722" name="【公民館】&#10;一人当たり面積最大値テキスト">
          <a:extLst>
            <a:ext uri="{FF2B5EF4-FFF2-40B4-BE49-F238E27FC236}">
              <a16:creationId xmlns:a16="http://schemas.microsoft.com/office/drawing/2014/main" id="{9895CCAC-096F-4EBE-BAF8-860BBF49041C}"/>
            </a:ext>
          </a:extLst>
        </xdr:cNvPr>
        <xdr:cNvSpPr txBox="1"/>
      </xdr:nvSpPr>
      <xdr:spPr>
        <a:xfrm>
          <a:off x="22199600" y="1698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68036</xdr:rowOff>
    </xdr:from>
    <xdr:to>
      <xdr:col>116</xdr:col>
      <xdr:colOff>152400</xdr:colOff>
      <xdr:row>100</xdr:row>
      <xdr:rowOff>68036</xdr:rowOff>
    </xdr:to>
    <xdr:cxnSp macro="">
      <xdr:nvCxnSpPr>
        <xdr:cNvPr id="723" name="直線コネクタ 722">
          <a:extLst>
            <a:ext uri="{FF2B5EF4-FFF2-40B4-BE49-F238E27FC236}">
              <a16:creationId xmlns:a16="http://schemas.microsoft.com/office/drawing/2014/main" id="{DB538071-7919-4070-A431-AFC160275FFF}"/>
            </a:ext>
          </a:extLst>
        </xdr:cNvPr>
        <xdr:cNvCxnSpPr/>
      </xdr:nvCxnSpPr>
      <xdr:spPr>
        <a:xfrm>
          <a:off x="22072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12354</xdr:rowOff>
    </xdr:from>
    <xdr:ext cx="469744" cy="259045"/>
    <xdr:sp macro="" textlink="">
      <xdr:nvSpPr>
        <xdr:cNvPr id="724" name="【公民館】&#10;一人当たり面積平均値テキスト">
          <a:extLst>
            <a:ext uri="{FF2B5EF4-FFF2-40B4-BE49-F238E27FC236}">
              <a16:creationId xmlns:a16="http://schemas.microsoft.com/office/drawing/2014/main" id="{1ACB6842-1FD9-47AB-B351-0DC771ED2D6F}"/>
            </a:ext>
          </a:extLst>
        </xdr:cNvPr>
        <xdr:cNvSpPr txBox="1"/>
      </xdr:nvSpPr>
      <xdr:spPr>
        <a:xfrm>
          <a:off x="22199600" y="18186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160927</xdr:rowOff>
    </xdr:from>
    <xdr:to>
      <xdr:col>116</xdr:col>
      <xdr:colOff>114300</xdr:colOff>
      <xdr:row>107</xdr:row>
      <xdr:rowOff>91077</xdr:rowOff>
    </xdr:to>
    <xdr:sp macro="" textlink="">
      <xdr:nvSpPr>
        <xdr:cNvPr id="725" name="フローチャート: 判断 724">
          <a:extLst>
            <a:ext uri="{FF2B5EF4-FFF2-40B4-BE49-F238E27FC236}">
              <a16:creationId xmlns:a16="http://schemas.microsoft.com/office/drawing/2014/main" id="{37D0B04B-8370-4950-ACBE-0A5B51FE2C01}"/>
            </a:ext>
          </a:extLst>
        </xdr:cNvPr>
        <xdr:cNvSpPr/>
      </xdr:nvSpPr>
      <xdr:spPr>
        <a:xfrm>
          <a:off x="221107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162561</xdr:rowOff>
    </xdr:from>
    <xdr:to>
      <xdr:col>112</xdr:col>
      <xdr:colOff>38100</xdr:colOff>
      <xdr:row>107</xdr:row>
      <xdr:rowOff>92711</xdr:rowOff>
    </xdr:to>
    <xdr:sp macro="" textlink="">
      <xdr:nvSpPr>
        <xdr:cNvPr id="726" name="フローチャート: 判断 725">
          <a:extLst>
            <a:ext uri="{FF2B5EF4-FFF2-40B4-BE49-F238E27FC236}">
              <a16:creationId xmlns:a16="http://schemas.microsoft.com/office/drawing/2014/main" id="{51816E9D-39B7-4880-9C76-FCF874FF7CFF}"/>
            </a:ext>
          </a:extLst>
        </xdr:cNvPr>
        <xdr:cNvSpPr/>
      </xdr:nvSpPr>
      <xdr:spPr>
        <a:xfrm>
          <a:off x="21272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727" name="フローチャート: 判断 726">
          <a:extLst>
            <a:ext uri="{FF2B5EF4-FFF2-40B4-BE49-F238E27FC236}">
              <a16:creationId xmlns:a16="http://schemas.microsoft.com/office/drawing/2014/main" id="{0EB605F0-A391-432C-94E3-DF0A44291C58}"/>
            </a:ext>
          </a:extLst>
        </xdr:cNvPr>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728" name="フローチャート: 判断 727">
          <a:extLst>
            <a:ext uri="{FF2B5EF4-FFF2-40B4-BE49-F238E27FC236}">
              <a16:creationId xmlns:a16="http://schemas.microsoft.com/office/drawing/2014/main" id="{C9200EFD-BB73-4E0B-BEBE-B4CD47F9C67B}"/>
            </a:ext>
          </a:extLst>
        </xdr:cNvPr>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157662</xdr:rowOff>
    </xdr:from>
    <xdr:to>
      <xdr:col>98</xdr:col>
      <xdr:colOff>38100</xdr:colOff>
      <xdr:row>107</xdr:row>
      <xdr:rowOff>87812</xdr:rowOff>
    </xdr:to>
    <xdr:sp macro="" textlink="">
      <xdr:nvSpPr>
        <xdr:cNvPr id="729" name="フローチャート: 判断 728">
          <a:extLst>
            <a:ext uri="{FF2B5EF4-FFF2-40B4-BE49-F238E27FC236}">
              <a16:creationId xmlns:a16="http://schemas.microsoft.com/office/drawing/2014/main" id="{25145E19-AA6B-4DF3-BB71-DCAF75B747A5}"/>
            </a:ext>
          </a:extLst>
        </xdr:cNvPr>
        <xdr:cNvSpPr/>
      </xdr:nvSpPr>
      <xdr:spPr>
        <a:xfrm>
          <a:off x="18605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EBA87D08-018A-48BF-9AF1-DEC88F0E86A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73157384-6D5E-4734-ADE9-01B5A1A6FF7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DD3BBE81-89A2-45E6-B0AD-DA3962AB633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4C4047F-CFAC-4CE8-8FAA-EDD99791521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4CEC5006-7282-4D69-85D9-5B194294B6E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22134</xdr:rowOff>
    </xdr:from>
    <xdr:to>
      <xdr:col>116</xdr:col>
      <xdr:colOff>114300</xdr:colOff>
      <xdr:row>108</xdr:row>
      <xdr:rowOff>123734</xdr:rowOff>
    </xdr:to>
    <xdr:sp macro="" textlink="">
      <xdr:nvSpPr>
        <xdr:cNvPr id="735" name="楕円 734">
          <a:extLst>
            <a:ext uri="{FF2B5EF4-FFF2-40B4-BE49-F238E27FC236}">
              <a16:creationId xmlns:a16="http://schemas.microsoft.com/office/drawing/2014/main" id="{C824BA9A-3A98-421B-9B28-7B0859E0CE23}"/>
            </a:ext>
          </a:extLst>
        </xdr:cNvPr>
        <xdr:cNvSpPr/>
      </xdr:nvSpPr>
      <xdr:spPr>
        <a:xfrm>
          <a:off x="221107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108511</xdr:rowOff>
    </xdr:from>
    <xdr:ext cx="469744" cy="259045"/>
    <xdr:sp macro="" textlink="">
      <xdr:nvSpPr>
        <xdr:cNvPr id="736" name="【公民館】&#10;一人当たり面積該当値テキスト">
          <a:extLst>
            <a:ext uri="{FF2B5EF4-FFF2-40B4-BE49-F238E27FC236}">
              <a16:creationId xmlns:a16="http://schemas.microsoft.com/office/drawing/2014/main" id="{979A8098-1A34-4D98-9088-54B2D110B27E}"/>
            </a:ext>
          </a:extLst>
        </xdr:cNvPr>
        <xdr:cNvSpPr txBox="1"/>
      </xdr:nvSpPr>
      <xdr:spPr>
        <a:xfrm>
          <a:off x="22199600" y="184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22134</xdr:rowOff>
    </xdr:from>
    <xdr:to>
      <xdr:col>112</xdr:col>
      <xdr:colOff>38100</xdr:colOff>
      <xdr:row>108</xdr:row>
      <xdr:rowOff>123734</xdr:rowOff>
    </xdr:to>
    <xdr:sp macro="" textlink="">
      <xdr:nvSpPr>
        <xdr:cNvPr id="737" name="楕円 736">
          <a:extLst>
            <a:ext uri="{FF2B5EF4-FFF2-40B4-BE49-F238E27FC236}">
              <a16:creationId xmlns:a16="http://schemas.microsoft.com/office/drawing/2014/main" id="{CB624CA5-FA1B-4827-9875-8F352E9A4BD2}"/>
            </a:ext>
          </a:extLst>
        </xdr:cNvPr>
        <xdr:cNvSpPr/>
      </xdr:nvSpPr>
      <xdr:spPr>
        <a:xfrm>
          <a:off x="21272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72934</xdr:rowOff>
    </xdr:from>
    <xdr:to>
      <xdr:col>116</xdr:col>
      <xdr:colOff>63500</xdr:colOff>
      <xdr:row>108</xdr:row>
      <xdr:rowOff>72934</xdr:rowOff>
    </xdr:to>
    <xdr:cxnSp macro="">
      <xdr:nvCxnSpPr>
        <xdr:cNvPr id="738" name="直線コネクタ 737">
          <a:extLst>
            <a:ext uri="{FF2B5EF4-FFF2-40B4-BE49-F238E27FC236}">
              <a16:creationId xmlns:a16="http://schemas.microsoft.com/office/drawing/2014/main" id="{4F2130EF-7C77-4E68-9768-35C3868A8D43}"/>
            </a:ext>
          </a:extLst>
        </xdr:cNvPr>
        <xdr:cNvCxnSpPr/>
      </xdr:nvCxnSpPr>
      <xdr:spPr>
        <a:xfrm>
          <a:off x="21323300" y="185895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23768</xdr:rowOff>
    </xdr:from>
    <xdr:to>
      <xdr:col>107</xdr:col>
      <xdr:colOff>101600</xdr:colOff>
      <xdr:row>108</xdr:row>
      <xdr:rowOff>125368</xdr:rowOff>
    </xdr:to>
    <xdr:sp macro="" textlink="">
      <xdr:nvSpPr>
        <xdr:cNvPr id="739" name="楕円 738">
          <a:extLst>
            <a:ext uri="{FF2B5EF4-FFF2-40B4-BE49-F238E27FC236}">
              <a16:creationId xmlns:a16="http://schemas.microsoft.com/office/drawing/2014/main" id="{EAC9D683-4B7C-4044-B814-21CD9A257CF4}"/>
            </a:ext>
          </a:extLst>
        </xdr:cNvPr>
        <xdr:cNvSpPr/>
      </xdr:nvSpPr>
      <xdr:spPr>
        <a:xfrm>
          <a:off x="20383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72934</xdr:rowOff>
    </xdr:from>
    <xdr:to>
      <xdr:col>111</xdr:col>
      <xdr:colOff>177800</xdr:colOff>
      <xdr:row>108</xdr:row>
      <xdr:rowOff>74568</xdr:rowOff>
    </xdr:to>
    <xdr:cxnSp macro="">
      <xdr:nvCxnSpPr>
        <xdr:cNvPr id="740" name="直線コネクタ 739">
          <a:extLst>
            <a:ext uri="{FF2B5EF4-FFF2-40B4-BE49-F238E27FC236}">
              <a16:creationId xmlns:a16="http://schemas.microsoft.com/office/drawing/2014/main" id="{8A945880-B9B0-409E-B240-2A29C295825E}"/>
            </a:ext>
          </a:extLst>
        </xdr:cNvPr>
        <xdr:cNvCxnSpPr/>
      </xdr:nvCxnSpPr>
      <xdr:spPr>
        <a:xfrm flipV="1">
          <a:off x="20434300" y="1858953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27032</xdr:rowOff>
    </xdr:from>
    <xdr:to>
      <xdr:col>102</xdr:col>
      <xdr:colOff>165100</xdr:colOff>
      <xdr:row>108</xdr:row>
      <xdr:rowOff>128632</xdr:rowOff>
    </xdr:to>
    <xdr:sp macro="" textlink="">
      <xdr:nvSpPr>
        <xdr:cNvPr id="741" name="楕円 740">
          <a:extLst>
            <a:ext uri="{FF2B5EF4-FFF2-40B4-BE49-F238E27FC236}">
              <a16:creationId xmlns:a16="http://schemas.microsoft.com/office/drawing/2014/main" id="{ED8378F8-3F55-466F-A675-B7B3287D7F2F}"/>
            </a:ext>
          </a:extLst>
        </xdr:cNvPr>
        <xdr:cNvSpPr/>
      </xdr:nvSpPr>
      <xdr:spPr>
        <a:xfrm>
          <a:off x="19494500" y="185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74568</xdr:rowOff>
    </xdr:from>
    <xdr:to>
      <xdr:col>107</xdr:col>
      <xdr:colOff>50800</xdr:colOff>
      <xdr:row>108</xdr:row>
      <xdr:rowOff>77832</xdr:rowOff>
    </xdr:to>
    <xdr:cxnSp macro="">
      <xdr:nvCxnSpPr>
        <xdr:cNvPr id="742" name="直線コネクタ 741">
          <a:extLst>
            <a:ext uri="{FF2B5EF4-FFF2-40B4-BE49-F238E27FC236}">
              <a16:creationId xmlns:a16="http://schemas.microsoft.com/office/drawing/2014/main" id="{B4E0A89F-E112-4762-8A4E-F5D4BC9D676D}"/>
            </a:ext>
          </a:extLst>
        </xdr:cNvPr>
        <xdr:cNvCxnSpPr/>
      </xdr:nvCxnSpPr>
      <xdr:spPr>
        <a:xfrm flipV="1">
          <a:off x="19545300" y="1859116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28666</xdr:rowOff>
    </xdr:from>
    <xdr:to>
      <xdr:col>98</xdr:col>
      <xdr:colOff>38100</xdr:colOff>
      <xdr:row>108</xdr:row>
      <xdr:rowOff>130266</xdr:rowOff>
    </xdr:to>
    <xdr:sp macro="" textlink="">
      <xdr:nvSpPr>
        <xdr:cNvPr id="743" name="楕円 742">
          <a:extLst>
            <a:ext uri="{FF2B5EF4-FFF2-40B4-BE49-F238E27FC236}">
              <a16:creationId xmlns:a16="http://schemas.microsoft.com/office/drawing/2014/main" id="{A969BF58-B3AB-44A8-9772-2031FBBCC2E5}"/>
            </a:ext>
          </a:extLst>
        </xdr:cNvPr>
        <xdr:cNvSpPr/>
      </xdr:nvSpPr>
      <xdr:spPr>
        <a:xfrm>
          <a:off x="18605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77832</xdr:rowOff>
    </xdr:from>
    <xdr:to>
      <xdr:col>102</xdr:col>
      <xdr:colOff>114300</xdr:colOff>
      <xdr:row>108</xdr:row>
      <xdr:rowOff>79466</xdr:rowOff>
    </xdr:to>
    <xdr:cxnSp macro="">
      <xdr:nvCxnSpPr>
        <xdr:cNvPr id="744" name="直線コネクタ 743">
          <a:extLst>
            <a:ext uri="{FF2B5EF4-FFF2-40B4-BE49-F238E27FC236}">
              <a16:creationId xmlns:a16="http://schemas.microsoft.com/office/drawing/2014/main" id="{123A0A1A-FCDC-4CDE-AB92-72D8A9A793A8}"/>
            </a:ext>
          </a:extLst>
        </xdr:cNvPr>
        <xdr:cNvCxnSpPr/>
      </xdr:nvCxnSpPr>
      <xdr:spPr>
        <a:xfrm flipV="1">
          <a:off x="18656300" y="1859443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109238</xdr:rowOff>
    </xdr:from>
    <xdr:ext cx="469744" cy="259045"/>
    <xdr:sp macro="" textlink="">
      <xdr:nvSpPr>
        <xdr:cNvPr id="745" name="n_1aveValue【公民館】&#10;一人当たり面積">
          <a:extLst>
            <a:ext uri="{FF2B5EF4-FFF2-40B4-BE49-F238E27FC236}">
              <a16:creationId xmlns:a16="http://schemas.microsoft.com/office/drawing/2014/main" id="{8A42BEB6-888D-4280-A190-D31C66DAF14A}"/>
            </a:ext>
          </a:extLst>
        </xdr:cNvPr>
        <xdr:cNvSpPr txBox="1"/>
      </xdr:nvSpPr>
      <xdr:spPr>
        <a:xfrm>
          <a:off x="210757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746" name="n_2aveValue【公民館】&#10;一人当たり面積">
          <a:extLst>
            <a:ext uri="{FF2B5EF4-FFF2-40B4-BE49-F238E27FC236}">
              <a16:creationId xmlns:a16="http://schemas.microsoft.com/office/drawing/2014/main" id="{6BD5F8C9-8360-4561-8393-766A1A35C0CB}"/>
            </a:ext>
          </a:extLst>
        </xdr:cNvPr>
        <xdr:cNvSpPr txBox="1"/>
      </xdr:nvSpPr>
      <xdr:spPr>
        <a:xfrm>
          <a:off x="20199427" y="1809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747" name="n_3aveValue【公民館】&#10;一人当たり面積">
          <a:extLst>
            <a:ext uri="{FF2B5EF4-FFF2-40B4-BE49-F238E27FC236}">
              <a16:creationId xmlns:a16="http://schemas.microsoft.com/office/drawing/2014/main" id="{545B867E-A7A9-45D1-9634-0848531089E8}"/>
            </a:ext>
          </a:extLst>
        </xdr:cNvPr>
        <xdr:cNvSpPr txBox="1"/>
      </xdr:nvSpPr>
      <xdr:spPr>
        <a:xfrm>
          <a:off x="19310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104339</xdr:rowOff>
    </xdr:from>
    <xdr:ext cx="469744" cy="259045"/>
    <xdr:sp macro="" textlink="">
      <xdr:nvSpPr>
        <xdr:cNvPr id="748" name="n_4aveValue【公民館】&#10;一人当たり面積">
          <a:extLst>
            <a:ext uri="{FF2B5EF4-FFF2-40B4-BE49-F238E27FC236}">
              <a16:creationId xmlns:a16="http://schemas.microsoft.com/office/drawing/2014/main" id="{4D9A84A0-E87F-4136-BB60-CCD17FCCB79C}"/>
            </a:ext>
          </a:extLst>
        </xdr:cNvPr>
        <xdr:cNvSpPr txBox="1"/>
      </xdr:nvSpPr>
      <xdr:spPr>
        <a:xfrm>
          <a:off x="18421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114861</xdr:rowOff>
    </xdr:from>
    <xdr:ext cx="469744" cy="259045"/>
    <xdr:sp macro="" textlink="">
      <xdr:nvSpPr>
        <xdr:cNvPr id="749" name="n_1mainValue【公民館】&#10;一人当たり面積">
          <a:extLst>
            <a:ext uri="{FF2B5EF4-FFF2-40B4-BE49-F238E27FC236}">
              <a16:creationId xmlns:a16="http://schemas.microsoft.com/office/drawing/2014/main" id="{4E83B059-8BF3-407E-A4DE-37D63D456B9A}"/>
            </a:ext>
          </a:extLst>
        </xdr:cNvPr>
        <xdr:cNvSpPr txBox="1"/>
      </xdr:nvSpPr>
      <xdr:spPr>
        <a:xfrm>
          <a:off x="21075727" y="1863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116495</xdr:rowOff>
    </xdr:from>
    <xdr:ext cx="469744" cy="259045"/>
    <xdr:sp macro="" textlink="">
      <xdr:nvSpPr>
        <xdr:cNvPr id="750" name="n_2mainValue【公民館】&#10;一人当たり面積">
          <a:extLst>
            <a:ext uri="{FF2B5EF4-FFF2-40B4-BE49-F238E27FC236}">
              <a16:creationId xmlns:a16="http://schemas.microsoft.com/office/drawing/2014/main" id="{F153267D-76DF-4920-BB95-03E09BDA3A9E}"/>
            </a:ext>
          </a:extLst>
        </xdr:cNvPr>
        <xdr:cNvSpPr txBox="1"/>
      </xdr:nvSpPr>
      <xdr:spPr>
        <a:xfrm>
          <a:off x="20199427" y="1863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119759</xdr:rowOff>
    </xdr:from>
    <xdr:ext cx="469744" cy="259045"/>
    <xdr:sp macro="" textlink="">
      <xdr:nvSpPr>
        <xdr:cNvPr id="751" name="n_3mainValue【公民館】&#10;一人当たり面積">
          <a:extLst>
            <a:ext uri="{FF2B5EF4-FFF2-40B4-BE49-F238E27FC236}">
              <a16:creationId xmlns:a16="http://schemas.microsoft.com/office/drawing/2014/main" id="{C423BB91-6E69-4E38-8E9B-5E0549AF4AD9}"/>
            </a:ext>
          </a:extLst>
        </xdr:cNvPr>
        <xdr:cNvSpPr txBox="1"/>
      </xdr:nvSpPr>
      <xdr:spPr>
        <a:xfrm>
          <a:off x="19310427" y="1863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121393</xdr:rowOff>
    </xdr:from>
    <xdr:ext cx="469744" cy="259045"/>
    <xdr:sp macro="" textlink="">
      <xdr:nvSpPr>
        <xdr:cNvPr id="752" name="n_4mainValue【公民館】&#10;一人当たり面積">
          <a:extLst>
            <a:ext uri="{FF2B5EF4-FFF2-40B4-BE49-F238E27FC236}">
              <a16:creationId xmlns:a16="http://schemas.microsoft.com/office/drawing/2014/main" id="{A975BFB7-66CD-40EC-AAFE-495D87A6E590}"/>
            </a:ext>
          </a:extLst>
        </xdr:cNvPr>
        <xdr:cNvSpPr txBox="1"/>
      </xdr:nvSpPr>
      <xdr:spPr>
        <a:xfrm>
          <a:off x="18421427" y="1863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6CA19F12-56FA-4115-9D24-7B06BB00D0D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23861DC1-188F-4BE5-8CD5-FF728BFED85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90988009-5F56-46D5-8FEE-DD0DBFB935B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mn-lt"/>
              <a:ea typeface="+mn-ea"/>
              <a:cs typeface="+mn-cs"/>
            </a:rPr>
            <a:t>施設全体としては、過去に建設された施設の老朽化が進んでおり、昭和</a:t>
          </a:r>
          <a:r>
            <a:rPr lang="en-US" altLang="ja-JP" sz="1100">
              <a:solidFill>
                <a:sysClr val="windowText" lastClr="000000"/>
              </a:solidFill>
              <a:effectLst/>
              <a:latin typeface="+mn-lt"/>
              <a:ea typeface="+mn-ea"/>
              <a:cs typeface="+mn-cs"/>
            </a:rPr>
            <a:t>39</a:t>
          </a:r>
          <a:r>
            <a:rPr lang="ja-JP" altLang="ja-JP" sz="1100">
              <a:solidFill>
                <a:sysClr val="windowText" lastClr="000000"/>
              </a:solidFill>
              <a:effectLst/>
              <a:latin typeface="+mn-lt"/>
              <a:ea typeface="+mn-ea"/>
              <a:cs typeface="+mn-cs"/>
            </a:rPr>
            <a:t>年に建設され、老朽化が進んでいる公民館については、減価償却率が北海道平均及び類似団体平均を大きく上回っている。</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橋梁・トンネルについても、供用開始から長時間経過しており、減価償却率が北海道平均及び類似団体平均を大きく上回っているため、今後も引き続き長寿命化計画に基づいて修繕等を行っていく。</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また、認定こども園・幼稚園・保育所については、現在も活用していた保育施設を譲渡したことで、減価償却率が北海道平均及び類似団体平均を大きく上回っている。</a:t>
          </a:r>
          <a:endParaRPr lang="ja-JP" altLang="ja-JP">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しかし、小・中学校の統合、建て替えを行い、学校施設の有形固定資産減価償却率については数値が改善されてきており、今後も公共施設総合管理計画に基づき、計画的な除却や施設の建て替えや統廃合等を検討し、適切に進めていく。</a:t>
          </a:r>
          <a:endParaRPr lang="ja-JP" altLang="ja-JP">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6D3B494-7B3B-4B15-9E32-70E932440F0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2A859A8-AF31-4E4A-A807-6521A63CDC1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9AFDC30-977A-4C6C-AE83-A9821E3F6A9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771C1FF-E769-4033-A019-D5B49B68BB1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CDFCFDD-7139-48BC-87D6-E9B15093806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1282B1C-CCFA-4BDA-8340-0D0934B0B87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9274262-AC33-4BCC-B52F-A9BFA7386E6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F9F9081-364F-4A1C-B710-ADA8DDF8027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6CAB179-675D-4B54-89B7-C3001F07786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1F20192-2C1E-4364-B2A0-A46B5687F2F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15,329
15,167
422.86
15,137,000
14,848,364
286,435
6,201,822
11,515,038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EB900D5-2C91-4102-8FD1-915778C0110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4D83E84-8285-4BD1-B4C9-7210AF1099B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2E1348F-C3DF-47BF-9D5D-3C60C1CC053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B2A1FFF-7BC3-42A7-8070-88E1941D582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7F2D39F-4443-49D9-9380-78A82CC8478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ABA8BE9-0510-4B65-B719-6D48A240BA1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8DDF055-E50E-4B75-A2ED-0924B376C87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5F0628C-0346-4A9D-B1C3-0C72A9E260F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3108759-C10B-4DFC-9043-3E34F5926C5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EB36A33-DE34-4B1B-ACC5-6AFA0D1D77C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AD0CD75-C4E2-4CA3-A6BE-C82F39C780D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F2075FD-1C81-42F3-94A3-87CA18E771D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7A6E45D-BF26-4462-A8BE-2CB413CFC4D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8D6225E-08F7-41C0-932A-431D571DDA2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60622AF-29B6-405F-8C22-48308FBF1EF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30657F9-4C64-4AAA-96C4-E306B273C50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C0114CE-2ED7-4EEB-BE88-52A4B36FE77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AE0DD7F-693A-4352-81A8-0EDEFF1D1D9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1963755-D854-42F1-B0C7-FD744C6B880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0C2EA41-12C2-4C21-BA1C-328A2648F4A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0FB1917-E828-4D03-8C05-BFE9F12D82B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5E060BD-9CC4-47B4-9C18-B5AF1DF3C0E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A0FDC92-AF29-4E49-A289-70212971FDC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627977E-5502-431C-B81F-2D5C784612C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30D745B-8CC7-43FC-A966-7D14A6C7D8F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5AB255A-21D1-444A-8673-76EFB9CEF32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B7B291F-26EE-4D8F-A88C-775ABACFF70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56B702A-EC88-45EE-834F-77B3A02D4AA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E3C742D-6867-4446-8EF4-51C9AD54C825}"/>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7376A2E4-AE67-47AB-9EFD-3A39217C964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1D5DE2CC-CA90-495E-9AB2-67B9FED2E75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5CFBA5F1-7775-444C-AE74-86ECCFF25DB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D81DC3D6-09F0-43E7-9FF8-CAEFBB402E9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9B2FA572-598F-4DF6-8AAE-96222682D98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731871BE-608B-4F68-80F0-BB46AAFC3E8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70E7DEE9-7527-49CE-947F-EAE8EC24B1D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D52C72E2-E99C-47A8-9027-F75162632049}"/>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929E437C-34B6-4D9C-8156-296A65ADB2C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8EF0C388-B3C5-42EB-8492-FF77374FDA6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FC4381CF-39AA-419E-B32D-9F151F11217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FEF8E5AB-F8A8-4CC7-8B4D-2CF27375310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348C9509-1B13-4143-BD0E-CCF301FF4D3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E264605A-27D7-477B-A928-B00BA2C151B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73374727-865B-485A-A487-D32EE7835DC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2FA199D0-8FD9-4EF5-A54F-5A2CF3A67C8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9A678F91-54BB-4D2B-866C-6A7523E9680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D1B162AD-8F13-4174-A917-E4EF0475A7F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878E047F-3B08-42D1-8E79-0AC811643A0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ED84093F-71FA-42F1-8A0E-5D0ADC1FDBD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1CC3115A-85B6-4F9A-BABA-4B2E4C8DC0A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A16D166F-E68D-4D52-9982-C8BC15289FA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5B0D302-2496-46FC-AC68-DD13D840E03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52842553-B618-4378-9A2A-7B9B6D23640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EC0DD8EE-16D4-40F3-A7BD-5C0303EEB0D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85176CA8-C74A-4917-BB5E-20D53122F22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E878DC87-46C6-4EBA-A8BA-2155D658607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9670B094-08AC-4584-B646-5EA205105EE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2F049378-98DE-4EA9-9053-D4A07BBE931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4E6FEF50-0801-4FFB-B765-6FDBAC2FAF4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60F36B58-A2AD-45ED-9391-CB067A7AA70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678AF408-2287-4A89-B528-6A4B35B1D17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49530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C805515D-B87E-422E-9A92-DF967E05C0DF}"/>
            </a:ext>
          </a:extLst>
        </xdr:cNvPr>
        <xdr:cNvCxnSpPr/>
      </xdr:nvCxnSpPr>
      <xdr:spPr>
        <a:xfrm flipV="1">
          <a:off x="4634865" y="94792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BF455D8B-EFD3-43BB-8DBD-B0E9AF8DAA77}"/>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87315F35-08E9-43C7-9AB6-5F2CF72E667C}"/>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167657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30C758AA-1284-4173-9D04-6179C378BDAA}"/>
            </a:ext>
          </a:extLst>
        </xdr:cNvPr>
        <xdr:cNvSpPr txBox="1"/>
      </xdr:nvSpPr>
      <xdr:spPr>
        <a:xfrm>
          <a:off x="4673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49530</xdr:rowOff>
    </xdr:from>
    <xdr:to>
      <xdr:col>24</xdr:col>
      <xdr:colOff>152400</xdr:colOff>
      <xdr:row>55</xdr:row>
      <xdr:rowOff>49530</xdr:rowOff>
    </xdr:to>
    <xdr:cxnSp macro="">
      <xdr:nvCxnSpPr>
        <xdr:cNvPr id="77" name="直線コネクタ 76">
          <a:extLst>
            <a:ext uri="{FF2B5EF4-FFF2-40B4-BE49-F238E27FC236}">
              <a16:creationId xmlns:a16="http://schemas.microsoft.com/office/drawing/2014/main" id="{D3BB8F09-7A5D-4296-B76B-4F806A8A551D}"/>
            </a:ext>
          </a:extLst>
        </xdr:cNvPr>
        <xdr:cNvCxnSpPr/>
      </xdr:nvCxnSpPr>
      <xdr:spPr>
        <a:xfrm>
          <a:off x="4546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93997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F92DDC29-B338-4085-B5F4-122B438F0116}"/>
            </a:ext>
          </a:extLst>
        </xdr:cNvPr>
        <xdr:cNvSpPr txBox="1"/>
      </xdr:nvSpPr>
      <xdr:spPr>
        <a:xfrm>
          <a:off x="4673600" y="1020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79" name="フローチャート: 判断 78">
          <a:extLst>
            <a:ext uri="{FF2B5EF4-FFF2-40B4-BE49-F238E27FC236}">
              <a16:creationId xmlns:a16="http://schemas.microsoft.com/office/drawing/2014/main" id="{0CB808A0-1BA8-4FA2-8ECA-C254FB17323B}"/>
            </a:ext>
          </a:extLst>
        </xdr:cNvPr>
        <xdr:cNvSpPr/>
      </xdr:nvSpPr>
      <xdr:spPr>
        <a:xfrm>
          <a:off x="45847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34925</xdr:rowOff>
    </xdr:from>
    <xdr:to>
      <xdr:col>20</xdr:col>
      <xdr:colOff>38100</xdr:colOff>
      <xdr:row>60</xdr:row>
      <xdr:rowOff>136525</xdr:rowOff>
    </xdr:to>
    <xdr:sp macro="" textlink="">
      <xdr:nvSpPr>
        <xdr:cNvPr id="80" name="フローチャート: 判断 79">
          <a:extLst>
            <a:ext uri="{FF2B5EF4-FFF2-40B4-BE49-F238E27FC236}">
              <a16:creationId xmlns:a16="http://schemas.microsoft.com/office/drawing/2014/main" id="{F3E0094C-BFFD-482C-89A7-A58E2BFC4716}"/>
            </a:ext>
          </a:extLst>
        </xdr:cNvPr>
        <xdr:cNvSpPr/>
      </xdr:nvSpPr>
      <xdr:spPr>
        <a:xfrm>
          <a:off x="3746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81" name="フローチャート: 判断 80">
          <a:extLst>
            <a:ext uri="{FF2B5EF4-FFF2-40B4-BE49-F238E27FC236}">
              <a16:creationId xmlns:a16="http://schemas.microsoft.com/office/drawing/2014/main" id="{28E5724B-FE57-422E-9B05-1D324B673C21}"/>
            </a:ext>
          </a:extLst>
        </xdr:cNvPr>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13970</xdr:rowOff>
    </xdr:from>
    <xdr:to>
      <xdr:col>10</xdr:col>
      <xdr:colOff>165100</xdr:colOff>
      <xdr:row>60</xdr:row>
      <xdr:rowOff>115570</xdr:rowOff>
    </xdr:to>
    <xdr:sp macro="" textlink="">
      <xdr:nvSpPr>
        <xdr:cNvPr id="82" name="フローチャート: 判断 81">
          <a:extLst>
            <a:ext uri="{FF2B5EF4-FFF2-40B4-BE49-F238E27FC236}">
              <a16:creationId xmlns:a16="http://schemas.microsoft.com/office/drawing/2014/main" id="{3E8FB604-7046-40A6-AE06-33450463DC42}"/>
            </a:ext>
          </a:extLst>
        </xdr:cNvPr>
        <xdr:cNvSpPr/>
      </xdr:nvSpPr>
      <xdr:spPr>
        <a:xfrm>
          <a:off x="1968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83" name="フローチャート: 判断 82">
          <a:extLst>
            <a:ext uri="{FF2B5EF4-FFF2-40B4-BE49-F238E27FC236}">
              <a16:creationId xmlns:a16="http://schemas.microsoft.com/office/drawing/2014/main" id="{52A5DAC8-280B-4319-BD98-D2B66F0ECFC3}"/>
            </a:ext>
          </a:extLst>
        </xdr:cNvPr>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890356B5-2EF2-4256-B8A9-3B7B0EAE422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15E5B53F-3DB7-4DC5-8F98-6E9F52C0CBC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B2E7A95-7E0F-4F61-9A03-A865E5736FA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FAF4C249-7C41-4522-85C7-3EF3A2DB8AB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16AAB004-6738-4ED6-A2C5-A6D37F72D78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61595</xdr:rowOff>
    </xdr:from>
    <xdr:to>
      <xdr:col>24</xdr:col>
      <xdr:colOff>114300</xdr:colOff>
      <xdr:row>61</xdr:row>
      <xdr:rowOff>163195</xdr:rowOff>
    </xdr:to>
    <xdr:sp macro="" textlink="">
      <xdr:nvSpPr>
        <xdr:cNvPr id="89" name="楕円 88">
          <a:extLst>
            <a:ext uri="{FF2B5EF4-FFF2-40B4-BE49-F238E27FC236}">
              <a16:creationId xmlns:a16="http://schemas.microsoft.com/office/drawing/2014/main" id="{A8FA6B80-A9AD-4E0E-966B-47E69C85C223}"/>
            </a:ext>
          </a:extLst>
        </xdr:cNvPr>
        <xdr:cNvSpPr/>
      </xdr:nvSpPr>
      <xdr:spPr>
        <a:xfrm>
          <a:off x="45847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40022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395B5CC-3554-4FDD-BC86-4AA36A2F7123}"/>
            </a:ext>
          </a:extLst>
        </xdr:cNvPr>
        <xdr:cNvSpPr txBox="1"/>
      </xdr:nvSpPr>
      <xdr:spPr>
        <a:xfrm>
          <a:off x="4673600"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95885</xdr:rowOff>
    </xdr:from>
    <xdr:to>
      <xdr:col>20</xdr:col>
      <xdr:colOff>38100</xdr:colOff>
      <xdr:row>62</xdr:row>
      <xdr:rowOff>26035</xdr:rowOff>
    </xdr:to>
    <xdr:sp macro="" textlink="">
      <xdr:nvSpPr>
        <xdr:cNvPr id="91" name="楕円 90">
          <a:extLst>
            <a:ext uri="{FF2B5EF4-FFF2-40B4-BE49-F238E27FC236}">
              <a16:creationId xmlns:a16="http://schemas.microsoft.com/office/drawing/2014/main" id="{22F9634A-3F6E-4F98-B5CE-6B63959D7AE8}"/>
            </a:ext>
          </a:extLst>
        </xdr:cNvPr>
        <xdr:cNvSpPr/>
      </xdr:nvSpPr>
      <xdr:spPr>
        <a:xfrm>
          <a:off x="3746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112395</xdr:rowOff>
    </xdr:from>
    <xdr:to>
      <xdr:col>24</xdr:col>
      <xdr:colOff>63500</xdr:colOff>
      <xdr:row>61</xdr:row>
      <xdr:rowOff>146685</xdr:rowOff>
    </xdr:to>
    <xdr:cxnSp macro="">
      <xdr:nvCxnSpPr>
        <xdr:cNvPr id="92" name="直線コネクタ 91">
          <a:extLst>
            <a:ext uri="{FF2B5EF4-FFF2-40B4-BE49-F238E27FC236}">
              <a16:creationId xmlns:a16="http://schemas.microsoft.com/office/drawing/2014/main" id="{C1A30921-7831-4FC1-962F-1F1A33C4EE08}"/>
            </a:ext>
          </a:extLst>
        </xdr:cNvPr>
        <xdr:cNvCxnSpPr/>
      </xdr:nvCxnSpPr>
      <xdr:spPr>
        <a:xfrm flipV="1">
          <a:off x="3797300" y="105708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67310</xdr:rowOff>
    </xdr:from>
    <xdr:to>
      <xdr:col>15</xdr:col>
      <xdr:colOff>101600</xdr:colOff>
      <xdr:row>61</xdr:row>
      <xdr:rowOff>168910</xdr:rowOff>
    </xdr:to>
    <xdr:sp macro="" textlink="">
      <xdr:nvSpPr>
        <xdr:cNvPr id="93" name="楕円 92">
          <a:extLst>
            <a:ext uri="{FF2B5EF4-FFF2-40B4-BE49-F238E27FC236}">
              <a16:creationId xmlns:a16="http://schemas.microsoft.com/office/drawing/2014/main" id="{59BDC3A7-EE34-475D-B286-1051E3E1E709}"/>
            </a:ext>
          </a:extLst>
        </xdr:cNvPr>
        <xdr:cNvSpPr/>
      </xdr:nvSpPr>
      <xdr:spPr>
        <a:xfrm>
          <a:off x="2857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118110</xdr:rowOff>
    </xdr:from>
    <xdr:to>
      <xdr:col>19</xdr:col>
      <xdr:colOff>177800</xdr:colOff>
      <xdr:row>61</xdr:row>
      <xdr:rowOff>146685</xdr:rowOff>
    </xdr:to>
    <xdr:cxnSp macro="">
      <xdr:nvCxnSpPr>
        <xdr:cNvPr id="94" name="直線コネクタ 93">
          <a:extLst>
            <a:ext uri="{FF2B5EF4-FFF2-40B4-BE49-F238E27FC236}">
              <a16:creationId xmlns:a16="http://schemas.microsoft.com/office/drawing/2014/main" id="{5E0ECB1C-2535-41DB-AE4E-B6F4569470D3}"/>
            </a:ext>
          </a:extLst>
        </xdr:cNvPr>
        <xdr:cNvCxnSpPr/>
      </xdr:nvCxnSpPr>
      <xdr:spPr>
        <a:xfrm>
          <a:off x="2908300" y="105765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59690</xdr:rowOff>
    </xdr:from>
    <xdr:to>
      <xdr:col>10</xdr:col>
      <xdr:colOff>165100</xdr:colOff>
      <xdr:row>61</xdr:row>
      <xdr:rowOff>161290</xdr:rowOff>
    </xdr:to>
    <xdr:sp macro="" textlink="">
      <xdr:nvSpPr>
        <xdr:cNvPr id="95" name="楕円 94">
          <a:extLst>
            <a:ext uri="{FF2B5EF4-FFF2-40B4-BE49-F238E27FC236}">
              <a16:creationId xmlns:a16="http://schemas.microsoft.com/office/drawing/2014/main" id="{CFB41318-1F15-4EEF-9CD7-533B3B960788}"/>
            </a:ext>
          </a:extLst>
        </xdr:cNvPr>
        <xdr:cNvSpPr/>
      </xdr:nvSpPr>
      <xdr:spPr>
        <a:xfrm>
          <a:off x="1968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110490</xdr:rowOff>
    </xdr:from>
    <xdr:to>
      <xdr:col>15</xdr:col>
      <xdr:colOff>50800</xdr:colOff>
      <xdr:row>61</xdr:row>
      <xdr:rowOff>118110</xdr:rowOff>
    </xdr:to>
    <xdr:cxnSp macro="">
      <xdr:nvCxnSpPr>
        <xdr:cNvPr id="96" name="直線コネクタ 95">
          <a:extLst>
            <a:ext uri="{FF2B5EF4-FFF2-40B4-BE49-F238E27FC236}">
              <a16:creationId xmlns:a16="http://schemas.microsoft.com/office/drawing/2014/main" id="{3B9339F6-78A5-4F1D-BA41-EDDF77C84505}"/>
            </a:ext>
          </a:extLst>
        </xdr:cNvPr>
        <xdr:cNvCxnSpPr/>
      </xdr:nvCxnSpPr>
      <xdr:spPr>
        <a:xfrm>
          <a:off x="2019300" y="10568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48260</xdr:rowOff>
    </xdr:from>
    <xdr:to>
      <xdr:col>6</xdr:col>
      <xdr:colOff>38100</xdr:colOff>
      <xdr:row>61</xdr:row>
      <xdr:rowOff>149860</xdr:rowOff>
    </xdr:to>
    <xdr:sp macro="" textlink="">
      <xdr:nvSpPr>
        <xdr:cNvPr id="97" name="楕円 96">
          <a:extLst>
            <a:ext uri="{FF2B5EF4-FFF2-40B4-BE49-F238E27FC236}">
              <a16:creationId xmlns:a16="http://schemas.microsoft.com/office/drawing/2014/main" id="{66BA65A4-2269-48B7-8EB6-53327B7E848A}"/>
            </a:ext>
          </a:extLst>
        </xdr:cNvPr>
        <xdr:cNvSpPr/>
      </xdr:nvSpPr>
      <xdr:spPr>
        <a:xfrm>
          <a:off x="1079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99060</xdr:rowOff>
    </xdr:from>
    <xdr:to>
      <xdr:col>10</xdr:col>
      <xdr:colOff>114300</xdr:colOff>
      <xdr:row>61</xdr:row>
      <xdr:rowOff>110490</xdr:rowOff>
    </xdr:to>
    <xdr:cxnSp macro="">
      <xdr:nvCxnSpPr>
        <xdr:cNvPr id="98" name="直線コネクタ 97">
          <a:extLst>
            <a:ext uri="{FF2B5EF4-FFF2-40B4-BE49-F238E27FC236}">
              <a16:creationId xmlns:a16="http://schemas.microsoft.com/office/drawing/2014/main" id="{B46174B3-F0A8-45C4-9BD5-B9B713D0B4B8}"/>
            </a:ext>
          </a:extLst>
        </xdr:cNvPr>
        <xdr:cNvCxnSpPr/>
      </xdr:nvCxnSpPr>
      <xdr:spPr>
        <a:xfrm>
          <a:off x="1130300" y="105575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153052</xdr:rowOff>
    </xdr:from>
    <xdr:ext cx="405111" cy="259045"/>
    <xdr:sp macro="" textlink="">
      <xdr:nvSpPr>
        <xdr:cNvPr id="99" name="n_1aveValue【体育館・プール】&#10;有形固定資産減価償却率">
          <a:extLst>
            <a:ext uri="{FF2B5EF4-FFF2-40B4-BE49-F238E27FC236}">
              <a16:creationId xmlns:a16="http://schemas.microsoft.com/office/drawing/2014/main" id="{36C5B7C4-F0CE-4246-883D-9227FBF6BA62}"/>
            </a:ext>
          </a:extLst>
        </xdr:cNvPr>
        <xdr:cNvSpPr txBox="1"/>
      </xdr:nvSpPr>
      <xdr:spPr>
        <a:xfrm>
          <a:off x="35820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00" name="n_2aveValue【体育館・プール】&#10;有形固定資産減価償却率">
          <a:extLst>
            <a:ext uri="{FF2B5EF4-FFF2-40B4-BE49-F238E27FC236}">
              <a16:creationId xmlns:a16="http://schemas.microsoft.com/office/drawing/2014/main" id="{9E587E11-9FF1-4E72-B4F6-40757DAA119E}"/>
            </a:ext>
          </a:extLst>
        </xdr:cNvPr>
        <xdr:cNvSpPr txBox="1"/>
      </xdr:nvSpPr>
      <xdr:spPr>
        <a:xfrm>
          <a:off x="2705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132097</xdr:rowOff>
    </xdr:from>
    <xdr:ext cx="405111" cy="259045"/>
    <xdr:sp macro="" textlink="">
      <xdr:nvSpPr>
        <xdr:cNvPr id="101" name="n_3aveValue【体育館・プール】&#10;有形固定資産減価償却率">
          <a:extLst>
            <a:ext uri="{FF2B5EF4-FFF2-40B4-BE49-F238E27FC236}">
              <a16:creationId xmlns:a16="http://schemas.microsoft.com/office/drawing/2014/main" id="{1AE0488F-68FB-46F2-B6F0-83BE9860140A}"/>
            </a:ext>
          </a:extLst>
        </xdr:cNvPr>
        <xdr:cNvSpPr txBox="1"/>
      </xdr:nvSpPr>
      <xdr:spPr>
        <a:xfrm>
          <a:off x="18167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162577</xdr:rowOff>
    </xdr:from>
    <xdr:ext cx="405111" cy="259045"/>
    <xdr:sp macro="" textlink="">
      <xdr:nvSpPr>
        <xdr:cNvPr id="102" name="n_4aveValue【体育館・プール】&#10;有形固定資産減価償却率">
          <a:extLst>
            <a:ext uri="{FF2B5EF4-FFF2-40B4-BE49-F238E27FC236}">
              <a16:creationId xmlns:a16="http://schemas.microsoft.com/office/drawing/2014/main" id="{0A17D4B5-065B-4D82-A67E-2C2C384D6454}"/>
            </a:ext>
          </a:extLst>
        </xdr:cNvPr>
        <xdr:cNvSpPr txBox="1"/>
      </xdr:nvSpPr>
      <xdr:spPr>
        <a:xfrm>
          <a:off x="927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17162</xdr:rowOff>
    </xdr:from>
    <xdr:ext cx="405111" cy="259045"/>
    <xdr:sp macro="" textlink="">
      <xdr:nvSpPr>
        <xdr:cNvPr id="103" name="n_1mainValue【体育館・プール】&#10;有形固定資産減価償却率">
          <a:extLst>
            <a:ext uri="{FF2B5EF4-FFF2-40B4-BE49-F238E27FC236}">
              <a16:creationId xmlns:a16="http://schemas.microsoft.com/office/drawing/2014/main" id="{02EFB035-AD11-48A2-ACB1-84576560A898}"/>
            </a:ext>
          </a:extLst>
        </xdr:cNvPr>
        <xdr:cNvSpPr txBox="1"/>
      </xdr:nvSpPr>
      <xdr:spPr>
        <a:xfrm>
          <a:off x="3582044"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160037</xdr:rowOff>
    </xdr:from>
    <xdr:ext cx="405111" cy="259045"/>
    <xdr:sp macro="" textlink="">
      <xdr:nvSpPr>
        <xdr:cNvPr id="104" name="n_2mainValue【体育館・プール】&#10;有形固定資産減価償却率">
          <a:extLst>
            <a:ext uri="{FF2B5EF4-FFF2-40B4-BE49-F238E27FC236}">
              <a16:creationId xmlns:a16="http://schemas.microsoft.com/office/drawing/2014/main" id="{E50AEFAA-03C6-47AB-8176-B553071F620F}"/>
            </a:ext>
          </a:extLst>
        </xdr:cNvPr>
        <xdr:cNvSpPr txBox="1"/>
      </xdr:nvSpPr>
      <xdr:spPr>
        <a:xfrm>
          <a:off x="27057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152417</xdr:rowOff>
    </xdr:from>
    <xdr:ext cx="405111" cy="259045"/>
    <xdr:sp macro="" textlink="">
      <xdr:nvSpPr>
        <xdr:cNvPr id="105" name="n_3mainValue【体育館・プール】&#10;有形固定資産減価償却率">
          <a:extLst>
            <a:ext uri="{FF2B5EF4-FFF2-40B4-BE49-F238E27FC236}">
              <a16:creationId xmlns:a16="http://schemas.microsoft.com/office/drawing/2014/main" id="{EC1E60D0-37AD-46E2-AE99-2C8E97FDE6FE}"/>
            </a:ext>
          </a:extLst>
        </xdr:cNvPr>
        <xdr:cNvSpPr txBox="1"/>
      </xdr:nvSpPr>
      <xdr:spPr>
        <a:xfrm>
          <a:off x="1816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140987</xdr:rowOff>
    </xdr:from>
    <xdr:ext cx="405111" cy="259045"/>
    <xdr:sp macro="" textlink="">
      <xdr:nvSpPr>
        <xdr:cNvPr id="106" name="n_4mainValue【体育館・プール】&#10;有形固定資産減価償却率">
          <a:extLst>
            <a:ext uri="{FF2B5EF4-FFF2-40B4-BE49-F238E27FC236}">
              <a16:creationId xmlns:a16="http://schemas.microsoft.com/office/drawing/2014/main" id="{EFDEDD44-4784-4175-9A15-834E04C913E5}"/>
            </a:ext>
          </a:extLst>
        </xdr:cNvPr>
        <xdr:cNvSpPr txBox="1"/>
      </xdr:nvSpPr>
      <xdr:spPr>
        <a:xfrm>
          <a:off x="9277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8DFA8467-E80B-4C83-9B48-A071129A2D1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EB231E84-A78E-42C6-8A2B-21A32605535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5590940D-446E-4B70-829F-2E19F8C203F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FCB7748F-41EA-476E-9996-500B39DF953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187DDE57-ED55-4A94-B612-54F5EEA0012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1B67E526-17E7-4491-8A12-8C57398439D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C5093037-F978-4FFE-856A-6A8231D6F67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1B8733CE-57F1-493C-93CE-9D9D472DCB1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DC558936-E6F7-45B6-AD6A-7DA66107497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26DCD171-B36E-438D-A75B-5CB8E165C97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5D6136B0-693F-454D-94E5-E91C3D27C6F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467B6374-2A2D-46B9-9E69-BD77D7D75085}"/>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6B590890-C35A-41DD-B773-4366D3FE96E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19C3F2EC-C69A-4935-A9C3-864CF34C4B33}"/>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9AA35679-96DF-40A2-94C0-9A836080F88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92F17786-59A4-464C-A4C2-897A5D90390D}"/>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07980167-60A3-4451-8D6E-36BA69DD094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D3446946-0214-4A7A-A8DD-F0761E367F7A}"/>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9352723E-C482-43DC-BBD2-8FCAEDDCA8B2}"/>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F2E0CC71-03C8-4791-9439-D56A26E0E90D}"/>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DC6BE81D-DF51-44CE-8297-A34D3544694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C934AD2A-D402-4367-B6AB-4C1AA36C76F1}"/>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A238DEA7-6E93-4623-A911-8EC08ADDC18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F96E64C8-36F4-480F-94F1-55295B27BB9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B639B9F3-3941-422B-B214-8144A27ADF8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82187</xdr:rowOff>
    </xdr:from>
    <xdr:to>
      <xdr:col>54</xdr:col>
      <xdr:colOff>189865</xdr:colOff>
      <xdr:row>64</xdr:row>
      <xdr:rowOff>107769</xdr:rowOff>
    </xdr:to>
    <xdr:cxnSp macro="">
      <xdr:nvCxnSpPr>
        <xdr:cNvPr id="132" name="直線コネクタ 131">
          <a:extLst>
            <a:ext uri="{FF2B5EF4-FFF2-40B4-BE49-F238E27FC236}">
              <a16:creationId xmlns:a16="http://schemas.microsoft.com/office/drawing/2014/main" id="{07793111-B6EE-43D0-B0DA-D1EE2EEABB39}"/>
            </a:ext>
          </a:extLst>
        </xdr:cNvPr>
        <xdr:cNvCxnSpPr/>
      </xdr:nvCxnSpPr>
      <xdr:spPr>
        <a:xfrm flipV="1">
          <a:off x="10476865" y="9511937"/>
          <a:ext cx="0" cy="1568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111596</xdr:rowOff>
    </xdr:from>
    <xdr:ext cx="469744" cy="259045"/>
    <xdr:sp macro="" textlink="">
      <xdr:nvSpPr>
        <xdr:cNvPr id="133" name="【体育館・プール】&#10;一人当たり面積最小値テキスト">
          <a:extLst>
            <a:ext uri="{FF2B5EF4-FFF2-40B4-BE49-F238E27FC236}">
              <a16:creationId xmlns:a16="http://schemas.microsoft.com/office/drawing/2014/main" id="{8B8CA13A-CDC3-49E1-9BF3-4E0CBFB51A82}"/>
            </a:ext>
          </a:extLst>
        </xdr:cNvPr>
        <xdr:cNvSpPr txBox="1"/>
      </xdr:nvSpPr>
      <xdr:spPr>
        <a:xfrm>
          <a:off x="10515600" y="1108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107769</xdr:rowOff>
    </xdr:from>
    <xdr:to>
      <xdr:col>55</xdr:col>
      <xdr:colOff>88900</xdr:colOff>
      <xdr:row>64</xdr:row>
      <xdr:rowOff>107769</xdr:rowOff>
    </xdr:to>
    <xdr:cxnSp macro="">
      <xdr:nvCxnSpPr>
        <xdr:cNvPr id="134" name="直線コネクタ 133">
          <a:extLst>
            <a:ext uri="{FF2B5EF4-FFF2-40B4-BE49-F238E27FC236}">
              <a16:creationId xmlns:a16="http://schemas.microsoft.com/office/drawing/2014/main" id="{D7D1AC6E-798F-4D79-9A15-7016D7A8C280}"/>
            </a:ext>
          </a:extLst>
        </xdr:cNvPr>
        <xdr:cNvCxnSpPr/>
      </xdr:nvCxnSpPr>
      <xdr:spPr>
        <a:xfrm>
          <a:off x="10388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28864</xdr:rowOff>
    </xdr:from>
    <xdr:ext cx="469744" cy="259045"/>
    <xdr:sp macro="" textlink="">
      <xdr:nvSpPr>
        <xdr:cNvPr id="135" name="【体育館・プール】&#10;一人当たり面積最大値テキスト">
          <a:extLst>
            <a:ext uri="{FF2B5EF4-FFF2-40B4-BE49-F238E27FC236}">
              <a16:creationId xmlns:a16="http://schemas.microsoft.com/office/drawing/2014/main" id="{D803352A-723E-4519-96F5-1E8A13A6FCA5}"/>
            </a:ext>
          </a:extLst>
        </xdr:cNvPr>
        <xdr:cNvSpPr txBox="1"/>
      </xdr:nvSpPr>
      <xdr:spPr>
        <a:xfrm>
          <a:off x="10515600" y="928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82187</xdr:rowOff>
    </xdr:from>
    <xdr:to>
      <xdr:col>55</xdr:col>
      <xdr:colOff>88900</xdr:colOff>
      <xdr:row>55</xdr:row>
      <xdr:rowOff>82187</xdr:rowOff>
    </xdr:to>
    <xdr:cxnSp macro="">
      <xdr:nvCxnSpPr>
        <xdr:cNvPr id="136" name="直線コネクタ 135">
          <a:extLst>
            <a:ext uri="{FF2B5EF4-FFF2-40B4-BE49-F238E27FC236}">
              <a16:creationId xmlns:a16="http://schemas.microsoft.com/office/drawing/2014/main" id="{687D1106-51C1-4018-AB4C-C3A2A5334B38}"/>
            </a:ext>
          </a:extLst>
        </xdr:cNvPr>
        <xdr:cNvCxnSpPr/>
      </xdr:nvCxnSpPr>
      <xdr:spPr>
        <a:xfrm>
          <a:off x="10388600" y="951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162214</xdr:rowOff>
    </xdr:from>
    <xdr:ext cx="469744" cy="259045"/>
    <xdr:sp macro="" textlink="">
      <xdr:nvSpPr>
        <xdr:cNvPr id="137" name="【体育館・プール】&#10;一人当たり面積平均値テキスト">
          <a:extLst>
            <a:ext uri="{FF2B5EF4-FFF2-40B4-BE49-F238E27FC236}">
              <a16:creationId xmlns:a16="http://schemas.microsoft.com/office/drawing/2014/main" id="{E88DBAB5-2417-46CD-8AD4-5FDFB5809A69}"/>
            </a:ext>
          </a:extLst>
        </xdr:cNvPr>
        <xdr:cNvSpPr txBox="1"/>
      </xdr:nvSpPr>
      <xdr:spPr>
        <a:xfrm>
          <a:off x="10515600" y="10620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12337</xdr:rowOff>
    </xdr:from>
    <xdr:to>
      <xdr:col>55</xdr:col>
      <xdr:colOff>50800</xdr:colOff>
      <xdr:row>62</xdr:row>
      <xdr:rowOff>113937</xdr:rowOff>
    </xdr:to>
    <xdr:sp macro="" textlink="">
      <xdr:nvSpPr>
        <xdr:cNvPr id="138" name="フローチャート: 判断 137">
          <a:extLst>
            <a:ext uri="{FF2B5EF4-FFF2-40B4-BE49-F238E27FC236}">
              <a16:creationId xmlns:a16="http://schemas.microsoft.com/office/drawing/2014/main" id="{6783577E-0125-4FB8-801E-6217FDAF4F29}"/>
            </a:ext>
          </a:extLst>
        </xdr:cNvPr>
        <xdr:cNvSpPr/>
      </xdr:nvSpPr>
      <xdr:spPr>
        <a:xfrm>
          <a:off x="10426700" y="1064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5806</xdr:rowOff>
    </xdr:from>
    <xdr:to>
      <xdr:col>50</xdr:col>
      <xdr:colOff>165100</xdr:colOff>
      <xdr:row>62</xdr:row>
      <xdr:rowOff>107406</xdr:rowOff>
    </xdr:to>
    <xdr:sp macro="" textlink="">
      <xdr:nvSpPr>
        <xdr:cNvPr id="139" name="フローチャート: 判断 138">
          <a:extLst>
            <a:ext uri="{FF2B5EF4-FFF2-40B4-BE49-F238E27FC236}">
              <a16:creationId xmlns:a16="http://schemas.microsoft.com/office/drawing/2014/main" id="{B1D91F9F-C680-4AAA-B875-DFAE959BB5FC}"/>
            </a:ext>
          </a:extLst>
        </xdr:cNvPr>
        <xdr:cNvSpPr/>
      </xdr:nvSpPr>
      <xdr:spPr>
        <a:xfrm>
          <a:off x="9588500" y="106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160927</xdr:rowOff>
    </xdr:from>
    <xdr:to>
      <xdr:col>46</xdr:col>
      <xdr:colOff>38100</xdr:colOff>
      <xdr:row>62</xdr:row>
      <xdr:rowOff>91077</xdr:rowOff>
    </xdr:to>
    <xdr:sp macro="" textlink="">
      <xdr:nvSpPr>
        <xdr:cNvPr id="140" name="フローチャート: 判断 139">
          <a:extLst>
            <a:ext uri="{FF2B5EF4-FFF2-40B4-BE49-F238E27FC236}">
              <a16:creationId xmlns:a16="http://schemas.microsoft.com/office/drawing/2014/main" id="{C6A33075-C020-411A-831B-40C2FD4081AF}"/>
            </a:ext>
          </a:extLst>
        </xdr:cNvPr>
        <xdr:cNvSpPr/>
      </xdr:nvSpPr>
      <xdr:spPr>
        <a:xfrm>
          <a:off x="8699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170724</xdr:rowOff>
    </xdr:from>
    <xdr:to>
      <xdr:col>41</xdr:col>
      <xdr:colOff>101600</xdr:colOff>
      <xdr:row>62</xdr:row>
      <xdr:rowOff>100874</xdr:rowOff>
    </xdr:to>
    <xdr:sp macro="" textlink="">
      <xdr:nvSpPr>
        <xdr:cNvPr id="141" name="フローチャート: 判断 140">
          <a:extLst>
            <a:ext uri="{FF2B5EF4-FFF2-40B4-BE49-F238E27FC236}">
              <a16:creationId xmlns:a16="http://schemas.microsoft.com/office/drawing/2014/main" id="{59D095A3-1418-4362-AB83-B37CFEF7BBE4}"/>
            </a:ext>
          </a:extLst>
        </xdr:cNvPr>
        <xdr:cNvSpPr/>
      </xdr:nvSpPr>
      <xdr:spPr>
        <a:xfrm>
          <a:off x="7810500" y="1062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23223</xdr:rowOff>
    </xdr:from>
    <xdr:to>
      <xdr:col>36</xdr:col>
      <xdr:colOff>165100</xdr:colOff>
      <xdr:row>62</xdr:row>
      <xdr:rowOff>124823</xdr:rowOff>
    </xdr:to>
    <xdr:sp macro="" textlink="">
      <xdr:nvSpPr>
        <xdr:cNvPr id="142" name="フローチャート: 判断 141">
          <a:extLst>
            <a:ext uri="{FF2B5EF4-FFF2-40B4-BE49-F238E27FC236}">
              <a16:creationId xmlns:a16="http://schemas.microsoft.com/office/drawing/2014/main" id="{426E30F1-5076-4603-8515-63F82555B525}"/>
            </a:ext>
          </a:extLst>
        </xdr:cNvPr>
        <xdr:cNvSpPr/>
      </xdr:nvSpPr>
      <xdr:spPr>
        <a:xfrm>
          <a:off x="6921500" y="106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968C0004-023E-4D60-B774-94DA7F4E8F2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496FDF61-8197-44C9-95A7-E08FDD299BE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48EBE4C4-8323-4454-A7E6-662759129F5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FFDDF20A-A5C2-4154-9C35-65213062861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BBFC0340-0674-48F5-8DD3-B982636AC6D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151130</xdr:rowOff>
    </xdr:from>
    <xdr:to>
      <xdr:col>55</xdr:col>
      <xdr:colOff>50800</xdr:colOff>
      <xdr:row>60</xdr:row>
      <xdr:rowOff>81280</xdr:rowOff>
    </xdr:to>
    <xdr:sp macro="" textlink="">
      <xdr:nvSpPr>
        <xdr:cNvPr id="148" name="楕円 147">
          <a:extLst>
            <a:ext uri="{FF2B5EF4-FFF2-40B4-BE49-F238E27FC236}">
              <a16:creationId xmlns:a16="http://schemas.microsoft.com/office/drawing/2014/main" id="{E9E006DD-F827-4524-9F81-828C117F0509}"/>
            </a:ext>
          </a:extLst>
        </xdr:cNvPr>
        <xdr:cNvSpPr/>
      </xdr:nvSpPr>
      <xdr:spPr>
        <a:xfrm>
          <a:off x="104267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2557</xdr:rowOff>
    </xdr:from>
    <xdr:ext cx="469744" cy="259045"/>
    <xdr:sp macro="" textlink="">
      <xdr:nvSpPr>
        <xdr:cNvPr id="149" name="【体育館・プール】&#10;一人当たり面積該当値テキスト">
          <a:extLst>
            <a:ext uri="{FF2B5EF4-FFF2-40B4-BE49-F238E27FC236}">
              <a16:creationId xmlns:a16="http://schemas.microsoft.com/office/drawing/2014/main" id="{5EA8B2B3-F80D-4769-B143-C046713DF0C1}"/>
            </a:ext>
          </a:extLst>
        </xdr:cNvPr>
        <xdr:cNvSpPr txBox="1"/>
      </xdr:nvSpPr>
      <xdr:spPr>
        <a:xfrm>
          <a:off x="10515600" y="101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157662</xdr:rowOff>
    </xdr:from>
    <xdr:to>
      <xdr:col>50</xdr:col>
      <xdr:colOff>165100</xdr:colOff>
      <xdr:row>60</xdr:row>
      <xdr:rowOff>87812</xdr:rowOff>
    </xdr:to>
    <xdr:sp macro="" textlink="">
      <xdr:nvSpPr>
        <xdr:cNvPr id="150" name="楕円 149">
          <a:extLst>
            <a:ext uri="{FF2B5EF4-FFF2-40B4-BE49-F238E27FC236}">
              <a16:creationId xmlns:a16="http://schemas.microsoft.com/office/drawing/2014/main" id="{ACFECF9D-DADA-42FC-9000-2E58D38E7E99}"/>
            </a:ext>
          </a:extLst>
        </xdr:cNvPr>
        <xdr:cNvSpPr/>
      </xdr:nvSpPr>
      <xdr:spPr>
        <a:xfrm>
          <a:off x="9588500" y="1027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30480</xdr:rowOff>
    </xdr:from>
    <xdr:to>
      <xdr:col>55</xdr:col>
      <xdr:colOff>0</xdr:colOff>
      <xdr:row>60</xdr:row>
      <xdr:rowOff>37012</xdr:rowOff>
    </xdr:to>
    <xdr:cxnSp macro="">
      <xdr:nvCxnSpPr>
        <xdr:cNvPr id="151" name="直線コネクタ 150">
          <a:extLst>
            <a:ext uri="{FF2B5EF4-FFF2-40B4-BE49-F238E27FC236}">
              <a16:creationId xmlns:a16="http://schemas.microsoft.com/office/drawing/2014/main" id="{5DA7F568-B85A-4782-9FB5-2AD7791C8896}"/>
            </a:ext>
          </a:extLst>
        </xdr:cNvPr>
        <xdr:cNvCxnSpPr/>
      </xdr:nvCxnSpPr>
      <xdr:spPr>
        <a:xfrm flipV="1">
          <a:off x="9639300" y="1031748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166370</xdr:rowOff>
    </xdr:from>
    <xdr:to>
      <xdr:col>46</xdr:col>
      <xdr:colOff>38100</xdr:colOff>
      <xdr:row>60</xdr:row>
      <xdr:rowOff>96520</xdr:rowOff>
    </xdr:to>
    <xdr:sp macro="" textlink="">
      <xdr:nvSpPr>
        <xdr:cNvPr id="152" name="楕円 151">
          <a:extLst>
            <a:ext uri="{FF2B5EF4-FFF2-40B4-BE49-F238E27FC236}">
              <a16:creationId xmlns:a16="http://schemas.microsoft.com/office/drawing/2014/main" id="{0A819BD3-F264-4E8D-8F75-66601A6FC6AD}"/>
            </a:ext>
          </a:extLst>
        </xdr:cNvPr>
        <xdr:cNvSpPr/>
      </xdr:nvSpPr>
      <xdr:spPr>
        <a:xfrm>
          <a:off x="8699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37012</xdr:rowOff>
    </xdr:from>
    <xdr:to>
      <xdr:col>50</xdr:col>
      <xdr:colOff>114300</xdr:colOff>
      <xdr:row>60</xdr:row>
      <xdr:rowOff>45720</xdr:rowOff>
    </xdr:to>
    <xdr:cxnSp macro="">
      <xdr:nvCxnSpPr>
        <xdr:cNvPr id="153" name="直線コネクタ 152">
          <a:extLst>
            <a:ext uri="{FF2B5EF4-FFF2-40B4-BE49-F238E27FC236}">
              <a16:creationId xmlns:a16="http://schemas.microsoft.com/office/drawing/2014/main" id="{3B63BBC8-8891-465A-830A-18854F15CA09}"/>
            </a:ext>
          </a:extLst>
        </xdr:cNvPr>
        <xdr:cNvCxnSpPr/>
      </xdr:nvCxnSpPr>
      <xdr:spPr>
        <a:xfrm flipV="1">
          <a:off x="8750300" y="10324012"/>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4717</xdr:rowOff>
    </xdr:from>
    <xdr:to>
      <xdr:col>41</xdr:col>
      <xdr:colOff>101600</xdr:colOff>
      <xdr:row>60</xdr:row>
      <xdr:rowOff>106317</xdr:rowOff>
    </xdr:to>
    <xdr:sp macro="" textlink="">
      <xdr:nvSpPr>
        <xdr:cNvPr id="154" name="楕円 153">
          <a:extLst>
            <a:ext uri="{FF2B5EF4-FFF2-40B4-BE49-F238E27FC236}">
              <a16:creationId xmlns:a16="http://schemas.microsoft.com/office/drawing/2014/main" id="{CFA08701-8F76-42E3-80C0-85EC633BDE4B}"/>
            </a:ext>
          </a:extLst>
        </xdr:cNvPr>
        <xdr:cNvSpPr/>
      </xdr:nvSpPr>
      <xdr:spPr>
        <a:xfrm>
          <a:off x="7810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45720</xdr:rowOff>
    </xdr:from>
    <xdr:to>
      <xdr:col>45</xdr:col>
      <xdr:colOff>177800</xdr:colOff>
      <xdr:row>60</xdr:row>
      <xdr:rowOff>55517</xdr:rowOff>
    </xdr:to>
    <xdr:cxnSp macro="">
      <xdr:nvCxnSpPr>
        <xdr:cNvPr id="155" name="直線コネクタ 154">
          <a:extLst>
            <a:ext uri="{FF2B5EF4-FFF2-40B4-BE49-F238E27FC236}">
              <a16:creationId xmlns:a16="http://schemas.microsoft.com/office/drawing/2014/main" id="{D11B6823-B53A-4EEC-B4DE-F6825612DA22}"/>
            </a:ext>
          </a:extLst>
        </xdr:cNvPr>
        <xdr:cNvCxnSpPr/>
      </xdr:nvCxnSpPr>
      <xdr:spPr>
        <a:xfrm flipV="1">
          <a:off x="7861300" y="1033272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15603</xdr:rowOff>
    </xdr:from>
    <xdr:to>
      <xdr:col>36</xdr:col>
      <xdr:colOff>165100</xdr:colOff>
      <xdr:row>60</xdr:row>
      <xdr:rowOff>117203</xdr:rowOff>
    </xdr:to>
    <xdr:sp macro="" textlink="">
      <xdr:nvSpPr>
        <xdr:cNvPr id="156" name="楕円 155">
          <a:extLst>
            <a:ext uri="{FF2B5EF4-FFF2-40B4-BE49-F238E27FC236}">
              <a16:creationId xmlns:a16="http://schemas.microsoft.com/office/drawing/2014/main" id="{D6930572-4966-473A-8B4F-3E3445297A00}"/>
            </a:ext>
          </a:extLst>
        </xdr:cNvPr>
        <xdr:cNvSpPr/>
      </xdr:nvSpPr>
      <xdr:spPr>
        <a:xfrm>
          <a:off x="6921500" y="1030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55517</xdr:rowOff>
    </xdr:from>
    <xdr:to>
      <xdr:col>41</xdr:col>
      <xdr:colOff>50800</xdr:colOff>
      <xdr:row>60</xdr:row>
      <xdr:rowOff>66403</xdr:rowOff>
    </xdr:to>
    <xdr:cxnSp macro="">
      <xdr:nvCxnSpPr>
        <xdr:cNvPr id="157" name="直線コネクタ 156">
          <a:extLst>
            <a:ext uri="{FF2B5EF4-FFF2-40B4-BE49-F238E27FC236}">
              <a16:creationId xmlns:a16="http://schemas.microsoft.com/office/drawing/2014/main" id="{2B2207F5-A069-4E3F-9DB6-C1161AF1CF4A}"/>
            </a:ext>
          </a:extLst>
        </xdr:cNvPr>
        <xdr:cNvCxnSpPr/>
      </xdr:nvCxnSpPr>
      <xdr:spPr>
        <a:xfrm flipV="1">
          <a:off x="6972300" y="1034251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98533</xdr:rowOff>
    </xdr:from>
    <xdr:ext cx="469744" cy="259045"/>
    <xdr:sp macro="" textlink="">
      <xdr:nvSpPr>
        <xdr:cNvPr id="158" name="n_1aveValue【体育館・プール】&#10;一人当たり面積">
          <a:extLst>
            <a:ext uri="{FF2B5EF4-FFF2-40B4-BE49-F238E27FC236}">
              <a16:creationId xmlns:a16="http://schemas.microsoft.com/office/drawing/2014/main" id="{FC561C81-0706-4BCF-B360-47FE96B4E58F}"/>
            </a:ext>
          </a:extLst>
        </xdr:cNvPr>
        <xdr:cNvSpPr txBox="1"/>
      </xdr:nvSpPr>
      <xdr:spPr>
        <a:xfrm>
          <a:off x="9391727" y="1072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82204</xdr:rowOff>
    </xdr:from>
    <xdr:ext cx="469744" cy="259045"/>
    <xdr:sp macro="" textlink="">
      <xdr:nvSpPr>
        <xdr:cNvPr id="159" name="n_2aveValue【体育館・プール】&#10;一人当たり面積">
          <a:extLst>
            <a:ext uri="{FF2B5EF4-FFF2-40B4-BE49-F238E27FC236}">
              <a16:creationId xmlns:a16="http://schemas.microsoft.com/office/drawing/2014/main" id="{91A213D4-F3D0-4F16-ADF7-8BEFF621DED0}"/>
            </a:ext>
          </a:extLst>
        </xdr:cNvPr>
        <xdr:cNvSpPr txBox="1"/>
      </xdr:nvSpPr>
      <xdr:spPr>
        <a:xfrm>
          <a:off x="8515427" y="1071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92001</xdr:rowOff>
    </xdr:from>
    <xdr:ext cx="469744" cy="259045"/>
    <xdr:sp macro="" textlink="">
      <xdr:nvSpPr>
        <xdr:cNvPr id="160" name="n_3aveValue【体育館・プール】&#10;一人当たり面積">
          <a:extLst>
            <a:ext uri="{FF2B5EF4-FFF2-40B4-BE49-F238E27FC236}">
              <a16:creationId xmlns:a16="http://schemas.microsoft.com/office/drawing/2014/main" id="{5D190CBA-3400-4E60-A458-A16B063F0FD3}"/>
            </a:ext>
          </a:extLst>
        </xdr:cNvPr>
        <xdr:cNvSpPr txBox="1"/>
      </xdr:nvSpPr>
      <xdr:spPr>
        <a:xfrm>
          <a:off x="7626427" y="1072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115950</xdr:rowOff>
    </xdr:from>
    <xdr:ext cx="469744" cy="259045"/>
    <xdr:sp macro="" textlink="">
      <xdr:nvSpPr>
        <xdr:cNvPr id="161" name="n_4aveValue【体育館・プール】&#10;一人当たり面積">
          <a:extLst>
            <a:ext uri="{FF2B5EF4-FFF2-40B4-BE49-F238E27FC236}">
              <a16:creationId xmlns:a16="http://schemas.microsoft.com/office/drawing/2014/main" id="{D4410E7B-17D2-4110-9B3C-5525D0E5556C}"/>
            </a:ext>
          </a:extLst>
        </xdr:cNvPr>
        <xdr:cNvSpPr txBox="1"/>
      </xdr:nvSpPr>
      <xdr:spPr>
        <a:xfrm>
          <a:off x="6737427" y="107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104339</xdr:rowOff>
    </xdr:from>
    <xdr:ext cx="469744" cy="259045"/>
    <xdr:sp macro="" textlink="">
      <xdr:nvSpPr>
        <xdr:cNvPr id="162" name="n_1mainValue【体育館・プール】&#10;一人当たり面積">
          <a:extLst>
            <a:ext uri="{FF2B5EF4-FFF2-40B4-BE49-F238E27FC236}">
              <a16:creationId xmlns:a16="http://schemas.microsoft.com/office/drawing/2014/main" id="{1122312F-8037-43B5-99B0-6739A0AD0A34}"/>
            </a:ext>
          </a:extLst>
        </xdr:cNvPr>
        <xdr:cNvSpPr txBox="1"/>
      </xdr:nvSpPr>
      <xdr:spPr>
        <a:xfrm>
          <a:off x="9391727" y="1004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113047</xdr:rowOff>
    </xdr:from>
    <xdr:ext cx="469744" cy="259045"/>
    <xdr:sp macro="" textlink="">
      <xdr:nvSpPr>
        <xdr:cNvPr id="163" name="n_2mainValue【体育館・プール】&#10;一人当たり面積">
          <a:extLst>
            <a:ext uri="{FF2B5EF4-FFF2-40B4-BE49-F238E27FC236}">
              <a16:creationId xmlns:a16="http://schemas.microsoft.com/office/drawing/2014/main" id="{FC3F022F-C371-4957-8CCE-B21263966646}"/>
            </a:ext>
          </a:extLst>
        </xdr:cNvPr>
        <xdr:cNvSpPr txBox="1"/>
      </xdr:nvSpPr>
      <xdr:spPr>
        <a:xfrm>
          <a:off x="8515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122844</xdr:rowOff>
    </xdr:from>
    <xdr:ext cx="469744" cy="259045"/>
    <xdr:sp macro="" textlink="">
      <xdr:nvSpPr>
        <xdr:cNvPr id="164" name="n_3mainValue【体育館・プール】&#10;一人当たり面積">
          <a:extLst>
            <a:ext uri="{FF2B5EF4-FFF2-40B4-BE49-F238E27FC236}">
              <a16:creationId xmlns:a16="http://schemas.microsoft.com/office/drawing/2014/main" id="{D5D09A3D-B852-43E7-A1F1-4B607F170D02}"/>
            </a:ext>
          </a:extLst>
        </xdr:cNvPr>
        <xdr:cNvSpPr txBox="1"/>
      </xdr:nvSpPr>
      <xdr:spPr>
        <a:xfrm>
          <a:off x="7626427" y="1006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133730</xdr:rowOff>
    </xdr:from>
    <xdr:ext cx="469744" cy="259045"/>
    <xdr:sp macro="" textlink="">
      <xdr:nvSpPr>
        <xdr:cNvPr id="165" name="n_4mainValue【体育館・プール】&#10;一人当たり面積">
          <a:extLst>
            <a:ext uri="{FF2B5EF4-FFF2-40B4-BE49-F238E27FC236}">
              <a16:creationId xmlns:a16="http://schemas.microsoft.com/office/drawing/2014/main" id="{5891B8B5-3206-4E53-A357-49767076E521}"/>
            </a:ext>
          </a:extLst>
        </xdr:cNvPr>
        <xdr:cNvSpPr txBox="1"/>
      </xdr:nvSpPr>
      <xdr:spPr>
        <a:xfrm>
          <a:off x="6737427" y="1007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711CD44D-9EC2-4AA5-AC23-C0AB1C9EDBD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36010F60-B413-44AC-8EEC-BB545155A13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3B3E5023-4D1F-41CE-AA53-8C39BB4F5A8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714D172B-A104-4398-96D8-5D195726007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97166E5A-1BCE-4F91-BDD0-E8BED32B27F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830EC541-8442-468C-A189-6977CCC9850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51E30F57-5DD4-40DA-969B-21F762C3AA5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C6BAE71C-1A4F-470B-B38C-95C51326A33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29E459C9-CF60-42D2-AD51-9FE6F2001E7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5E21E2C9-9F6C-4409-B771-C9AF681CD1D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55AC606C-BBD2-4540-AB33-C7C626409B5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75B84808-FF0E-4647-A445-7BFE9AAA86B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753AA058-F708-437D-9187-C5FA6DAD6DA7}"/>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B7F4E418-3B42-4F46-A88C-B3EFC084943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B5892B56-19C8-4044-84A6-1ADDA8FF812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F7D9B66B-B0EE-4C8B-BA30-FF31246CD1F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7A2930DD-0A55-4E43-865C-5A6A62E3AB4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099A0CD2-33E1-458C-B00E-26AA8F870E1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04FC7EC2-3EBF-4BB4-BEB8-298E6C8018A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557B78D4-4650-42B7-B66B-E0B7D71CBF7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58C2A161-6D94-4D74-9BEF-9A08724CF87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B70E8026-F246-47BF-BD06-47C6D2280B7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7CF80C9F-E1F6-426A-ACAE-84501B3D52B8}"/>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1C7F42A8-080E-4787-8AD2-938D551E13E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A5FC8AB3-15D0-484B-9357-21624CA663D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158931</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9743B352-E263-402F-9499-8C5DAB98F6BA}"/>
            </a:ext>
          </a:extLst>
        </xdr:cNvPr>
        <xdr:cNvCxnSpPr/>
      </xdr:nvCxnSpPr>
      <xdr:spPr>
        <a:xfrm flipV="1">
          <a:off x="4634865" y="1336058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9F333E45-1A27-42B9-B60A-890AE8B972D9}"/>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13E12D55-21C7-4CF1-B150-86BA0AC16C2B}"/>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105608</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F41C1828-788D-4024-8CBA-DAAAAF95BF30}"/>
            </a:ext>
          </a:extLst>
        </xdr:cNvPr>
        <xdr:cNvSpPr txBox="1"/>
      </xdr:nvSpPr>
      <xdr:spPr>
        <a:xfrm>
          <a:off x="4673600" y="1313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158931</xdr:rowOff>
    </xdr:from>
    <xdr:to>
      <xdr:col>24</xdr:col>
      <xdr:colOff>152400</xdr:colOff>
      <xdr:row>77</xdr:row>
      <xdr:rowOff>158931</xdr:rowOff>
    </xdr:to>
    <xdr:cxnSp macro="">
      <xdr:nvCxnSpPr>
        <xdr:cNvPr id="195" name="直線コネクタ 194">
          <a:extLst>
            <a:ext uri="{FF2B5EF4-FFF2-40B4-BE49-F238E27FC236}">
              <a16:creationId xmlns:a16="http://schemas.microsoft.com/office/drawing/2014/main" id="{BAFD9874-CF4F-43B8-A343-A1A55DDE542C}"/>
            </a:ext>
          </a:extLst>
        </xdr:cNvPr>
        <xdr:cNvCxnSpPr/>
      </xdr:nvCxnSpPr>
      <xdr:spPr>
        <a:xfrm>
          <a:off x="4546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114316</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F10DBF0D-A36C-4FA7-95DA-9A1BF27347DF}"/>
            </a:ext>
          </a:extLst>
        </xdr:cNvPr>
        <xdr:cNvSpPr txBox="1"/>
      </xdr:nvSpPr>
      <xdr:spPr>
        <a:xfrm>
          <a:off x="4673600" y="1417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135889</xdr:rowOff>
    </xdr:from>
    <xdr:to>
      <xdr:col>24</xdr:col>
      <xdr:colOff>114300</xdr:colOff>
      <xdr:row>83</xdr:row>
      <xdr:rowOff>66039</xdr:rowOff>
    </xdr:to>
    <xdr:sp macro="" textlink="">
      <xdr:nvSpPr>
        <xdr:cNvPr id="197" name="フローチャート: 判断 196">
          <a:extLst>
            <a:ext uri="{FF2B5EF4-FFF2-40B4-BE49-F238E27FC236}">
              <a16:creationId xmlns:a16="http://schemas.microsoft.com/office/drawing/2014/main" id="{393D97C2-492B-442F-B89F-7377F39C959F}"/>
            </a:ext>
          </a:extLst>
        </xdr:cNvPr>
        <xdr:cNvSpPr/>
      </xdr:nvSpPr>
      <xdr:spPr>
        <a:xfrm>
          <a:off x="4584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198" name="フローチャート: 判断 197">
          <a:extLst>
            <a:ext uri="{FF2B5EF4-FFF2-40B4-BE49-F238E27FC236}">
              <a16:creationId xmlns:a16="http://schemas.microsoft.com/office/drawing/2014/main" id="{2774CA52-136F-4471-B50C-03297E97EF52}"/>
            </a:ext>
          </a:extLst>
        </xdr:cNvPr>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28121</xdr:rowOff>
    </xdr:from>
    <xdr:to>
      <xdr:col>15</xdr:col>
      <xdr:colOff>101600</xdr:colOff>
      <xdr:row>82</xdr:row>
      <xdr:rowOff>129721</xdr:rowOff>
    </xdr:to>
    <xdr:sp macro="" textlink="">
      <xdr:nvSpPr>
        <xdr:cNvPr id="199" name="フローチャート: 判断 198">
          <a:extLst>
            <a:ext uri="{FF2B5EF4-FFF2-40B4-BE49-F238E27FC236}">
              <a16:creationId xmlns:a16="http://schemas.microsoft.com/office/drawing/2014/main" id="{AE277B9A-8E60-48CF-A90E-1C96B72FA45E}"/>
            </a:ext>
          </a:extLst>
        </xdr:cNvPr>
        <xdr:cNvSpPr/>
      </xdr:nvSpPr>
      <xdr:spPr>
        <a:xfrm>
          <a:off x="2857500" y="1408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108131</xdr:rowOff>
    </xdr:from>
    <xdr:to>
      <xdr:col>10</xdr:col>
      <xdr:colOff>165100</xdr:colOff>
      <xdr:row>83</xdr:row>
      <xdr:rowOff>38281</xdr:rowOff>
    </xdr:to>
    <xdr:sp macro="" textlink="">
      <xdr:nvSpPr>
        <xdr:cNvPr id="200" name="フローチャート: 判断 199">
          <a:extLst>
            <a:ext uri="{FF2B5EF4-FFF2-40B4-BE49-F238E27FC236}">
              <a16:creationId xmlns:a16="http://schemas.microsoft.com/office/drawing/2014/main" id="{D8F40746-1926-4005-9BBF-48147040C6BD}"/>
            </a:ext>
          </a:extLst>
        </xdr:cNvPr>
        <xdr:cNvSpPr/>
      </xdr:nvSpPr>
      <xdr:spPr>
        <a:xfrm>
          <a:off x="1968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54248</xdr:rowOff>
    </xdr:from>
    <xdr:to>
      <xdr:col>6</xdr:col>
      <xdr:colOff>38100</xdr:colOff>
      <xdr:row>82</xdr:row>
      <xdr:rowOff>155848</xdr:rowOff>
    </xdr:to>
    <xdr:sp macro="" textlink="">
      <xdr:nvSpPr>
        <xdr:cNvPr id="201" name="フローチャート: 判断 200">
          <a:extLst>
            <a:ext uri="{FF2B5EF4-FFF2-40B4-BE49-F238E27FC236}">
              <a16:creationId xmlns:a16="http://schemas.microsoft.com/office/drawing/2014/main" id="{D72D9F57-8134-4988-ABF4-3256F104DF4E}"/>
            </a:ext>
          </a:extLst>
        </xdr:cNvPr>
        <xdr:cNvSpPr/>
      </xdr:nvSpPr>
      <xdr:spPr>
        <a:xfrm>
          <a:off x="1079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FDF0770C-FCDF-49F7-A6CE-285DDD5A955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5D6E4D88-C402-4832-860A-0D49D2B122E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DB7AD1EF-2101-4EA2-B751-98FEDC6D3D6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6A7E20A9-458F-4148-B3C2-0BF111AF600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1F9245DC-A9FA-46E1-85A7-5CBB3DFEB8D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60779</xdr:rowOff>
    </xdr:from>
    <xdr:to>
      <xdr:col>24</xdr:col>
      <xdr:colOff>114300</xdr:colOff>
      <xdr:row>81</xdr:row>
      <xdr:rowOff>162379</xdr:rowOff>
    </xdr:to>
    <xdr:sp macro="" textlink="">
      <xdr:nvSpPr>
        <xdr:cNvPr id="207" name="楕円 206">
          <a:extLst>
            <a:ext uri="{FF2B5EF4-FFF2-40B4-BE49-F238E27FC236}">
              <a16:creationId xmlns:a16="http://schemas.microsoft.com/office/drawing/2014/main" id="{EAD180AD-D05F-4B39-AB6A-EAC0469E44DA}"/>
            </a:ext>
          </a:extLst>
        </xdr:cNvPr>
        <xdr:cNvSpPr/>
      </xdr:nvSpPr>
      <xdr:spPr>
        <a:xfrm>
          <a:off x="45847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83656</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56D72ACF-4782-4F47-9B30-E7368671B8AC}"/>
            </a:ext>
          </a:extLst>
        </xdr:cNvPr>
        <xdr:cNvSpPr txBox="1"/>
      </xdr:nvSpPr>
      <xdr:spPr>
        <a:xfrm>
          <a:off x="4673600" y="13799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29755</xdr:rowOff>
    </xdr:from>
    <xdr:to>
      <xdr:col>20</xdr:col>
      <xdr:colOff>38100</xdr:colOff>
      <xdr:row>81</xdr:row>
      <xdr:rowOff>131355</xdr:rowOff>
    </xdr:to>
    <xdr:sp macro="" textlink="">
      <xdr:nvSpPr>
        <xdr:cNvPr id="209" name="楕円 208">
          <a:extLst>
            <a:ext uri="{FF2B5EF4-FFF2-40B4-BE49-F238E27FC236}">
              <a16:creationId xmlns:a16="http://schemas.microsoft.com/office/drawing/2014/main" id="{2FCC700F-BF24-45F0-96B1-068FCACA85F8}"/>
            </a:ext>
          </a:extLst>
        </xdr:cNvPr>
        <xdr:cNvSpPr/>
      </xdr:nvSpPr>
      <xdr:spPr>
        <a:xfrm>
          <a:off x="3746500" y="139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80555</xdr:rowOff>
    </xdr:from>
    <xdr:to>
      <xdr:col>24</xdr:col>
      <xdr:colOff>63500</xdr:colOff>
      <xdr:row>81</xdr:row>
      <xdr:rowOff>111579</xdr:rowOff>
    </xdr:to>
    <xdr:cxnSp macro="">
      <xdr:nvCxnSpPr>
        <xdr:cNvPr id="210" name="直線コネクタ 209">
          <a:extLst>
            <a:ext uri="{FF2B5EF4-FFF2-40B4-BE49-F238E27FC236}">
              <a16:creationId xmlns:a16="http://schemas.microsoft.com/office/drawing/2014/main" id="{6225BEE4-D94F-4B37-B474-D5F56F196D8D}"/>
            </a:ext>
          </a:extLst>
        </xdr:cNvPr>
        <xdr:cNvCxnSpPr/>
      </xdr:nvCxnSpPr>
      <xdr:spPr>
        <a:xfrm>
          <a:off x="3797300" y="13968005"/>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165281</xdr:rowOff>
    </xdr:from>
    <xdr:to>
      <xdr:col>15</xdr:col>
      <xdr:colOff>101600</xdr:colOff>
      <xdr:row>81</xdr:row>
      <xdr:rowOff>95431</xdr:rowOff>
    </xdr:to>
    <xdr:sp macro="" textlink="">
      <xdr:nvSpPr>
        <xdr:cNvPr id="211" name="楕円 210">
          <a:extLst>
            <a:ext uri="{FF2B5EF4-FFF2-40B4-BE49-F238E27FC236}">
              <a16:creationId xmlns:a16="http://schemas.microsoft.com/office/drawing/2014/main" id="{EFEE4C33-0C93-4DB4-B7B8-98752CFED2B1}"/>
            </a:ext>
          </a:extLst>
        </xdr:cNvPr>
        <xdr:cNvSpPr/>
      </xdr:nvSpPr>
      <xdr:spPr>
        <a:xfrm>
          <a:off x="2857500" y="138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44631</xdr:rowOff>
    </xdr:from>
    <xdr:to>
      <xdr:col>19</xdr:col>
      <xdr:colOff>177800</xdr:colOff>
      <xdr:row>81</xdr:row>
      <xdr:rowOff>80555</xdr:rowOff>
    </xdr:to>
    <xdr:cxnSp macro="">
      <xdr:nvCxnSpPr>
        <xdr:cNvPr id="212" name="直線コネクタ 211">
          <a:extLst>
            <a:ext uri="{FF2B5EF4-FFF2-40B4-BE49-F238E27FC236}">
              <a16:creationId xmlns:a16="http://schemas.microsoft.com/office/drawing/2014/main" id="{6D974B9B-2B1C-451F-A392-C516979E8EEB}"/>
            </a:ext>
          </a:extLst>
        </xdr:cNvPr>
        <xdr:cNvCxnSpPr/>
      </xdr:nvCxnSpPr>
      <xdr:spPr>
        <a:xfrm>
          <a:off x="2908300" y="1393208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139156</xdr:rowOff>
    </xdr:from>
    <xdr:to>
      <xdr:col>10</xdr:col>
      <xdr:colOff>165100</xdr:colOff>
      <xdr:row>81</xdr:row>
      <xdr:rowOff>69306</xdr:rowOff>
    </xdr:to>
    <xdr:sp macro="" textlink="">
      <xdr:nvSpPr>
        <xdr:cNvPr id="213" name="楕円 212">
          <a:extLst>
            <a:ext uri="{FF2B5EF4-FFF2-40B4-BE49-F238E27FC236}">
              <a16:creationId xmlns:a16="http://schemas.microsoft.com/office/drawing/2014/main" id="{FBD69EE9-70AE-4B0D-ACF1-2CCC1794520D}"/>
            </a:ext>
          </a:extLst>
        </xdr:cNvPr>
        <xdr:cNvSpPr/>
      </xdr:nvSpPr>
      <xdr:spPr>
        <a:xfrm>
          <a:off x="1968500" y="138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18506</xdr:rowOff>
    </xdr:from>
    <xdr:to>
      <xdr:col>15</xdr:col>
      <xdr:colOff>50800</xdr:colOff>
      <xdr:row>81</xdr:row>
      <xdr:rowOff>44631</xdr:rowOff>
    </xdr:to>
    <xdr:cxnSp macro="">
      <xdr:nvCxnSpPr>
        <xdr:cNvPr id="214" name="直線コネクタ 213">
          <a:extLst>
            <a:ext uri="{FF2B5EF4-FFF2-40B4-BE49-F238E27FC236}">
              <a16:creationId xmlns:a16="http://schemas.microsoft.com/office/drawing/2014/main" id="{558A088F-2C35-4149-8000-DC18EEEFE510}"/>
            </a:ext>
          </a:extLst>
        </xdr:cNvPr>
        <xdr:cNvCxnSpPr/>
      </xdr:nvCxnSpPr>
      <xdr:spPr>
        <a:xfrm>
          <a:off x="2019300" y="1390595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104866</xdr:rowOff>
    </xdr:from>
    <xdr:to>
      <xdr:col>6</xdr:col>
      <xdr:colOff>38100</xdr:colOff>
      <xdr:row>81</xdr:row>
      <xdr:rowOff>35016</xdr:rowOff>
    </xdr:to>
    <xdr:sp macro="" textlink="">
      <xdr:nvSpPr>
        <xdr:cNvPr id="215" name="楕円 214">
          <a:extLst>
            <a:ext uri="{FF2B5EF4-FFF2-40B4-BE49-F238E27FC236}">
              <a16:creationId xmlns:a16="http://schemas.microsoft.com/office/drawing/2014/main" id="{7050AC47-1514-4CB9-B428-F1FEB18F70B9}"/>
            </a:ext>
          </a:extLst>
        </xdr:cNvPr>
        <xdr:cNvSpPr/>
      </xdr:nvSpPr>
      <xdr:spPr>
        <a:xfrm>
          <a:off x="1079500" y="138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155666</xdr:rowOff>
    </xdr:from>
    <xdr:to>
      <xdr:col>10</xdr:col>
      <xdr:colOff>114300</xdr:colOff>
      <xdr:row>81</xdr:row>
      <xdr:rowOff>18506</xdr:rowOff>
    </xdr:to>
    <xdr:cxnSp macro="">
      <xdr:nvCxnSpPr>
        <xdr:cNvPr id="216" name="直線コネクタ 215">
          <a:extLst>
            <a:ext uri="{FF2B5EF4-FFF2-40B4-BE49-F238E27FC236}">
              <a16:creationId xmlns:a16="http://schemas.microsoft.com/office/drawing/2014/main" id="{B055C1D5-6525-419C-941C-79B95D09D652}"/>
            </a:ext>
          </a:extLst>
        </xdr:cNvPr>
        <xdr:cNvCxnSpPr/>
      </xdr:nvCxnSpPr>
      <xdr:spPr>
        <a:xfrm>
          <a:off x="1130300" y="138716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29408</xdr:rowOff>
    </xdr:from>
    <xdr:ext cx="405111" cy="259045"/>
    <xdr:sp macro="" textlink="">
      <xdr:nvSpPr>
        <xdr:cNvPr id="217" name="n_1aveValue【福祉施設】&#10;有形固定資産減価償却率">
          <a:extLst>
            <a:ext uri="{FF2B5EF4-FFF2-40B4-BE49-F238E27FC236}">
              <a16:creationId xmlns:a16="http://schemas.microsoft.com/office/drawing/2014/main" id="{5B1835CD-9731-47F8-943C-4D4B8672B2C4}"/>
            </a:ext>
          </a:extLst>
        </xdr:cNvPr>
        <xdr:cNvSpPr txBox="1"/>
      </xdr:nvSpPr>
      <xdr:spPr>
        <a:xfrm>
          <a:off x="3582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120848</xdr:rowOff>
    </xdr:from>
    <xdr:ext cx="405111" cy="259045"/>
    <xdr:sp macro="" textlink="">
      <xdr:nvSpPr>
        <xdr:cNvPr id="218" name="n_2aveValue【福祉施設】&#10;有形固定資産減価償却率">
          <a:extLst>
            <a:ext uri="{FF2B5EF4-FFF2-40B4-BE49-F238E27FC236}">
              <a16:creationId xmlns:a16="http://schemas.microsoft.com/office/drawing/2014/main" id="{FC576AF9-5E81-418F-B205-5327C2C9CE3A}"/>
            </a:ext>
          </a:extLst>
        </xdr:cNvPr>
        <xdr:cNvSpPr txBox="1"/>
      </xdr:nvSpPr>
      <xdr:spPr>
        <a:xfrm>
          <a:off x="2705744" y="1417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29408</xdr:rowOff>
    </xdr:from>
    <xdr:ext cx="405111" cy="259045"/>
    <xdr:sp macro="" textlink="">
      <xdr:nvSpPr>
        <xdr:cNvPr id="219" name="n_3aveValue【福祉施設】&#10;有形固定資産減価償却率">
          <a:extLst>
            <a:ext uri="{FF2B5EF4-FFF2-40B4-BE49-F238E27FC236}">
              <a16:creationId xmlns:a16="http://schemas.microsoft.com/office/drawing/2014/main" id="{776B0166-FE2A-49BE-800A-E58D1CD2E9A8}"/>
            </a:ext>
          </a:extLst>
        </xdr:cNvPr>
        <xdr:cNvSpPr txBox="1"/>
      </xdr:nvSpPr>
      <xdr:spPr>
        <a:xfrm>
          <a:off x="1816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146975</xdr:rowOff>
    </xdr:from>
    <xdr:ext cx="405111" cy="259045"/>
    <xdr:sp macro="" textlink="">
      <xdr:nvSpPr>
        <xdr:cNvPr id="220" name="n_4aveValue【福祉施設】&#10;有形固定資産減価償却率">
          <a:extLst>
            <a:ext uri="{FF2B5EF4-FFF2-40B4-BE49-F238E27FC236}">
              <a16:creationId xmlns:a16="http://schemas.microsoft.com/office/drawing/2014/main" id="{8795AE64-C499-46D3-9A72-7C36A413DF7E}"/>
            </a:ext>
          </a:extLst>
        </xdr:cNvPr>
        <xdr:cNvSpPr txBox="1"/>
      </xdr:nvSpPr>
      <xdr:spPr>
        <a:xfrm>
          <a:off x="927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147882</xdr:rowOff>
    </xdr:from>
    <xdr:ext cx="405111" cy="259045"/>
    <xdr:sp macro="" textlink="">
      <xdr:nvSpPr>
        <xdr:cNvPr id="221" name="n_1mainValue【福祉施設】&#10;有形固定資産減価償却率">
          <a:extLst>
            <a:ext uri="{FF2B5EF4-FFF2-40B4-BE49-F238E27FC236}">
              <a16:creationId xmlns:a16="http://schemas.microsoft.com/office/drawing/2014/main" id="{8F23249F-9E65-445B-A609-8D2F783128FE}"/>
            </a:ext>
          </a:extLst>
        </xdr:cNvPr>
        <xdr:cNvSpPr txBox="1"/>
      </xdr:nvSpPr>
      <xdr:spPr>
        <a:xfrm>
          <a:off x="3582044" y="1369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111958</xdr:rowOff>
    </xdr:from>
    <xdr:ext cx="405111" cy="259045"/>
    <xdr:sp macro="" textlink="">
      <xdr:nvSpPr>
        <xdr:cNvPr id="222" name="n_2mainValue【福祉施設】&#10;有形固定資産減価償却率">
          <a:extLst>
            <a:ext uri="{FF2B5EF4-FFF2-40B4-BE49-F238E27FC236}">
              <a16:creationId xmlns:a16="http://schemas.microsoft.com/office/drawing/2014/main" id="{DB56106A-E7F4-42FA-B651-BFFC48665EF3}"/>
            </a:ext>
          </a:extLst>
        </xdr:cNvPr>
        <xdr:cNvSpPr txBox="1"/>
      </xdr:nvSpPr>
      <xdr:spPr>
        <a:xfrm>
          <a:off x="2705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85833</xdr:rowOff>
    </xdr:from>
    <xdr:ext cx="405111" cy="259045"/>
    <xdr:sp macro="" textlink="">
      <xdr:nvSpPr>
        <xdr:cNvPr id="223" name="n_3mainValue【福祉施設】&#10;有形固定資産減価償却率">
          <a:extLst>
            <a:ext uri="{FF2B5EF4-FFF2-40B4-BE49-F238E27FC236}">
              <a16:creationId xmlns:a16="http://schemas.microsoft.com/office/drawing/2014/main" id="{81BE98E4-3BE9-41A3-8C36-54CFE0C362BD}"/>
            </a:ext>
          </a:extLst>
        </xdr:cNvPr>
        <xdr:cNvSpPr txBox="1"/>
      </xdr:nvSpPr>
      <xdr:spPr>
        <a:xfrm>
          <a:off x="1816744" y="1363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51543</xdr:rowOff>
    </xdr:from>
    <xdr:ext cx="405111" cy="259045"/>
    <xdr:sp macro="" textlink="">
      <xdr:nvSpPr>
        <xdr:cNvPr id="224" name="n_4mainValue【福祉施設】&#10;有形固定資産減価償却率">
          <a:extLst>
            <a:ext uri="{FF2B5EF4-FFF2-40B4-BE49-F238E27FC236}">
              <a16:creationId xmlns:a16="http://schemas.microsoft.com/office/drawing/2014/main" id="{8FA6399C-0AD6-4918-956C-998C06DF1C13}"/>
            </a:ext>
          </a:extLst>
        </xdr:cNvPr>
        <xdr:cNvSpPr txBox="1"/>
      </xdr:nvSpPr>
      <xdr:spPr>
        <a:xfrm>
          <a:off x="927744" y="1359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88DF2D0B-45DA-4762-97AA-F2DF3B1E3A8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9442A3D2-A189-4C16-ADE9-1E1FC264FB4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7C43AE71-3298-4C2D-A552-93200447653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4F49D1AF-CD17-4D87-865D-96BA233E494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709B85F4-96AD-4FE9-9A7E-C2A34986594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2F56B4D8-A2C7-4AD9-98B8-D3904BC722D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01350FE7-BD4D-4D77-95B3-AC1982F2D4E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B6570821-C87E-4704-BA24-8870C122DEE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A8D1919F-424C-4531-9FEC-612E4681119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D0C22D43-4FB4-42D1-9E8B-A4B09DB3240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5" name="直線コネクタ 234">
          <a:extLst>
            <a:ext uri="{FF2B5EF4-FFF2-40B4-BE49-F238E27FC236}">
              <a16:creationId xmlns:a16="http://schemas.microsoft.com/office/drawing/2014/main" id="{8EB3164A-9695-4989-85A4-5727FF4A43EA}"/>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6" name="テキスト ボックス 235">
          <a:extLst>
            <a:ext uri="{FF2B5EF4-FFF2-40B4-BE49-F238E27FC236}">
              <a16:creationId xmlns:a16="http://schemas.microsoft.com/office/drawing/2014/main" id="{6D596584-A4A6-41C8-803D-8A1114D794B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7" name="直線コネクタ 236">
          <a:extLst>
            <a:ext uri="{FF2B5EF4-FFF2-40B4-BE49-F238E27FC236}">
              <a16:creationId xmlns:a16="http://schemas.microsoft.com/office/drawing/2014/main" id="{7BBB130F-EFF5-4234-B205-F00F7ED5C24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8" name="テキスト ボックス 237">
          <a:extLst>
            <a:ext uri="{FF2B5EF4-FFF2-40B4-BE49-F238E27FC236}">
              <a16:creationId xmlns:a16="http://schemas.microsoft.com/office/drawing/2014/main" id="{1E272056-EC1B-4BB0-A4A0-0C655A14E3FA}"/>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9" name="直線コネクタ 238">
          <a:extLst>
            <a:ext uri="{FF2B5EF4-FFF2-40B4-BE49-F238E27FC236}">
              <a16:creationId xmlns:a16="http://schemas.microsoft.com/office/drawing/2014/main" id="{5CFD3027-1B3E-4A60-B165-7BE99EB9126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40" name="テキスト ボックス 239">
          <a:extLst>
            <a:ext uri="{FF2B5EF4-FFF2-40B4-BE49-F238E27FC236}">
              <a16:creationId xmlns:a16="http://schemas.microsoft.com/office/drawing/2014/main" id="{4BD3BAB6-80DA-45CE-85C7-D6B5B164CCDF}"/>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1" name="直線コネクタ 240">
          <a:extLst>
            <a:ext uri="{FF2B5EF4-FFF2-40B4-BE49-F238E27FC236}">
              <a16:creationId xmlns:a16="http://schemas.microsoft.com/office/drawing/2014/main" id="{E8B21C90-AD4B-46BC-AAA2-8CD31653A56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2" name="テキスト ボックス 241">
          <a:extLst>
            <a:ext uri="{FF2B5EF4-FFF2-40B4-BE49-F238E27FC236}">
              <a16:creationId xmlns:a16="http://schemas.microsoft.com/office/drawing/2014/main" id="{CFC8BAA8-F3A4-4C08-8921-8F86D0D4C71E}"/>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a:extLst>
            <a:ext uri="{FF2B5EF4-FFF2-40B4-BE49-F238E27FC236}">
              <a16:creationId xmlns:a16="http://schemas.microsoft.com/office/drawing/2014/main" id="{69AB9BFC-03D7-4957-BDBB-F540AD909BC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4E593599-9D64-467E-9D50-F2F679B37D1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a:extLst>
            <a:ext uri="{FF2B5EF4-FFF2-40B4-BE49-F238E27FC236}">
              <a16:creationId xmlns:a16="http://schemas.microsoft.com/office/drawing/2014/main" id="{FD7EC41D-5A9A-4D93-BEA4-21D79A33AB6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1524</xdr:rowOff>
    </xdr:to>
    <xdr:cxnSp macro="">
      <xdr:nvCxnSpPr>
        <xdr:cNvPr id="246" name="直線コネクタ 245">
          <a:extLst>
            <a:ext uri="{FF2B5EF4-FFF2-40B4-BE49-F238E27FC236}">
              <a16:creationId xmlns:a16="http://schemas.microsoft.com/office/drawing/2014/main" id="{6069A5A5-7328-4B0A-994B-619D585F753C}"/>
            </a:ext>
          </a:extLst>
        </xdr:cNvPr>
        <xdr:cNvCxnSpPr/>
      </xdr:nvCxnSpPr>
      <xdr:spPr>
        <a:xfrm flipV="1">
          <a:off x="10476865" y="13491211"/>
          <a:ext cx="0" cy="12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247" name="【福祉施設】&#10;一人当たり面積最小値テキスト">
          <a:extLst>
            <a:ext uri="{FF2B5EF4-FFF2-40B4-BE49-F238E27FC236}">
              <a16:creationId xmlns:a16="http://schemas.microsoft.com/office/drawing/2014/main" id="{E08CCFCE-CD71-471D-B1DC-F8A64E62F13E}"/>
            </a:ext>
          </a:extLst>
        </xdr:cNvPr>
        <xdr:cNvSpPr txBox="1"/>
      </xdr:nvSpPr>
      <xdr:spPr>
        <a:xfrm>
          <a:off x="10515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248" name="直線コネクタ 247">
          <a:extLst>
            <a:ext uri="{FF2B5EF4-FFF2-40B4-BE49-F238E27FC236}">
              <a16:creationId xmlns:a16="http://schemas.microsoft.com/office/drawing/2014/main" id="{BB01F4BA-4EE0-4FCC-A6E2-79B538A69E3E}"/>
            </a:ext>
          </a:extLst>
        </xdr:cNvPr>
        <xdr:cNvCxnSpPr/>
      </xdr:nvCxnSpPr>
      <xdr:spPr>
        <a:xfrm>
          <a:off x="10388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49" name="【福祉施設】&#10;一人当たり面積最大値テキスト">
          <a:extLst>
            <a:ext uri="{FF2B5EF4-FFF2-40B4-BE49-F238E27FC236}">
              <a16:creationId xmlns:a16="http://schemas.microsoft.com/office/drawing/2014/main" id="{D0E8DD6C-DFF9-445C-A885-FA22BD744229}"/>
            </a:ext>
          </a:extLst>
        </xdr:cNvPr>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50" name="直線コネクタ 249">
          <a:extLst>
            <a:ext uri="{FF2B5EF4-FFF2-40B4-BE49-F238E27FC236}">
              <a16:creationId xmlns:a16="http://schemas.microsoft.com/office/drawing/2014/main" id="{A9ADC54A-F026-49E2-A373-8111C09DB63E}"/>
            </a:ext>
          </a:extLst>
        </xdr:cNvPr>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68597</xdr:rowOff>
    </xdr:from>
    <xdr:ext cx="469744" cy="259045"/>
    <xdr:sp macro="" textlink="">
      <xdr:nvSpPr>
        <xdr:cNvPr id="251" name="【福祉施設】&#10;一人当たり面積平均値テキスト">
          <a:extLst>
            <a:ext uri="{FF2B5EF4-FFF2-40B4-BE49-F238E27FC236}">
              <a16:creationId xmlns:a16="http://schemas.microsoft.com/office/drawing/2014/main" id="{9BCDDF89-C55C-400D-8105-3F83516A5A37}"/>
            </a:ext>
          </a:extLst>
        </xdr:cNvPr>
        <xdr:cNvSpPr txBox="1"/>
      </xdr:nvSpPr>
      <xdr:spPr>
        <a:xfrm>
          <a:off x="10515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90170</xdr:rowOff>
    </xdr:from>
    <xdr:to>
      <xdr:col>55</xdr:col>
      <xdr:colOff>50800</xdr:colOff>
      <xdr:row>84</xdr:row>
      <xdr:rowOff>20320</xdr:rowOff>
    </xdr:to>
    <xdr:sp macro="" textlink="">
      <xdr:nvSpPr>
        <xdr:cNvPr id="252" name="フローチャート: 判断 251">
          <a:extLst>
            <a:ext uri="{FF2B5EF4-FFF2-40B4-BE49-F238E27FC236}">
              <a16:creationId xmlns:a16="http://schemas.microsoft.com/office/drawing/2014/main" id="{8A5EF34C-479C-46DC-A617-4B3F2945F501}"/>
            </a:ext>
          </a:extLst>
        </xdr:cNvPr>
        <xdr:cNvSpPr/>
      </xdr:nvSpPr>
      <xdr:spPr>
        <a:xfrm>
          <a:off x="10426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65024</xdr:rowOff>
    </xdr:from>
    <xdr:to>
      <xdr:col>50</xdr:col>
      <xdr:colOff>165100</xdr:colOff>
      <xdr:row>83</xdr:row>
      <xdr:rowOff>166624</xdr:rowOff>
    </xdr:to>
    <xdr:sp macro="" textlink="">
      <xdr:nvSpPr>
        <xdr:cNvPr id="253" name="フローチャート: 判断 252">
          <a:extLst>
            <a:ext uri="{FF2B5EF4-FFF2-40B4-BE49-F238E27FC236}">
              <a16:creationId xmlns:a16="http://schemas.microsoft.com/office/drawing/2014/main" id="{3B5674D1-8674-4C3B-8A59-56F8B68EB917}"/>
            </a:ext>
          </a:extLst>
        </xdr:cNvPr>
        <xdr:cNvSpPr/>
      </xdr:nvSpPr>
      <xdr:spPr>
        <a:xfrm>
          <a:off x="9588500" y="1429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94742</xdr:rowOff>
    </xdr:from>
    <xdr:to>
      <xdr:col>46</xdr:col>
      <xdr:colOff>38100</xdr:colOff>
      <xdr:row>84</xdr:row>
      <xdr:rowOff>24892</xdr:rowOff>
    </xdr:to>
    <xdr:sp macro="" textlink="">
      <xdr:nvSpPr>
        <xdr:cNvPr id="254" name="フローチャート: 判断 253">
          <a:extLst>
            <a:ext uri="{FF2B5EF4-FFF2-40B4-BE49-F238E27FC236}">
              <a16:creationId xmlns:a16="http://schemas.microsoft.com/office/drawing/2014/main" id="{9CA14278-171F-4E35-A95A-11421D87C41D}"/>
            </a:ext>
          </a:extLst>
        </xdr:cNvPr>
        <xdr:cNvSpPr/>
      </xdr:nvSpPr>
      <xdr:spPr>
        <a:xfrm>
          <a:off x="8699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115315</xdr:rowOff>
    </xdr:from>
    <xdr:to>
      <xdr:col>41</xdr:col>
      <xdr:colOff>101600</xdr:colOff>
      <xdr:row>84</xdr:row>
      <xdr:rowOff>45465</xdr:rowOff>
    </xdr:to>
    <xdr:sp macro="" textlink="">
      <xdr:nvSpPr>
        <xdr:cNvPr id="255" name="フローチャート: 判断 254">
          <a:extLst>
            <a:ext uri="{FF2B5EF4-FFF2-40B4-BE49-F238E27FC236}">
              <a16:creationId xmlns:a16="http://schemas.microsoft.com/office/drawing/2014/main" id="{470C04F4-93B3-4D6B-9573-D1C03A25FA01}"/>
            </a:ext>
          </a:extLst>
        </xdr:cNvPr>
        <xdr:cNvSpPr/>
      </xdr:nvSpPr>
      <xdr:spPr>
        <a:xfrm>
          <a:off x="7810500" y="1434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138176</xdr:rowOff>
    </xdr:from>
    <xdr:to>
      <xdr:col>36</xdr:col>
      <xdr:colOff>165100</xdr:colOff>
      <xdr:row>84</xdr:row>
      <xdr:rowOff>68326</xdr:rowOff>
    </xdr:to>
    <xdr:sp macro="" textlink="">
      <xdr:nvSpPr>
        <xdr:cNvPr id="256" name="フローチャート: 判断 255">
          <a:extLst>
            <a:ext uri="{FF2B5EF4-FFF2-40B4-BE49-F238E27FC236}">
              <a16:creationId xmlns:a16="http://schemas.microsoft.com/office/drawing/2014/main" id="{C563C69D-A3FE-402E-8A17-9F79388161BB}"/>
            </a:ext>
          </a:extLst>
        </xdr:cNvPr>
        <xdr:cNvSpPr/>
      </xdr:nvSpPr>
      <xdr:spPr>
        <a:xfrm>
          <a:off x="6921500" y="1436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303189FA-5FA8-4F3E-9396-AF8CCC22C5A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D999A01D-80D0-44AB-9B50-8D22E5D7888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FD3A0F6D-197B-4C15-94B4-06342040021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65AC5979-1D0A-40C4-838E-50BA3BE27D1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6401A151-A13C-48DE-913E-52F0D8E7872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51308</xdr:rowOff>
    </xdr:from>
    <xdr:to>
      <xdr:col>55</xdr:col>
      <xdr:colOff>50800</xdr:colOff>
      <xdr:row>83</xdr:row>
      <xdr:rowOff>152908</xdr:rowOff>
    </xdr:to>
    <xdr:sp macro="" textlink="">
      <xdr:nvSpPr>
        <xdr:cNvPr id="262" name="楕円 261">
          <a:extLst>
            <a:ext uri="{FF2B5EF4-FFF2-40B4-BE49-F238E27FC236}">
              <a16:creationId xmlns:a16="http://schemas.microsoft.com/office/drawing/2014/main" id="{36A19740-10AA-410B-BB44-A86B2F9F09F5}"/>
            </a:ext>
          </a:extLst>
        </xdr:cNvPr>
        <xdr:cNvSpPr/>
      </xdr:nvSpPr>
      <xdr:spPr>
        <a:xfrm>
          <a:off x="10426700" y="142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74185</xdr:rowOff>
    </xdr:from>
    <xdr:ext cx="469744" cy="259045"/>
    <xdr:sp macro="" textlink="">
      <xdr:nvSpPr>
        <xdr:cNvPr id="263" name="【福祉施設】&#10;一人当たり面積該当値テキスト">
          <a:extLst>
            <a:ext uri="{FF2B5EF4-FFF2-40B4-BE49-F238E27FC236}">
              <a16:creationId xmlns:a16="http://schemas.microsoft.com/office/drawing/2014/main" id="{83BECA36-C2A6-471E-AA0C-B63709A14E37}"/>
            </a:ext>
          </a:extLst>
        </xdr:cNvPr>
        <xdr:cNvSpPr txBox="1"/>
      </xdr:nvSpPr>
      <xdr:spPr>
        <a:xfrm>
          <a:off x="10515600"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55880</xdr:rowOff>
    </xdr:from>
    <xdr:to>
      <xdr:col>50</xdr:col>
      <xdr:colOff>165100</xdr:colOff>
      <xdr:row>83</xdr:row>
      <xdr:rowOff>157480</xdr:rowOff>
    </xdr:to>
    <xdr:sp macro="" textlink="">
      <xdr:nvSpPr>
        <xdr:cNvPr id="264" name="楕円 263">
          <a:extLst>
            <a:ext uri="{FF2B5EF4-FFF2-40B4-BE49-F238E27FC236}">
              <a16:creationId xmlns:a16="http://schemas.microsoft.com/office/drawing/2014/main" id="{D8DDAE75-92FD-4149-94C4-0C3E35786A54}"/>
            </a:ext>
          </a:extLst>
        </xdr:cNvPr>
        <xdr:cNvSpPr/>
      </xdr:nvSpPr>
      <xdr:spPr>
        <a:xfrm>
          <a:off x="9588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102108</xdr:rowOff>
    </xdr:from>
    <xdr:to>
      <xdr:col>55</xdr:col>
      <xdr:colOff>0</xdr:colOff>
      <xdr:row>83</xdr:row>
      <xdr:rowOff>106680</xdr:rowOff>
    </xdr:to>
    <xdr:cxnSp macro="">
      <xdr:nvCxnSpPr>
        <xdr:cNvPr id="265" name="直線コネクタ 264">
          <a:extLst>
            <a:ext uri="{FF2B5EF4-FFF2-40B4-BE49-F238E27FC236}">
              <a16:creationId xmlns:a16="http://schemas.microsoft.com/office/drawing/2014/main" id="{06BEB5D0-BF86-4AE6-ADDC-8AF2B282B5CE}"/>
            </a:ext>
          </a:extLst>
        </xdr:cNvPr>
        <xdr:cNvCxnSpPr/>
      </xdr:nvCxnSpPr>
      <xdr:spPr>
        <a:xfrm flipV="1">
          <a:off x="9639300" y="1433245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60452</xdr:rowOff>
    </xdr:from>
    <xdr:to>
      <xdr:col>46</xdr:col>
      <xdr:colOff>38100</xdr:colOff>
      <xdr:row>83</xdr:row>
      <xdr:rowOff>162052</xdr:rowOff>
    </xdr:to>
    <xdr:sp macro="" textlink="">
      <xdr:nvSpPr>
        <xdr:cNvPr id="266" name="楕円 265">
          <a:extLst>
            <a:ext uri="{FF2B5EF4-FFF2-40B4-BE49-F238E27FC236}">
              <a16:creationId xmlns:a16="http://schemas.microsoft.com/office/drawing/2014/main" id="{09B176B7-2616-4C72-AFE5-A45FF1195BFE}"/>
            </a:ext>
          </a:extLst>
        </xdr:cNvPr>
        <xdr:cNvSpPr/>
      </xdr:nvSpPr>
      <xdr:spPr>
        <a:xfrm>
          <a:off x="8699500" y="1429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106680</xdr:rowOff>
    </xdr:from>
    <xdr:to>
      <xdr:col>50</xdr:col>
      <xdr:colOff>114300</xdr:colOff>
      <xdr:row>83</xdr:row>
      <xdr:rowOff>111252</xdr:rowOff>
    </xdr:to>
    <xdr:cxnSp macro="">
      <xdr:nvCxnSpPr>
        <xdr:cNvPr id="267" name="直線コネクタ 266">
          <a:extLst>
            <a:ext uri="{FF2B5EF4-FFF2-40B4-BE49-F238E27FC236}">
              <a16:creationId xmlns:a16="http://schemas.microsoft.com/office/drawing/2014/main" id="{1D9D9D3D-82AA-4FC1-ACC4-71DCC1A59A79}"/>
            </a:ext>
          </a:extLst>
        </xdr:cNvPr>
        <xdr:cNvCxnSpPr/>
      </xdr:nvCxnSpPr>
      <xdr:spPr>
        <a:xfrm flipV="1">
          <a:off x="8750300" y="1433703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67311</xdr:rowOff>
    </xdr:from>
    <xdr:to>
      <xdr:col>41</xdr:col>
      <xdr:colOff>101600</xdr:colOff>
      <xdr:row>83</xdr:row>
      <xdr:rowOff>168911</xdr:rowOff>
    </xdr:to>
    <xdr:sp macro="" textlink="">
      <xdr:nvSpPr>
        <xdr:cNvPr id="268" name="楕円 267">
          <a:extLst>
            <a:ext uri="{FF2B5EF4-FFF2-40B4-BE49-F238E27FC236}">
              <a16:creationId xmlns:a16="http://schemas.microsoft.com/office/drawing/2014/main" id="{A2ECB7A6-5020-4BDE-8E2C-47D4FF548EC2}"/>
            </a:ext>
          </a:extLst>
        </xdr:cNvPr>
        <xdr:cNvSpPr/>
      </xdr:nvSpPr>
      <xdr:spPr>
        <a:xfrm>
          <a:off x="7810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111252</xdr:rowOff>
    </xdr:from>
    <xdr:to>
      <xdr:col>45</xdr:col>
      <xdr:colOff>177800</xdr:colOff>
      <xdr:row>83</xdr:row>
      <xdr:rowOff>118111</xdr:rowOff>
    </xdr:to>
    <xdr:cxnSp macro="">
      <xdr:nvCxnSpPr>
        <xdr:cNvPr id="269" name="直線コネクタ 268">
          <a:extLst>
            <a:ext uri="{FF2B5EF4-FFF2-40B4-BE49-F238E27FC236}">
              <a16:creationId xmlns:a16="http://schemas.microsoft.com/office/drawing/2014/main" id="{0C9AB06A-A891-4FF9-93C8-04ECF2FE7B4A}"/>
            </a:ext>
          </a:extLst>
        </xdr:cNvPr>
        <xdr:cNvCxnSpPr/>
      </xdr:nvCxnSpPr>
      <xdr:spPr>
        <a:xfrm flipV="1">
          <a:off x="7861300" y="14341602"/>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71882</xdr:rowOff>
    </xdr:from>
    <xdr:to>
      <xdr:col>36</xdr:col>
      <xdr:colOff>165100</xdr:colOff>
      <xdr:row>84</xdr:row>
      <xdr:rowOff>2032</xdr:rowOff>
    </xdr:to>
    <xdr:sp macro="" textlink="">
      <xdr:nvSpPr>
        <xdr:cNvPr id="270" name="楕円 269">
          <a:extLst>
            <a:ext uri="{FF2B5EF4-FFF2-40B4-BE49-F238E27FC236}">
              <a16:creationId xmlns:a16="http://schemas.microsoft.com/office/drawing/2014/main" id="{ED252CDD-D5DF-4356-9F3B-A86ADAC65F2E}"/>
            </a:ext>
          </a:extLst>
        </xdr:cNvPr>
        <xdr:cNvSpPr/>
      </xdr:nvSpPr>
      <xdr:spPr>
        <a:xfrm>
          <a:off x="6921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118111</xdr:rowOff>
    </xdr:from>
    <xdr:to>
      <xdr:col>41</xdr:col>
      <xdr:colOff>50800</xdr:colOff>
      <xdr:row>83</xdr:row>
      <xdr:rowOff>122682</xdr:rowOff>
    </xdr:to>
    <xdr:cxnSp macro="">
      <xdr:nvCxnSpPr>
        <xdr:cNvPr id="271" name="直線コネクタ 270">
          <a:extLst>
            <a:ext uri="{FF2B5EF4-FFF2-40B4-BE49-F238E27FC236}">
              <a16:creationId xmlns:a16="http://schemas.microsoft.com/office/drawing/2014/main" id="{0AF94EEC-9C75-4E59-A58B-7D90E563B9C0}"/>
            </a:ext>
          </a:extLst>
        </xdr:cNvPr>
        <xdr:cNvCxnSpPr/>
      </xdr:nvCxnSpPr>
      <xdr:spPr>
        <a:xfrm flipV="1">
          <a:off x="6972300" y="143484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157751</xdr:rowOff>
    </xdr:from>
    <xdr:ext cx="469744" cy="259045"/>
    <xdr:sp macro="" textlink="">
      <xdr:nvSpPr>
        <xdr:cNvPr id="272" name="n_1aveValue【福祉施設】&#10;一人当たり面積">
          <a:extLst>
            <a:ext uri="{FF2B5EF4-FFF2-40B4-BE49-F238E27FC236}">
              <a16:creationId xmlns:a16="http://schemas.microsoft.com/office/drawing/2014/main" id="{AF11314E-9848-4F30-AF54-D4DD823BBD36}"/>
            </a:ext>
          </a:extLst>
        </xdr:cNvPr>
        <xdr:cNvSpPr txBox="1"/>
      </xdr:nvSpPr>
      <xdr:spPr>
        <a:xfrm>
          <a:off x="9391727" y="1438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16019</xdr:rowOff>
    </xdr:from>
    <xdr:ext cx="469744" cy="259045"/>
    <xdr:sp macro="" textlink="">
      <xdr:nvSpPr>
        <xdr:cNvPr id="273" name="n_2aveValue【福祉施設】&#10;一人当たり面積">
          <a:extLst>
            <a:ext uri="{FF2B5EF4-FFF2-40B4-BE49-F238E27FC236}">
              <a16:creationId xmlns:a16="http://schemas.microsoft.com/office/drawing/2014/main" id="{D53B7E53-AF41-4272-838E-DEE6405FE6A4}"/>
            </a:ext>
          </a:extLst>
        </xdr:cNvPr>
        <xdr:cNvSpPr txBox="1"/>
      </xdr:nvSpPr>
      <xdr:spPr>
        <a:xfrm>
          <a:off x="8515427"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36592</xdr:rowOff>
    </xdr:from>
    <xdr:ext cx="469744" cy="259045"/>
    <xdr:sp macro="" textlink="">
      <xdr:nvSpPr>
        <xdr:cNvPr id="274" name="n_3aveValue【福祉施設】&#10;一人当たり面積">
          <a:extLst>
            <a:ext uri="{FF2B5EF4-FFF2-40B4-BE49-F238E27FC236}">
              <a16:creationId xmlns:a16="http://schemas.microsoft.com/office/drawing/2014/main" id="{CD3CDCE6-DC72-4029-83A2-BE2E95B9BD75}"/>
            </a:ext>
          </a:extLst>
        </xdr:cNvPr>
        <xdr:cNvSpPr txBox="1"/>
      </xdr:nvSpPr>
      <xdr:spPr>
        <a:xfrm>
          <a:off x="7626427" y="1443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59453</xdr:rowOff>
    </xdr:from>
    <xdr:ext cx="469744" cy="259045"/>
    <xdr:sp macro="" textlink="">
      <xdr:nvSpPr>
        <xdr:cNvPr id="275" name="n_4aveValue【福祉施設】&#10;一人当たり面積">
          <a:extLst>
            <a:ext uri="{FF2B5EF4-FFF2-40B4-BE49-F238E27FC236}">
              <a16:creationId xmlns:a16="http://schemas.microsoft.com/office/drawing/2014/main" id="{43D1A0A1-1FAA-441E-B2A4-A5BB165D900E}"/>
            </a:ext>
          </a:extLst>
        </xdr:cNvPr>
        <xdr:cNvSpPr txBox="1"/>
      </xdr:nvSpPr>
      <xdr:spPr>
        <a:xfrm>
          <a:off x="6737427" y="1446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2557</xdr:rowOff>
    </xdr:from>
    <xdr:ext cx="469744" cy="259045"/>
    <xdr:sp macro="" textlink="">
      <xdr:nvSpPr>
        <xdr:cNvPr id="276" name="n_1mainValue【福祉施設】&#10;一人当たり面積">
          <a:extLst>
            <a:ext uri="{FF2B5EF4-FFF2-40B4-BE49-F238E27FC236}">
              <a16:creationId xmlns:a16="http://schemas.microsoft.com/office/drawing/2014/main" id="{23F2E82F-45AD-4A87-B831-8A0A623AAEE5}"/>
            </a:ext>
          </a:extLst>
        </xdr:cNvPr>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7129</xdr:rowOff>
    </xdr:from>
    <xdr:ext cx="469744" cy="259045"/>
    <xdr:sp macro="" textlink="">
      <xdr:nvSpPr>
        <xdr:cNvPr id="277" name="n_2mainValue【福祉施設】&#10;一人当たり面積">
          <a:extLst>
            <a:ext uri="{FF2B5EF4-FFF2-40B4-BE49-F238E27FC236}">
              <a16:creationId xmlns:a16="http://schemas.microsoft.com/office/drawing/2014/main" id="{24F492A8-0454-4BFA-A410-E5B9F2C9B254}"/>
            </a:ext>
          </a:extLst>
        </xdr:cNvPr>
        <xdr:cNvSpPr txBox="1"/>
      </xdr:nvSpPr>
      <xdr:spPr>
        <a:xfrm>
          <a:off x="8515427" y="1406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13988</xdr:rowOff>
    </xdr:from>
    <xdr:ext cx="469744" cy="259045"/>
    <xdr:sp macro="" textlink="">
      <xdr:nvSpPr>
        <xdr:cNvPr id="278" name="n_3mainValue【福祉施設】&#10;一人当たり面積">
          <a:extLst>
            <a:ext uri="{FF2B5EF4-FFF2-40B4-BE49-F238E27FC236}">
              <a16:creationId xmlns:a16="http://schemas.microsoft.com/office/drawing/2014/main" id="{DA63C9CC-DFF1-4F07-957B-20F6AE55A775}"/>
            </a:ext>
          </a:extLst>
        </xdr:cNvPr>
        <xdr:cNvSpPr txBox="1"/>
      </xdr:nvSpPr>
      <xdr:spPr>
        <a:xfrm>
          <a:off x="7626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18559</xdr:rowOff>
    </xdr:from>
    <xdr:ext cx="469744" cy="259045"/>
    <xdr:sp macro="" textlink="">
      <xdr:nvSpPr>
        <xdr:cNvPr id="279" name="n_4mainValue【福祉施設】&#10;一人当たり面積">
          <a:extLst>
            <a:ext uri="{FF2B5EF4-FFF2-40B4-BE49-F238E27FC236}">
              <a16:creationId xmlns:a16="http://schemas.microsoft.com/office/drawing/2014/main" id="{1472A34D-F37C-4352-A528-39AFBCCC00DD}"/>
            </a:ext>
          </a:extLst>
        </xdr:cNvPr>
        <xdr:cNvSpPr txBox="1"/>
      </xdr:nvSpPr>
      <xdr:spPr>
        <a:xfrm>
          <a:off x="6737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ED725920-2732-45CF-BFF7-A490B2E43BA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76421C4A-780D-43F2-97E8-B2478EF1528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98A3F0B4-A99D-4A6A-B96B-57E15225D42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9B245BF0-E7BA-4515-97B9-2AD33FA4201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8C8DAAC0-7B0C-47B1-869F-9E6AE264F6E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29424C95-31B4-4456-BAD8-5EDF2D03F34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41728745-C7F9-4ADD-8325-5374A2DE508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D4DB16BD-19EF-4935-A84A-5BB08118AE8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9D260991-8600-4D46-98CA-E8628C9FA04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E6DF22F7-3BEE-40F0-BDE6-A975CDF1374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6D33576D-A659-4A7F-AA92-CDE692C6098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a:extLst>
            <a:ext uri="{FF2B5EF4-FFF2-40B4-BE49-F238E27FC236}">
              <a16:creationId xmlns:a16="http://schemas.microsoft.com/office/drawing/2014/main" id="{3571DF55-30D9-41F3-8BA1-0D3325B6813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a:extLst>
            <a:ext uri="{FF2B5EF4-FFF2-40B4-BE49-F238E27FC236}">
              <a16:creationId xmlns:a16="http://schemas.microsoft.com/office/drawing/2014/main" id="{AEE53AB9-15F4-4A7F-9825-156354BB462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a:extLst>
            <a:ext uri="{FF2B5EF4-FFF2-40B4-BE49-F238E27FC236}">
              <a16:creationId xmlns:a16="http://schemas.microsoft.com/office/drawing/2014/main" id="{22D1B800-ED93-4174-9654-37E2F542C2CF}"/>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a:extLst>
            <a:ext uri="{FF2B5EF4-FFF2-40B4-BE49-F238E27FC236}">
              <a16:creationId xmlns:a16="http://schemas.microsoft.com/office/drawing/2014/main" id="{5662866E-1433-4631-A191-3223DEED976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a:extLst>
            <a:ext uri="{FF2B5EF4-FFF2-40B4-BE49-F238E27FC236}">
              <a16:creationId xmlns:a16="http://schemas.microsoft.com/office/drawing/2014/main" id="{079F63E8-DA29-4C7E-A69C-7765BCAA90C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a:extLst>
            <a:ext uri="{FF2B5EF4-FFF2-40B4-BE49-F238E27FC236}">
              <a16:creationId xmlns:a16="http://schemas.microsoft.com/office/drawing/2014/main" id="{B646F6F7-CCDF-44F3-93DF-82D733FA97B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a:extLst>
            <a:ext uri="{FF2B5EF4-FFF2-40B4-BE49-F238E27FC236}">
              <a16:creationId xmlns:a16="http://schemas.microsoft.com/office/drawing/2014/main" id="{339A3605-5DB8-4D9E-AEFC-9411745B744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a:extLst>
            <a:ext uri="{FF2B5EF4-FFF2-40B4-BE49-F238E27FC236}">
              <a16:creationId xmlns:a16="http://schemas.microsoft.com/office/drawing/2014/main" id="{AB683FB2-D819-40CE-BDD6-19EB2FE1775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a:extLst>
            <a:ext uri="{FF2B5EF4-FFF2-40B4-BE49-F238E27FC236}">
              <a16:creationId xmlns:a16="http://schemas.microsoft.com/office/drawing/2014/main" id="{2FE2A856-6AC7-427A-B90C-776A7495889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a:extLst>
            <a:ext uri="{FF2B5EF4-FFF2-40B4-BE49-F238E27FC236}">
              <a16:creationId xmlns:a16="http://schemas.microsoft.com/office/drawing/2014/main" id="{9A042F4C-16C7-466D-BA67-2AA40A8ED7C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a:extLst>
            <a:ext uri="{FF2B5EF4-FFF2-40B4-BE49-F238E27FC236}">
              <a16:creationId xmlns:a16="http://schemas.microsoft.com/office/drawing/2014/main" id="{B212499F-9C85-465E-8E64-08D7E843414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a:extLst>
            <a:ext uri="{FF2B5EF4-FFF2-40B4-BE49-F238E27FC236}">
              <a16:creationId xmlns:a16="http://schemas.microsoft.com/office/drawing/2014/main" id="{7AE93CC6-00EF-404B-B531-AEC59FCBE0C5}"/>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936F94AD-4CF5-4ADE-9979-E5E6472E1C3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D621EEDA-2974-42D4-9AC9-2F4B9416E9E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103958</xdr:rowOff>
    </xdr:from>
    <xdr:to>
      <xdr:col>24</xdr:col>
      <xdr:colOff>62865</xdr:colOff>
      <xdr:row>109</xdr:row>
      <xdr:rowOff>35379</xdr:rowOff>
    </xdr:to>
    <xdr:cxnSp macro="">
      <xdr:nvCxnSpPr>
        <xdr:cNvPr id="305" name="直線コネクタ 304">
          <a:extLst>
            <a:ext uri="{FF2B5EF4-FFF2-40B4-BE49-F238E27FC236}">
              <a16:creationId xmlns:a16="http://schemas.microsoft.com/office/drawing/2014/main" id="{DA1E455C-162D-467C-818C-4942DB767F56}"/>
            </a:ext>
          </a:extLst>
        </xdr:cNvPr>
        <xdr:cNvCxnSpPr/>
      </xdr:nvCxnSpPr>
      <xdr:spPr>
        <a:xfrm flipV="1">
          <a:off x="4634865" y="1724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6" name="【市民会館】&#10;有形固定資産減価償却率最小値テキスト">
          <a:extLst>
            <a:ext uri="{FF2B5EF4-FFF2-40B4-BE49-F238E27FC236}">
              <a16:creationId xmlns:a16="http://schemas.microsoft.com/office/drawing/2014/main" id="{029027E5-91DB-4480-AC28-A685D6C11EF8}"/>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7" name="直線コネクタ 306">
          <a:extLst>
            <a:ext uri="{FF2B5EF4-FFF2-40B4-BE49-F238E27FC236}">
              <a16:creationId xmlns:a16="http://schemas.microsoft.com/office/drawing/2014/main" id="{B06D10A0-7C9C-4AE8-90CE-4C8695C30875}"/>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50635</xdr:rowOff>
    </xdr:from>
    <xdr:ext cx="340478" cy="259045"/>
    <xdr:sp macro="" textlink="">
      <xdr:nvSpPr>
        <xdr:cNvPr id="308" name="【市民会館】&#10;有形固定資産減価償却率最大値テキスト">
          <a:extLst>
            <a:ext uri="{FF2B5EF4-FFF2-40B4-BE49-F238E27FC236}">
              <a16:creationId xmlns:a16="http://schemas.microsoft.com/office/drawing/2014/main" id="{C8B18742-2E49-4E39-8D93-9EC612A9F232}"/>
            </a:ext>
          </a:extLst>
        </xdr:cNvPr>
        <xdr:cNvSpPr txBox="1"/>
      </xdr:nvSpPr>
      <xdr:spPr>
        <a:xfrm>
          <a:off x="4673600" y="1702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103958</xdr:rowOff>
    </xdr:from>
    <xdr:to>
      <xdr:col>24</xdr:col>
      <xdr:colOff>152400</xdr:colOff>
      <xdr:row>100</xdr:row>
      <xdr:rowOff>103958</xdr:rowOff>
    </xdr:to>
    <xdr:cxnSp macro="">
      <xdr:nvCxnSpPr>
        <xdr:cNvPr id="309" name="直線コネクタ 308">
          <a:extLst>
            <a:ext uri="{FF2B5EF4-FFF2-40B4-BE49-F238E27FC236}">
              <a16:creationId xmlns:a16="http://schemas.microsoft.com/office/drawing/2014/main" id="{7E67B099-3903-4FEA-A75E-F8F4C593E6F5}"/>
            </a:ext>
          </a:extLst>
        </xdr:cNvPr>
        <xdr:cNvCxnSpPr/>
      </xdr:nvCxnSpPr>
      <xdr:spPr>
        <a:xfrm>
          <a:off x="4546600" y="1724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48277</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44B18F5C-B11E-40D4-8990-98C7B53C57BD}"/>
            </a:ext>
          </a:extLst>
        </xdr:cNvPr>
        <xdr:cNvSpPr txBox="1"/>
      </xdr:nvSpPr>
      <xdr:spPr>
        <a:xfrm>
          <a:off x="4673600"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11" name="フローチャート: 判断 310">
          <a:extLst>
            <a:ext uri="{FF2B5EF4-FFF2-40B4-BE49-F238E27FC236}">
              <a16:creationId xmlns:a16="http://schemas.microsoft.com/office/drawing/2014/main" id="{1FC025D1-0734-48F0-A296-25F6864263D8}"/>
            </a:ext>
          </a:extLst>
        </xdr:cNvPr>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169092</xdr:rowOff>
    </xdr:from>
    <xdr:to>
      <xdr:col>20</xdr:col>
      <xdr:colOff>38100</xdr:colOff>
      <xdr:row>104</xdr:row>
      <xdr:rowOff>99242</xdr:rowOff>
    </xdr:to>
    <xdr:sp macro="" textlink="">
      <xdr:nvSpPr>
        <xdr:cNvPr id="312" name="フローチャート: 判断 311">
          <a:extLst>
            <a:ext uri="{FF2B5EF4-FFF2-40B4-BE49-F238E27FC236}">
              <a16:creationId xmlns:a16="http://schemas.microsoft.com/office/drawing/2014/main" id="{BBE94B04-F2A9-48FE-A552-19B9623D0107}"/>
            </a:ext>
          </a:extLst>
        </xdr:cNvPr>
        <xdr:cNvSpPr/>
      </xdr:nvSpPr>
      <xdr:spPr>
        <a:xfrm>
          <a:off x="3746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116839</xdr:rowOff>
    </xdr:from>
    <xdr:to>
      <xdr:col>15</xdr:col>
      <xdr:colOff>101600</xdr:colOff>
      <xdr:row>105</xdr:row>
      <xdr:rowOff>46989</xdr:rowOff>
    </xdr:to>
    <xdr:sp macro="" textlink="">
      <xdr:nvSpPr>
        <xdr:cNvPr id="313" name="フローチャート: 判断 312">
          <a:extLst>
            <a:ext uri="{FF2B5EF4-FFF2-40B4-BE49-F238E27FC236}">
              <a16:creationId xmlns:a16="http://schemas.microsoft.com/office/drawing/2014/main" id="{FF88534D-B8FE-4E2D-8689-B7BE03DAA1F5}"/>
            </a:ext>
          </a:extLst>
        </xdr:cNvPr>
        <xdr:cNvSpPr/>
      </xdr:nvSpPr>
      <xdr:spPr>
        <a:xfrm>
          <a:off x="2857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116839</xdr:rowOff>
    </xdr:from>
    <xdr:to>
      <xdr:col>10</xdr:col>
      <xdr:colOff>165100</xdr:colOff>
      <xdr:row>105</xdr:row>
      <xdr:rowOff>46989</xdr:rowOff>
    </xdr:to>
    <xdr:sp macro="" textlink="">
      <xdr:nvSpPr>
        <xdr:cNvPr id="314" name="フローチャート: 判断 313">
          <a:extLst>
            <a:ext uri="{FF2B5EF4-FFF2-40B4-BE49-F238E27FC236}">
              <a16:creationId xmlns:a16="http://schemas.microsoft.com/office/drawing/2014/main" id="{7894DF30-8CCE-417E-8985-A073025E2021}"/>
            </a:ext>
          </a:extLst>
        </xdr:cNvPr>
        <xdr:cNvSpPr/>
      </xdr:nvSpPr>
      <xdr:spPr>
        <a:xfrm>
          <a:off x="1968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315" name="フローチャート: 判断 314">
          <a:extLst>
            <a:ext uri="{FF2B5EF4-FFF2-40B4-BE49-F238E27FC236}">
              <a16:creationId xmlns:a16="http://schemas.microsoft.com/office/drawing/2014/main" id="{624E0FAE-B83A-4B74-B4D8-0D4E0FEF75F9}"/>
            </a:ext>
          </a:extLst>
        </xdr:cNvPr>
        <xdr:cNvSpPr/>
      </xdr:nvSpPr>
      <xdr:spPr>
        <a:xfrm>
          <a:off x="1079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E83B7DE4-115A-442A-B34E-35666DB3DE3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DAB477EE-2864-436F-B032-EB6D5DDB7D5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F606D3F5-6367-4ACF-B8BE-30BD291CE72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84498F56-5E0B-46F5-AA24-C1381957182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58FBA077-91F8-4501-8826-4E38E8D9719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87449</xdr:rowOff>
    </xdr:from>
    <xdr:to>
      <xdr:col>24</xdr:col>
      <xdr:colOff>114300</xdr:colOff>
      <xdr:row>109</xdr:row>
      <xdr:rowOff>17599</xdr:rowOff>
    </xdr:to>
    <xdr:sp macro="" textlink="">
      <xdr:nvSpPr>
        <xdr:cNvPr id="321" name="楕円 320">
          <a:extLst>
            <a:ext uri="{FF2B5EF4-FFF2-40B4-BE49-F238E27FC236}">
              <a16:creationId xmlns:a16="http://schemas.microsoft.com/office/drawing/2014/main" id="{69A0D885-C10B-4773-ABA3-D95A15B470F6}"/>
            </a:ext>
          </a:extLst>
        </xdr:cNvPr>
        <xdr:cNvSpPr/>
      </xdr:nvSpPr>
      <xdr:spPr>
        <a:xfrm>
          <a:off x="45847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2376</xdr:rowOff>
    </xdr:from>
    <xdr:ext cx="405111" cy="259045"/>
    <xdr:sp macro="" textlink="">
      <xdr:nvSpPr>
        <xdr:cNvPr id="322" name="【市民会館】&#10;有形固定資産減価償却率該当値テキスト">
          <a:extLst>
            <a:ext uri="{FF2B5EF4-FFF2-40B4-BE49-F238E27FC236}">
              <a16:creationId xmlns:a16="http://schemas.microsoft.com/office/drawing/2014/main" id="{EFBA9B12-D027-47EF-AD7B-D476BB52DB92}"/>
            </a:ext>
          </a:extLst>
        </xdr:cNvPr>
        <xdr:cNvSpPr txBox="1"/>
      </xdr:nvSpPr>
      <xdr:spPr>
        <a:xfrm>
          <a:off x="4673600" y="18518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74386</xdr:rowOff>
    </xdr:from>
    <xdr:to>
      <xdr:col>20</xdr:col>
      <xdr:colOff>38100</xdr:colOff>
      <xdr:row>109</xdr:row>
      <xdr:rowOff>4536</xdr:rowOff>
    </xdr:to>
    <xdr:sp macro="" textlink="">
      <xdr:nvSpPr>
        <xdr:cNvPr id="323" name="楕円 322">
          <a:extLst>
            <a:ext uri="{FF2B5EF4-FFF2-40B4-BE49-F238E27FC236}">
              <a16:creationId xmlns:a16="http://schemas.microsoft.com/office/drawing/2014/main" id="{693E7B45-2AEF-4B1C-A4DB-2BD9D6CC116A}"/>
            </a:ext>
          </a:extLst>
        </xdr:cNvPr>
        <xdr:cNvSpPr/>
      </xdr:nvSpPr>
      <xdr:spPr>
        <a:xfrm>
          <a:off x="37465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125186</xdr:rowOff>
    </xdr:from>
    <xdr:to>
      <xdr:col>24</xdr:col>
      <xdr:colOff>63500</xdr:colOff>
      <xdr:row>108</xdr:row>
      <xdr:rowOff>138249</xdr:rowOff>
    </xdr:to>
    <xdr:cxnSp macro="">
      <xdr:nvCxnSpPr>
        <xdr:cNvPr id="324" name="直線コネクタ 323">
          <a:extLst>
            <a:ext uri="{FF2B5EF4-FFF2-40B4-BE49-F238E27FC236}">
              <a16:creationId xmlns:a16="http://schemas.microsoft.com/office/drawing/2014/main" id="{BC3268AF-8C39-4E3E-95FB-6D8EDE42F5EA}"/>
            </a:ext>
          </a:extLst>
        </xdr:cNvPr>
        <xdr:cNvCxnSpPr/>
      </xdr:nvCxnSpPr>
      <xdr:spPr>
        <a:xfrm>
          <a:off x="3797300" y="1864178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61323</xdr:rowOff>
    </xdr:from>
    <xdr:to>
      <xdr:col>15</xdr:col>
      <xdr:colOff>101600</xdr:colOff>
      <xdr:row>108</xdr:row>
      <xdr:rowOff>162923</xdr:rowOff>
    </xdr:to>
    <xdr:sp macro="" textlink="">
      <xdr:nvSpPr>
        <xdr:cNvPr id="325" name="楕円 324">
          <a:extLst>
            <a:ext uri="{FF2B5EF4-FFF2-40B4-BE49-F238E27FC236}">
              <a16:creationId xmlns:a16="http://schemas.microsoft.com/office/drawing/2014/main" id="{47196881-6455-4F9D-9E23-A28D23217E0A}"/>
            </a:ext>
          </a:extLst>
        </xdr:cNvPr>
        <xdr:cNvSpPr/>
      </xdr:nvSpPr>
      <xdr:spPr>
        <a:xfrm>
          <a:off x="28575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112123</xdr:rowOff>
    </xdr:from>
    <xdr:to>
      <xdr:col>19</xdr:col>
      <xdr:colOff>177800</xdr:colOff>
      <xdr:row>108</xdr:row>
      <xdr:rowOff>125186</xdr:rowOff>
    </xdr:to>
    <xdr:cxnSp macro="">
      <xdr:nvCxnSpPr>
        <xdr:cNvPr id="326" name="直線コネクタ 325">
          <a:extLst>
            <a:ext uri="{FF2B5EF4-FFF2-40B4-BE49-F238E27FC236}">
              <a16:creationId xmlns:a16="http://schemas.microsoft.com/office/drawing/2014/main" id="{7FFA0A72-FBA0-42AA-96F4-DD3E2786FEDE}"/>
            </a:ext>
          </a:extLst>
        </xdr:cNvPr>
        <xdr:cNvCxnSpPr/>
      </xdr:nvCxnSpPr>
      <xdr:spPr>
        <a:xfrm>
          <a:off x="2908300" y="1862872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67855</xdr:rowOff>
    </xdr:from>
    <xdr:to>
      <xdr:col>10</xdr:col>
      <xdr:colOff>165100</xdr:colOff>
      <xdr:row>108</xdr:row>
      <xdr:rowOff>169455</xdr:rowOff>
    </xdr:to>
    <xdr:sp macro="" textlink="">
      <xdr:nvSpPr>
        <xdr:cNvPr id="327" name="楕円 326">
          <a:extLst>
            <a:ext uri="{FF2B5EF4-FFF2-40B4-BE49-F238E27FC236}">
              <a16:creationId xmlns:a16="http://schemas.microsoft.com/office/drawing/2014/main" id="{0296AF35-2885-4BF6-AF9A-FA2BE8670D5F}"/>
            </a:ext>
          </a:extLst>
        </xdr:cNvPr>
        <xdr:cNvSpPr/>
      </xdr:nvSpPr>
      <xdr:spPr>
        <a:xfrm>
          <a:off x="1968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112123</xdr:rowOff>
    </xdr:from>
    <xdr:to>
      <xdr:col>15</xdr:col>
      <xdr:colOff>50800</xdr:colOff>
      <xdr:row>108</xdr:row>
      <xdr:rowOff>118655</xdr:rowOff>
    </xdr:to>
    <xdr:cxnSp macro="">
      <xdr:nvCxnSpPr>
        <xdr:cNvPr id="328" name="直線コネクタ 327">
          <a:extLst>
            <a:ext uri="{FF2B5EF4-FFF2-40B4-BE49-F238E27FC236}">
              <a16:creationId xmlns:a16="http://schemas.microsoft.com/office/drawing/2014/main" id="{A5817833-6AC4-4B15-834E-E6CA0DC16B9E}"/>
            </a:ext>
          </a:extLst>
        </xdr:cNvPr>
        <xdr:cNvCxnSpPr/>
      </xdr:nvCxnSpPr>
      <xdr:spPr>
        <a:xfrm flipV="1">
          <a:off x="2019300" y="1862872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74386</xdr:rowOff>
    </xdr:from>
    <xdr:to>
      <xdr:col>6</xdr:col>
      <xdr:colOff>38100</xdr:colOff>
      <xdr:row>109</xdr:row>
      <xdr:rowOff>4536</xdr:rowOff>
    </xdr:to>
    <xdr:sp macro="" textlink="">
      <xdr:nvSpPr>
        <xdr:cNvPr id="329" name="楕円 328">
          <a:extLst>
            <a:ext uri="{FF2B5EF4-FFF2-40B4-BE49-F238E27FC236}">
              <a16:creationId xmlns:a16="http://schemas.microsoft.com/office/drawing/2014/main" id="{8D4AA61D-68DE-4662-8719-35371C90898D}"/>
            </a:ext>
          </a:extLst>
        </xdr:cNvPr>
        <xdr:cNvSpPr/>
      </xdr:nvSpPr>
      <xdr:spPr>
        <a:xfrm>
          <a:off x="10795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118655</xdr:rowOff>
    </xdr:from>
    <xdr:to>
      <xdr:col>10</xdr:col>
      <xdr:colOff>114300</xdr:colOff>
      <xdr:row>108</xdr:row>
      <xdr:rowOff>125186</xdr:rowOff>
    </xdr:to>
    <xdr:cxnSp macro="">
      <xdr:nvCxnSpPr>
        <xdr:cNvPr id="330" name="直線コネクタ 329">
          <a:extLst>
            <a:ext uri="{FF2B5EF4-FFF2-40B4-BE49-F238E27FC236}">
              <a16:creationId xmlns:a16="http://schemas.microsoft.com/office/drawing/2014/main" id="{49839093-9D09-479A-9D6A-8CF5AEB3329A}"/>
            </a:ext>
          </a:extLst>
        </xdr:cNvPr>
        <xdr:cNvCxnSpPr/>
      </xdr:nvCxnSpPr>
      <xdr:spPr>
        <a:xfrm flipV="1">
          <a:off x="1130300" y="186352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115769</xdr:rowOff>
    </xdr:from>
    <xdr:ext cx="405111" cy="259045"/>
    <xdr:sp macro="" textlink="">
      <xdr:nvSpPr>
        <xdr:cNvPr id="331" name="n_1aveValue【市民会館】&#10;有形固定資産減価償却率">
          <a:extLst>
            <a:ext uri="{FF2B5EF4-FFF2-40B4-BE49-F238E27FC236}">
              <a16:creationId xmlns:a16="http://schemas.microsoft.com/office/drawing/2014/main" id="{09DC7CF7-669F-4C0D-9ACC-5DDA045B4308}"/>
            </a:ext>
          </a:extLst>
        </xdr:cNvPr>
        <xdr:cNvSpPr txBox="1"/>
      </xdr:nvSpPr>
      <xdr:spPr>
        <a:xfrm>
          <a:off x="35820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63516</xdr:rowOff>
    </xdr:from>
    <xdr:ext cx="405111" cy="259045"/>
    <xdr:sp macro="" textlink="">
      <xdr:nvSpPr>
        <xdr:cNvPr id="332" name="n_2aveValue【市民会館】&#10;有形固定資産減価償却率">
          <a:extLst>
            <a:ext uri="{FF2B5EF4-FFF2-40B4-BE49-F238E27FC236}">
              <a16:creationId xmlns:a16="http://schemas.microsoft.com/office/drawing/2014/main" id="{BC108361-6FE5-4BA8-A73D-A8F1835C19DC}"/>
            </a:ext>
          </a:extLst>
        </xdr:cNvPr>
        <xdr:cNvSpPr txBox="1"/>
      </xdr:nvSpPr>
      <xdr:spPr>
        <a:xfrm>
          <a:off x="2705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63516</xdr:rowOff>
    </xdr:from>
    <xdr:ext cx="405111" cy="259045"/>
    <xdr:sp macro="" textlink="">
      <xdr:nvSpPr>
        <xdr:cNvPr id="333" name="n_3aveValue【市民会館】&#10;有形固定資産減価償却率">
          <a:extLst>
            <a:ext uri="{FF2B5EF4-FFF2-40B4-BE49-F238E27FC236}">
              <a16:creationId xmlns:a16="http://schemas.microsoft.com/office/drawing/2014/main" id="{A47DE230-9E9D-4B65-866E-73A3D01B2495}"/>
            </a:ext>
          </a:extLst>
        </xdr:cNvPr>
        <xdr:cNvSpPr txBox="1"/>
      </xdr:nvSpPr>
      <xdr:spPr>
        <a:xfrm>
          <a:off x="1816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60251</xdr:rowOff>
    </xdr:from>
    <xdr:ext cx="405111" cy="259045"/>
    <xdr:sp macro="" textlink="">
      <xdr:nvSpPr>
        <xdr:cNvPr id="334" name="n_4aveValue【市民会館】&#10;有形固定資産減価償却率">
          <a:extLst>
            <a:ext uri="{FF2B5EF4-FFF2-40B4-BE49-F238E27FC236}">
              <a16:creationId xmlns:a16="http://schemas.microsoft.com/office/drawing/2014/main" id="{FAF8D1B6-E999-40F4-B5CF-C6B044167855}"/>
            </a:ext>
          </a:extLst>
        </xdr:cNvPr>
        <xdr:cNvSpPr txBox="1"/>
      </xdr:nvSpPr>
      <xdr:spPr>
        <a:xfrm>
          <a:off x="927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167113</xdr:rowOff>
    </xdr:from>
    <xdr:ext cx="405111" cy="259045"/>
    <xdr:sp macro="" textlink="">
      <xdr:nvSpPr>
        <xdr:cNvPr id="335" name="n_1mainValue【市民会館】&#10;有形固定資産減価償却率">
          <a:extLst>
            <a:ext uri="{FF2B5EF4-FFF2-40B4-BE49-F238E27FC236}">
              <a16:creationId xmlns:a16="http://schemas.microsoft.com/office/drawing/2014/main" id="{BAA564CB-BD5A-41F2-8CA2-6E76E5A2C3D0}"/>
            </a:ext>
          </a:extLst>
        </xdr:cNvPr>
        <xdr:cNvSpPr txBox="1"/>
      </xdr:nvSpPr>
      <xdr:spPr>
        <a:xfrm>
          <a:off x="3582044" y="1868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154050</xdr:rowOff>
    </xdr:from>
    <xdr:ext cx="405111" cy="259045"/>
    <xdr:sp macro="" textlink="">
      <xdr:nvSpPr>
        <xdr:cNvPr id="336" name="n_2mainValue【市民会館】&#10;有形固定資産減価償却率">
          <a:extLst>
            <a:ext uri="{FF2B5EF4-FFF2-40B4-BE49-F238E27FC236}">
              <a16:creationId xmlns:a16="http://schemas.microsoft.com/office/drawing/2014/main" id="{5663BADF-ADBE-46F4-9454-FCD40AB36FAE}"/>
            </a:ext>
          </a:extLst>
        </xdr:cNvPr>
        <xdr:cNvSpPr txBox="1"/>
      </xdr:nvSpPr>
      <xdr:spPr>
        <a:xfrm>
          <a:off x="2705744" y="1867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160582</xdr:rowOff>
    </xdr:from>
    <xdr:ext cx="405111" cy="259045"/>
    <xdr:sp macro="" textlink="">
      <xdr:nvSpPr>
        <xdr:cNvPr id="337" name="n_3mainValue【市民会館】&#10;有形固定資産減価償却率">
          <a:extLst>
            <a:ext uri="{FF2B5EF4-FFF2-40B4-BE49-F238E27FC236}">
              <a16:creationId xmlns:a16="http://schemas.microsoft.com/office/drawing/2014/main" id="{08431702-D2E2-42F7-9667-5641E04B4315}"/>
            </a:ext>
          </a:extLst>
        </xdr:cNvPr>
        <xdr:cNvSpPr txBox="1"/>
      </xdr:nvSpPr>
      <xdr:spPr>
        <a:xfrm>
          <a:off x="1816744" y="1867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167113</xdr:rowOff>
    </xdr:from>
    <xdr:ext cx="405111" cy="259045"/>
    <xdr:sp macro="" textlink="">
      <xdr:nvSpPr>
        <xdr:cNvPr id="338" name="n_4mainValue【市民会館】&#10;有形固定資産減価償却率">
          <a:extLst>
            <a:ext uri="{FF2B5EF4-FFF2-40B4-BE49-F238E27FC236}">
              <a16:creationId xmlns:a16="http://schemas.microsoft.com/office/drawing/2014/main" id="{8DA231F9-4462-4F1E-BD76-BAFF29746CAF}"/>
            </a:ext>
          </a:extLst>
        </xdr:cNvPr>
        <xdr:cNvSpPr txBox="1"/>
      </xdr:nvSpPr>
      <xdr:spPr>
        <a:xfrm>
          <a:off x="927744" y="1868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291B33FB-112F-49EE-AA20-C9821508BEA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96AC3E6E-BCBD-40AB-8972-1CD4959E514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CCB4A629-AF36-4775-B9EA-500FCF434D0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EB1EB176-0C94-4F0C-B946-F0CCA2E2581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3538A7DA-3589-4B5C-99E8-597CA319FC4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6EE5CF0F-9C98-4051-9FE4-05C42C9523A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D6AEDD87-D3C6-4C7E-9942-5D29424C434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235E4A8A-F73A-40EC-87F4-576FCE2EAC3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A954B924-84D9-4EDD-9B98-5858408C3AC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E6A29090-2A75-4AE4-A594-F4DA555A562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9" name="直線コネクタ 348">
          <a:extLst>
            <a:ext uri="{FF2B5EF4-FFF2-40B4-BE49-F238E27FC236}">
              <a16:creationId xmlns:a16="http://schemas.microsoft.com/office/drawing/2014/main" id="{638F6A05-A1F4-4C73-B07B-22C8BFA9FE41}"/>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0" name="テキスト ボックス 349">
          <a:extLst>
            <a:ext uri="{FF2B5EF4-FFF2-40B4-BE49-F238E27FC236}">
              <a16:creationId xmlns:a16="http://schemas.microsoft.com/office/drawing/2014/main" id="{74D0CCA3-B0FB-406E-BD4F-654FB52F0DDF}"/>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1" name="直線コネクタ 350">
          <a:extLst>
            <a:ext uri="{FF2B5EF4-FFF2-40B4-BE49-F238E27FC236}">
              <a16:creationId xmlns:a16="http://schemas.microsoft.com/office/drawing/2014/main" id="{B6A7509B-C462-4464-9D8D-FBE6E74E11A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2" name="テキスト ボックス 351">
          <a:extLst>
            <a:ext uri="{FF2B5EF4-FFF2-40B4-BE49-F238E27FC236}">
              <a16:creationId xmlns:a16="http://schemas.microsoft.com/office/drawing/2014/main" id="{4A188501-E5D5-4391-86DD-D9260727E9DB}"/>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3" name="直線コネクタ 352">
          <a:extLst>
            <a:ext uri="{FF2B5EF4-FFF2-40B4-BE49-F238E27FC236}">
              <a16:creationId xmlns:a16="http://schemas.microsoft.com/office/drawing/2014/main" id="{4B578C82-530A-4D5B-BFC6-6D44D81151DE}"/>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4" name="テキスト ボックス 353">
          <a:extLst>
            <a:ext uri="{FF2B5EF4-FFF2-40B4-BE49-F238E27FC236}">
              <a16:creationId xmlns:a16="http://schemas.microsoft.com/office/drawing/2014/main" id="{B6EC7E40-CBF2-408D-B6A1-C37577CA2AB2}"/>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5" name="直線コネクタ 354">
          <a:extLst>
            <a:ext uri="{FF2B5EF4-FFF2-40B4-BE49-F238E27FC236}">
              <a16:creationId xmlns:a16="http://schemas.microsoft.com/office/drawing/2014/main" id="{63C60F2F-33AA-46A5-A16A-750297503B6C}"/>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6" name="テキスト ボックス 355">
          <a:extLst>
            <a:ext uri="{FF2B5EF4-FFF2-40B4-BE49-F238E27FC236}">
              <a16:creationId xmlns:a16="http://schemas.microsoft.com/office/drawing/2014/main" id="{228407BE-67E3-4C78-A407-D03BA18D5601}"/>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7" name="直線コネクタ 356">
          <a:extLst>
            <a:ext uri="{FF2B5EF4-FFF2-40B4-BE49-F238E27FC236}">
              <a16:creationId xmlns:a16="http://schemas.microsoft.com/office/drawing/2014/main" id="{848BEB1C-B2C2-4BC8-88A0-78DD4BBC796C}"/>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8" name="テキスト ボックス 357">
          <a:extLst>
            <a:ext uri="{FF2B5EF4-FFF2-40B4-BE49-F238E27FC236}">
              <a16:creationId xmlns:a16="http://schemas.microsoft.com/office/drawing/2014/main" id="{7C18C9C7-CB31-4AD9-B461-286E240B3C2E}"/>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9" name="直線コネクタ 358">
          <a:extLst>
            <a:ext uri="{FF2B5EF4-FFF2-40B4-BE49-F238E27FC236}">
              <a16:creationId xmlns:a16="http://schemas.microsoft.com/office/drawing/2014/main" id="{A00E809B-E211-4C79-A4AD-20D2C73BF99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0" name="テキスト ボックス 359">
          <a:extLst>
            <a:ext uri="{FF2B5EF4-FFF2-40B4-BE49-F238E27FC236}">
              <a16:creationId xmlns:a16="http://schemas.microsoft.com/office/drawing/2014/main" id="{979EFF5C-E648-48AD-B48B-55775F5331E1}"/>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a:extLst>
            <a:ext uri="{FF2B5EF4-FFF2-40B4-BE49-F238E27FC236}">
              <a16:creationId xmlns:a16="http://schemas.microsoft.com/office/drawing/2014/main" id="{F8C4B95E-D57E-4BB7-A5CE-093820CFAC8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a:extLst>
            <a:ext uri="{FF2B5EF4-FFF2-40B4-BE49-F238E27FC236}">
              <a16:creationId xmlns:a16="http://schemas.microsoft.com/office/drawing/2014/main" id="{68D26038-8483-46DF-9C6F-0AAFE543D2A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a:extLst>
            <a:ext uri="{FF2B5EF4-FFF2-40B4-BE49-F238E27FC236}">
              <a16:creationId xmlns:a16="http://schemas.microsoft.com/office/drawing/2014/main" id="{F6C124E8-3CFF-4DF3-AFAE-7B13528B784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115388</xdr:rowOff>
    </xdr:from>
    <xdr:to>
      <xdr:col>54</xdr:col>
      <xdr:colOff>189865</xdr:colOff>
      <xdr:row>109</xdr:row>
      <xdr:rowOff>22316</xdr:rowOff>
    </xdr:to>
    <xdr:cxnSp macro="">
      <xdr:nvCxnSpPr>
        <xdr:cNvPr id="364" name="直線コネクタ 363">
          <a:extLst>
            <a:ext uri="{FF2B5EF4-FFF2-40B4-BE49-F238E27FC236}">
              <a16:creationId xmlns:a16="http://schemas.microsoft.com/office/drawing/2014/main" id="{6464144F-F364-4510-BAB6-B64905119B1B}"/>
            </a:ext>
          </a:extLst>
        </xdr:cNvPr>
        <xdr:cNvCxnSpPr/>
      </xdr:nvCxnSpPr>
      <xdr:spPr>
        <a:xfrm flipV="1">
          <a:off x="10476865" y="17088938"/>
          <a:ext cx="0" cy="162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365" name="【市民会館】&#10;一人当たり面積最小値テキスト">
          <a:extLst>
            <a:ext uri="{FF2B5EF4-FFF2-40B4-BE49-F238E27FC236}">
              <a16:creationId xmlns:a16="http://schemas.microsoft.com/office/drawing/2014/main" id="{4104E72B-832D-4010-AD98-5A371E358D0D}"/>
            </a:ext>
          </a:extLst>
        </xdr:cNvPr>
        <xdr:cNvSpPr txBox="1"/>
      </xdr:nvSpPr>
      <xdr:spPr>
        <a:xfrm>
          <a:off x="10515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366" name="直線コネクタ 365">
          <a:extLst>
            <a:ext uri="{FF2B5EF4-FFF2-40B4-BE49-F238E27FC236}">
              <a16:creationId xmlns:a16="http://schemas.microsoft.com/office/drawing/2014/main" id="{FCE941B9-1399-4955-A2C4-E413616B2CCE}"/>
            </a:ext>
          </a:extLst>
        </xdr:cNvPr>
        <xdr:cNvCxnSpPr/>
      </xdr:nvCxnSpPr>
      <xdr:spPr>
        <a:xfrm>
          <a:off x="10388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62065</xdr:rowOff>
    </xdr:from>
    <xdr:ext cx="469744" cy="259045"/>
    <xdr:sp macro="" textlink="">
      <xdr:nvSpPr>
        <xdr:cNvPr id="367" name="【市民会館】&#10;一人当たり面積最大値テキスト">
          <a:extLst>
            <a:ext uri="{FF2B5EF4-FFF2-40B4-BE49-F238E27FC236}">
              <a16:creationId xmlns:a16="http://schemas.microsoft.com/office/drawing/2014/main" id="{682DF8E4-D21B-4FD2-AA5A-4B2A1EFC15BA}"/>
            </a:ext>
          </a:extLst>
        </xdr:cNvPr>
        <xdr:cNvSpPr txBox="1"/>
      </xdr:nvSpPr>
      <xdr:spPr>
        <a:xfrm>
          <a:off x="10515600" y="1686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115388</xdr:rowOff>
    </xdr:from>
    <xdr:to>
      <xdr:col>55</xdr:col>
      <xdr:colOff>88900</xdr:colOff>
      <xdr:row>99</xdr:row>
      <xdr:rowOff>115388</xdr:rowOff>
    </xdr:to>
    <xdr:cxnSp macro="">
      <xdr:nvCxnSpPr>
        <xdr:cNvPr id="368" name="直線コネクタ 367">
          <a:extLst>
            <a:ext uri="{FF2B5EF4-FFF2-40B4-BE49-F238E27FC236}">
              <a16:creationId xmlns:a16="http://schemas.microsoft.com/office/drawing/2014/main" id="{96637DCA-43F7-408F-BA58-1C691EEC8584}"/>
            </a:ext>
          </a:extLst>
        </xdr:cNvPr>
        <xdr:cNvCxnSpPr/>
      </xdr:nvCxnSpPr>
      <xdr:spPr>
        <a:xfrm>
          <a:off x="10388600" y="170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46282</xdr:rowOff>
    </xdr:from>
    <xdr:ext cx="469744" cy="259045"/>
    <xdr:sp macro="" textlink="">
      <xdr:nvSpPr>
        <xdr:cNvPr id="369" name="【市民会館】&#10;一人当たり面積平均値テキスト">
          <a:extLst>
            <a:ext uri="{FF2B5EF4-FFF2-40B4-BE49-F238E27FC236}">
              <a16:creationId xmlns:a16="http://schemas.microsoft.com/office/drawing/2014/main" id="{F77E28DF-74B0-40C5-BE1D-FEF192EA8033}"/>
            </a:ext>
          </a:extLst>
        </xdr:cNvPr>
        <xdr:cNvSpPr txBox="1"/>
      </xdr:nvSpPr>
      <xdr:spPr>
        <a:xfrm>
          <a:off x="10515600" y="1821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67855</xdr:rowOff>
    </xdr:from>
    <xdr:to>
      <xdr:col>55</xdr:col>
      <xdr:colOff>50800</xdr:colOff>
      <xdr:row>106</xdr:row>
      <xdr:rowOff>169455</xdr:rowOff>
    </xdr:to>
    <xdr:sp macro="" textlink="">
      <xdr:nvSpPr>
        <xdr:cNvPr id="370" name="フローチャート: 判断 369">
          <a:extLst>
            <a:ext uri="{FF2B5EF4-FFF2-40B4-BE49-F238E27FC236}">
              <a16:creationId xmlns:a16="http://schemas.microsoft.com/office/drawing/2014/main" id="{57E1D70A-4D8D-4766-9320-A59DD1AE2EDA}"/>
            </a:ext>
          </a:extLst>
        </xdr:cNvPr>
        <xdr:cNvSpPr/>
      </xdr:nvSpPr>
      <xdr:spPr>
        <a:xfrm>
          <a:off x="104267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74386</xdr:rowOff>
    </xdr:from>
    <xdr:to>
      <xdr:col>50</xdr:col>
      <xdr:colOff>165100</xdr:colOff>
      <xdr:row>107</xdr:row>
      <xdr:rowOff>4536</xdr:rowOff>
    </xdr:to>
    <xdr:sp macro="" textlink="">
      <xdr:nvSpPr>
        <xdr:cNvPr id="371" name="フローチャート: 判断 370">
          <a:extLst>
            <a:ext uri="{FF2B5EF4-FFF2-40B4-BE49-F238E27FC236}">
              <a16:creationId xmlns:a16="http://schemas.microsoft.com/office/drawing/2014/main" id="{687821BF-9F50-4B2C-938D-32FD25ED1450}"/>
            </a:ext>
          </a:extLst>
        </xdr:cNvPr>
        <xdr:cNvSpPr/>
      </xdr:nvSpPr>
      <xdr:spPr>
        <a:xfrm>
          <a:off x="9588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85816</xdr:rowOff>
    </xdr:from>
    <xdr:to>
      <xdr:col>46</xdr:col>
      <xdr:colOff>38100</xdr:colOff>
      <xdr:row>107</xdr:row>
      <xdr:rowOff>15966</xdr:rowOff>
    </xdr:to>
    <xdr:sp macro="" textlink="">
      <xdr:nvSpPr>
        <xdr:cNvPr id="372" name="フローチャート: 判断 371">
          <a:extLst>
            <a:ext uri="{FF2B5EF4-FFF2-40B4-BE49-F238E27FC236}">
              <a16:creationId xmlns:a16="http://schemas.microsoft.com/office/drawing/2014/main" id="{AD679E65-3E1D-49B4-B1C4-E0DEA895B248}"/>
            </a:ext>
          </a:extLst>
        </xdr:cNvPr>
        <xdr:cNvSpPr/>
      </xdr:nvSpPr>
      <xdr:spPr>
        <a:xfrm>
          <a:off x="8699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156029</xdr:rowOff>
    </xdr:from>
    <xdr:to>
      <xdr:col>41</xdr:col>
      <xdr:colOff>101600</xdr:colOff>
      <xdr:row>107</xdr:row>
      <xdr:rowOff>86179</xdr:rowOff>
    </xdr:to>
    <xdr:sp macro="" textlink="">
      <xdr:nvSpPr>
        <xdr:cNvPr id="373" name="フローチャート: 判断 372">
          <a:extLst>
            <a:ext uri="{FF2B5EF4-FFF2-40B4-BE49-F238E27FC236}">
              <a16:creationId xmlns:a16="http://schemas.microsoft.com/office/drawing/2014/main" id="{DFE44889-15E1-4399-AE6F-8D9F9AAFB172}"/>
            </a:ext>
          </a:extLst>
        </xdr:cNvPr>
        <xdr:cNvSpPr/>
      </xdr:nvSpPr>
      <xdr:spPr>
        <a:xfrm>
          <a:off x="7810500" y="183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5806</xdr:rowOff>
    </xdr:from>
    <xdr:to>
      <xdr:col>36</xdr:col>
      <xdr:colOff>165100</xdr:colOff>
      <xdr:row>107</xdr:row>
      <xdr:rowOff>107406</xdr:rowOff>
    </xdr:to>
    <xdr:sp macro="" textlink="">
      <xdr:nvSpPr>
        <xdr:cNvPr id="374" name="フローチャート: 判断 373">
          <a:extLst>
            <a:ext uri="{FF2B5EF4-FFF2-40B4-BE49-F238E27FC236}">
              <a16:creationId xmlns:a16="http://schemas.microsoft.com/office/drawing/2014/main" id="{06B52912-AA64-4E92-8C0A-3F4A9AC260B8}"/>
            </a:ext>
          </a:extLst>
        </xdr:cNvPr>
        <xdr:cNvSpPr/>
      </xdr:nvSpPr>
      <xdr:spPr>
        <a:xfrm>
          <a:off x="6921500" y="1835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B944B732-6BFD-4838-B9C3-4076C3A47EB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A74B3B87-EEE1-4210-B18B-20F07F7BFB8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32F46D68-2542-420E-8D20-85BCBB833C5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DA528898-2F00-46E5-81BE-61DDCF66136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806B2AE1-2A0B-4051-97B7-B244515601A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170724</xdr:rowOff>
    </xdr:from>
    <xdr:to>
      <xdr:col>55</xdr:col>
      <xdr:colOff>50800</xdr:colOff>
      <xdr:row>106</xdr:row>
      <xdr:rowOff>100874</xdr:rowOff>
    </xdr:to>
    <xdr:sp macro="" textlink="">
      <xdr:nvSpPr>
        <xdr:cNvPr id="380" name="楕円 379">
          <a:extLst>
            <a:ext uri="{FF2B5EF4-FFF2-40B4-BE49-F238E27FC236}">
              <a16:creationId xmlns:a16="http://schemas.microsoft.com/office/drawing/2014/main" id="{CFE81458-3325-4970-AD83-0EB19E5009A5}"/>
            </a:ext>
          </a:extLst>
        </xdr:cNvPr>
        <xdr:cNvSpPr/>
      </xdr:nvSpPr>
      <xdr:spPr>
        <a:xfrm>
          <a:off x="104267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22151</xdr:rowOff>
    </xdr:from>
    <xdr:ext cx="469744" cy="259045"/>
    <xdr:sp macro="" textlink="">
      <xdr:nvSpPr>
        <xdr:cNvPr id="381" name="【市民会館】&#10;一人当たり面積該当値テキスト">
          <a:extLst>
            <a:ext uri="{FF2B5EF4-FFF2-40B4-BE49-F238E27FC236}">
              <a16:creationId xmlns:a16="http://schemas.microsoft.com/office/drawing/2014/main" id="{1C0A8C44-E147-414E-8A95-BEE8599E7BAD}"/>
            </a:ext>
          </a:extLst>
        </xdr:cNvPr>
        <xdr:cNvSpPr txBox="1"/>
      </xdr:nvSpPr>
      <xdr:spPr>
        <a:xfrm>
          <a:off x="10515600" y="1802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2539</xdr:rowOff>
    </xdr:from>
    <xdr:to>
      <xdr:col>50</xdr:col>
      <xdr:colOff>165100</xdr:colOff>
      <xdr:row>106</xdr:row>
      <xdr:rowOff>104139</xdr:rowOff>
    </xdr:to>
    <xdr:sp macro="" textlink="">
      <xdr:nvSpPr>
        <xdr:cNvPr id="382" name="楕円 381">
          <a:extLst>
            <a:ext uri="{FF2B5EF4-FFF2-40B4-BE49-F238E27FC236}">
              <a16:creationId xmlns:a16="http://schemas.microsoft.com/office/drawing/2014/main" id="{315AA5B3-E4DB-4BFB-AA37-F0774DC920A7}"/>
            </a:ext>
          </a:extLst>
        </xdr:cNvPr>
        <xdr:cNvSpPr/>
      </xdr:nvSpPr>
      <xdr:spPr>
        <a:xfrm>
          <a:off x="9588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50074</xdr:rowOff>
    </xdr:from>
    <xdr:to>
      <xdr:col>55</xdr:col>
      <xdr:colOff>0</xdr:colOff>
      <xdr:row>106</xdr:row>
      <xdr:rowOff>53339</xdr:rowOff>
    </xdr:to>
    <xdr:cxnSp macro="">
      <xdr:nvCxnSpPr>
        <xdr:cNvPr id="383" name="直線コネクタ 382">
          <a:extLst>
            <a:ext uri="{FF2B5EF4-FFF2-40B4-BE49-F238E27FC236}">
              <a16:creationId xmlns:a16="http://schemas.microsoft.com/office/drawing/2014/main" id="{39B53C1B-4936-4D4F-B327-C4B379306B1B}"/>
            </a:ext>
          </a:extLst>
        </xdr:cNvPr>
        <xdr:cNvCxnSpPr/>
      </xdr:nvCxnSpPr>
      <xdr:spPr>
        <a:xfrm flipV="1">
          <a:off x="9639300" y="1822377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7438</xdr:rowOff>
    </xdr:from>
    <xdr:to>
      <xdr:col>46</xdr:col>
      <xdr:colOff>38100</xdr:colOff>
      <xdr:row>106</xdr:row>
      <xdr:rowOff>109038</xdr:rowOff>
    </xdr:to>
    <xdr:sp macro="" textlink="">
      <xdr:nvSpPr>
        <xdr:cNvPr id="384" name="楕円 383">
          <a:extLst>
            <a:ext uri="{FF2B5EF4-FFF2-40B4-BE49-F238E27FC236}">
              <a16:creationId xmlns:a16="http://schemas.microsoft.com/office/drawing/2014/main" id="{ADA21C16-3002-42B3-85DD-851CF5BC978E}"/>
            </a:ext>
          </a:extLst>
        </xdr:cNvPr>
        <xdr:cNvSpPr/>
      </xdr:nvSpPr>
      <xdr:spPr>
        <a:xfrm>
          <a:off x="8699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53339</xdr:rowOff>
    </xdr:from>
    <xdr:to>
      <xdr:col>50</xdr:col>
      <xdr:colOff>114300</xdr:colOff>
      <xdr:row>106</xdr:row>
      <xdr:rowOff>58238</xdr:rowOff>
    </xdr:to>
    <xdr:cxnSp macro="">
      <xdr:nvCxnSpPr>
        <xdr:cNvPr id="385" name="直線コネクタ 384">
          <a:extLst>
            <a:ext uri="{FF2B5EF4-FFF2-40B4-BE49-F238E27FC236}">
              <a16:creationId xmlns:a16="http://schemas.microsoft.com/office/drawing/2014/main" id="{CD98D6F3-3CC5-4E38-96B6-7B84E904DDDD}"/>
            </a:ext>
          </a:extLst>
        </xdr:cNvPr>
        <xdr:cNvCxnSpPr/>
      </xdr:nvCxnSpPr>
      <xdr:spPr>
        <a:xfrm flipV="1">
          <a:off x="8750300" y="1822703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13970</xdr:rowOff>
    </xdr:from>
    <xdr:to>
      <xdr:col>41</xdr:col>
      <xdr:colOff>101600</xdr:colOff>
      <xdr:row>106</xdr:row>
      <xdr:rowOff>115570</xdr:rowOff>
    </xdr:to>
    <xdr:sp macro="" textlink="">
      <xdr:nvSpPr>
        <xdr:cNvPr id="386" name="楕円 385">
          <a:extLst>
            <a:ext uri="{FF2B5EF4-FFF2-40B4-BE49-F238E27FC236}">
              <a16:creationId xmlns:a16="http://schemas.microsoft.com/office/drawing/2014/main" id="{AE581840-12E9-46B8-BCC9-F6779FA488B1}"/>
            </a:ext>
          </a:extLst>
        </xdr:cNvPr>
        <xdr:cNvSpPr/>
      </xdr:nvSpPr>
      <xdr:spPr>
        <a:xfrm>
          <a:off x="7810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58238</xdr:rowOff>
    </xdr:from>
    <xdr:to>
      <xdr:col>45</xdr:col>
      <xdr:colOff>177800</xdr:colOff>
      <xdr:row>106</xdr:row>
      <xdr:rowOff>64770</xdr:rowOff>
    </xdr:to>
    <xdr:cxnSp macro="">
      <xdr:nvCxnSpPr>
        <xdr:cNvPr id="387" name="直線コネクタ 386">
          <a:extLst>
            <a:ext uri="{FF2B5EF4-FFF2-40B4-BE49-F238E27FC236}">
              <a16:creationId xmlns:a16="http://schemas.microsoft.com/office/drawing/2014/main" id="{45B780DA-5F66-4825-AA7A-ACDDB36FF7F1}"/>
            </a:ext>
          </a:extLst>
        </xdr:cNvPr>
        <xdr:cNvCxnSpPr/>
      </xdr:nvCxnSpPr>
      <xdr:spPr>
        <a:xfrm flipV="1">
          <a:off x="7861300" y="1823193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22134</xdr:rowOff>
    </xdr:from>
    <xdr:to>
      <xdr:col>36</xdr:col>
      <xdr:colOff>165100</xdr:colOff>
      <xdr:row>106</xdr:row>
      <xdr:rowOff>123734</xdr:rowOff>
    </xdr:to>
    <xdr:sp macro="" textlink="">
      <xdr:nvSpPr>
        <xdr:cNvPr id="388" name="楕円 387">
          <a:extLst>
            <a:ext uri="{FF2B5EF4-FFF2-40B4-BE49-F238E27FC236}">
              <a16:creationId xmlns:a16="http://schemas.microsoft.com/office/drawing/2014/main" id="{7FF75CA9-1E0A-4131-830A-CBB041A01FAA}"/>
            </a:ext>
          </a:extLst>
        </xdr:cNvPr>
        <xdr:cNvSpPr/>
      </xdr:nvSpPr>
      <xdr:spPr>
        <a:xfrm>
          <a:off x="6921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64770</xdr:rowOff>
    </xdr:from>
    <xdr:to>
      <xdr:col>41</xdr:col>
      <xdr:colOff>50800</xdr:colOff>
      <xdr:row>106</xdr:row>
      <xdr:rowOff>72934</xdr:rowOff>
    </xdr:to>
    <xdr:cxnSp macro="">
      <xdr:nvCxnSpPr>
        <xdr:cNvPr id="389" name="直線コネクタ 388">
          <a:extLst>
            <a:ext uri="{FF2B5EF4-FFF2-40B4-BE49-F238E27FC236}">
              <a16:creationId xmlns:a16="http://schemas.microsoft.com/office/drawing/2014/main" id="{E5592824-94A2-4816-B3D3-59A327D05D18}"/>
            </a:ext>
          </a:extLst>
        </xdr:cNvPr>
        <xdr:cNvCxnSpPr/>
      </xdr:nvCxnSpPr>
      <xdr:spPr>
        <a:xfrm flipV="1">
          <a:off x="6972300" y="1823847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167113</xdr:rowOff>
    </xdr:from>
    <xdr:ext cx="469744" cy="259045"/>
    <xdr:sp macro="" textlink="">
      <xdr:nvSpPr>
        <xdr:cNvPr id="390" name="n_1aveValue【市民会館】&#10;一人当たり面積">
          <a:extLst>
            <a:ext uri="{FF2B5EF4-FFF2-40B4-BE49-F238E27FC236}">
              <a16:creationId xmlns:a16="http://schemas.microsoft.com/office/drawing/2014/main" id="{C1675BBE-9866-4E55-9604-E2315D88751B}"/>
            </a:ext>
          </a:extLst>
        </xdr:cNvPr>
        <xdr:cNvSpPr txBox="1"/>
      </xdr:nvSpPr>
      <xdr:spPr>
        <a:xfrm>
          <a:off x="93917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7093</xdr:rowOff>
    </xdr:from>
    <xdr:ext cx="469744" cy="259045"/>
    <xdr:sp macro="" textlink="">
      <xdr:nvSpPr>
        <xdr:cNvPr id="391" name="n_2aveValue【市民会館】&#10;一人当たり面積">
          <a:extLst>
            <a:ext uri="{FF2B5EF4-FFF2-40B4-BE49-F238E27FC236}">
              <a16:creationId xmlns:a16="http://schemas.microsoft.com/office/drawing/2014/main" id="{110E24CD-BDEE-4FB5-B512-8D5FA592DD35}"/>
            </a:ext>
          </a:extLst>
        </xdr:cNvPr>
        <xdr:cNvSpPr txBox="1"/>
      </xdr:nvSpPr>
      <xdr:spPr>
        <a:xfrm>
          <a:off x="8515427" y="183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77306</xdr:rowOff>
    </xdr:from>
    <xdr:ext cx="469744" cy="259045"/>
    <xdr:sp macro="" textlink="">
      <xdr:nvSpPr>
        <xdr:cNvPr id="392" name="n_3aveValue【市民会館】&#10;一人当たり面積">
          <a:extLst>
            <a:ext uri="{FF2B5EF4-FFF2-40B4-BE49-F238E27FC236}">
              <a16:creationId xmlns:a16="http://schemas.microsoft.com/office/drawing/2014/main" id="{DD60C399-BB03-4D9C-B1D8-8CE3FDF122D1}"/>
            </a:ext>
          </a:extLst>
        </xdr:cNvPr>
        <xdr:cNvSpPr txBox="1"/>
      </xdr:nvSpPr>
      <xdr:spPr>
        <a:xfrm>
          <a:off x="76264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98533</xdr:rowOff>
    </xdr:from>
    <xdr:ext cx="469744" cy="259045"/>
    <xdr:sp macro="" textlink="">
      <xdr:nvSpPr>
        <xdr:cNvPr id="393" name="n_4aveValue【市民会館】&#10;一人当たり面積">
          <a:extLst>
            <a:ext uri="{FF2B5EF4-FFF2-40B4-BE49-F238E27FC236}">
              <a16:creationId xmlns:a16="http://schemas.microsoft.com/office/drawing/2014/main" id="{37B685E3-18D4-4D74-9F52-8C7BA2D10C32}"/>
            </a:ext>
          </a:extLst>
        </xdr:cNvPr>
        <xdr:cNvSpPr txBox="1"/>
      </xdr:nvSpPr>
      <xdr:spPr>
        <a:xfrm>
          <a:off x="6737427" y="1844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120666</xdr:rowOff>
    </xdr:from>
    <xdr:ext cx="469744" cy="259045"/>
    <xdr:sp macro="" textlink="">
      <xdr:nvSpPr>
        <xdr:cNvPr id="394" name="n_1mainValue【市民会館】&#10;一人当たり面積">
          <a:extLst>
            <a:ext uri="{FF2B5EF4-FFF2-40B4-BE49-F238E27FC236}">
              <a16:creationId xmlns:a16="http://schemas.microsoft.com/office/drawing/2014/main" id="{3B8AF669-0F83-42A6-9CEC-AEA03F46D524}"/>
            </a:ext>
          </a:extLst>
        </xdr:cNvPr>
        <xdr:cNvSpPr txBox="1"/>
      </xdr:nvSpPr>
      <xdr:spPr>
        <a:xfrm>
          <a:off x="9391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125565</xdr:rowOff>
    </xdr:from>
    <xdr:ext cx="469744" cy="259045"/>
    <xdr:sp macro="" textlink="">
      <xdr:nvSpPr>
        <xdr:cNvPr id="395" name="n_2mainValue【市民会館】&#10;一人当たり面積">
          <a:extLst>
            <a:ext uri="{FF2B5EF4-FFF2-40B4-BE49-F238E27FC236}">
              <a16:creationId xmlns:a16="http://schemas.microsoft.com/office/drawing/2014/main" id="{DD95F8AA-B054-4841-8150-7B0D8AD9BA5B}"/>
            </a:ext>
          </a:extLst>
        </xdr:cNvPr>
        <xdr:cNvSpPr txBox="1"/>
      </xdr:nvSpPr>
      <xdr:spPr>
        <a:xfrm>
          <a:off x="8515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132097</xdr:rowOff>
    </xdr:from>
    <xdr:ext cx="469744" cy="259045"/>
    <xdr:sp macro="" textlink="">
      <xdr:nvSpPr>
        <xdr:cNvPr id="396" name="n_3mainValue【市民会館】&#10;一人当たり面積">
          <a:extLst>
            <a:ext uri="{FF2B5EF4-FFF2-40B4-BE49-F238E27FC236}">
              <a16:creationId xmlns:a16="http://schemas.microsoft.com/office/drawing/2014/main" id="{BD373EA4-14E4-48F5-9317-718CBB12A361}"/>
            </a:ext>
          </a:extLst>
        </xdr:cNvPr>
        <xdr:cNvSpPr txBox="1"/>
      </xdr:nvSpPr>
      <xdr:spPr>
        <a:xfrm>
          <a:off x="7626427"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140261</xdr:rowOff>
    </xdr:from>
    <xdr:ext cx="469744" cy="259045"/>
    <xdr:sp macro="" textlink="">
      <xdr:nvSpPr>
        <xdr:cNvPr id="397" name="n_4mainValue【市民会館】&#10;一人当たり面積">
          <a:extLst>
            <a:ext uri="{FF2B5EF4-FFF2-40B4-BE49-F238E27FC236}">
              <a16:creationId xmlns:a16="http://schemas.microsoft.com/office/drawing/2014/main" id="{57A81BF4-3DB4-482A-9821-550AA0614AE4}"/>
            </a:ext>
          </a:extLst>
        </xdr:cNvPr>
        <xdr:cNvSpPr txBox="1"/>
      </xdr:nvSpPr>
      <xdr:spPr>
        <a:xfrm>
          <a:off x="6737427" y="1797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3034C81F-622B-446D-AB23-1BBD647CE73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512B5CD5-C12F-4C9A-B05C-0A897131146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DB054E61-5197-433D-83BB-9B982C24F4D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421576A9-137D-4BB1-AF26-1D89DAFDE6D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61167B00-6C0D-4B5C-AFD7-DD6EC4E76CB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81D30C40-0257-49B8-88CA-F76360AB0CB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5A572468-059A-49D9-BB0F-1AE711ACF36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AA7C6CDA-65B4-4A90-B401-1B2A9E11BC9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6" name="正方形/長方形 405">
          <a:extLst>
            <a:ext uri="{FF2B5EF4-FFF2-40B4-BE49-F238E27FC236}">
              <a16:creationId xmlns:a16="http://schemas.microsoft.com/office/drawing/2014/main" id="{13AA3014-BCC3-41CC-90EE-55A447B68E0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7" name="正方形/長方形 406">
          <a:extLst>
            <a:ext uri="{FF2B5EF4-FFF2-40B4-BE49-F238E27FC236}">
              <a16:creationId xmlns:a16="http://schemas.microsoft.com/office/drawing/2014/main" id="{CCA9D281-0413-4271-A4F0-563499A8309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8" name="正方形/長方形 407">
          <a:extLst>
            <a:ext uri="{FF2B5EF4-FFF2-40B4-BE49-F238E27FC236}">
              <a16:creationId xmlns:a16="http://schemas.microsoft.com/office/drawing/2014/main" id="{B23A9DDA-6C03-4BD8-AAF4-02388FE7F76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9" name="正方形/長方形 408">
          <a:extLst>
            <a:ext uri="{FF2B5EF4-FFF2-40B4-BE49-F238E27FC236}">
              <a16:creationId xmlns:a16="http://schemas.microsoft.com/office/drawing/2014/main" id="{A36242E0-51F1-4C16-978F-408437AFAC2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0" name="正方形/長方形 409">
          <a:extLst>
            <a:ext uri="{FF2B5EF4-FFF2-40B4-BE49-F238E27FC236}">
              <a16:creationId xmlns:a16="http://schemas.microsoft.com/office/drawing/2014/main" id="{7BA5F404-889D-48C9-BE8D-BF682149456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1" name="正方形/長方形 410">
          <a:extLst>
            <a:ext uri="{FF2B5EF4-FFF2-40B4-BE49-F238E27FC236}">
              <a16:creationId xmlns:a16="http://schemas.microsoft.com/office/drawing/2014/main" id="{92C329FD-9E75-4D8D-8090-3264672568E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2" name="正方形/長方形 411">
          <a:extLst>
            <a:ext uri="{FF2B5EF4-FFF2-40B4-BE49-F238E27FC236}">
              <a16:creationId xmlns:a16="http://schemas.microsoft.com/office/drawing/2014/main" id="{61823964-8212-437D-8983-A0759FE8259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3" name="正方形/長方形 412">
          <a:extLst>
            <a:ext uri="{FF2B5EF4-FFF2-40B4-BE49-F238E27FC236}">
              <a16:creationId xmlns:a16="http://schemas.microsoft.com/office/drawing/2014/main" id="{7F627EDC-A5A8-45B7-9593-58D0BDDE7C61}"/>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a:extLst>
            <a:ext uri="{FF2B5EF4-FFF2-40B4-BE49-F238E27FC236}">
              <a16:creationId xmlns:a16="http://schemas.microsoft.com/office/drawing/2014/main" id="{19505959-0FC0-4550-9AA7-BB484FB3F11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a:extLst>
            <a:ext uri="{FF2B5EF4-FFF2-40B4-BE49-F238E27FC236}">
              <a16:creationId xmlns:a16="http://schemas.microsoft.com/office/drawing/2014/main" id="{2707B700-534C-492D-9FAE-1A111B64B5C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a:extLst>
            <a:ext uri="{FF2B5EF4-FFF2-40B4-BE49-F238E27FC236}">
              <a16:creationId xmlns:a16="http://schemas.microsoft.com/office/drawing/2014/main" id="{359F8496-6DF9-42A0-852A-0DB50CC017A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a:extLst>
            <a:ext uri="{FF2B5EF4-FFF2-40B4-BE49-F238E27FC236}">
              <a16:creationId xmlns:a16="http://schemas.microsoft.com/office/drawing/2014/main" id="{8024A8D7-C43C-4497-8462-DCD8BCCBAB7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a:extLst>
            <a:ext uri="{FF2B5EF4-FFF2-40B4-BE49-F238E27FC236}">
              <a16:creationId xmlns:a16="http://schemas.microsoft.com/office/drawing/2014/main" id="{B5DFB3C4-48C9-48CD-BFCA-2654E927E95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a:extLst>
            <a:ext uri="{FF2B5EF4-FFF2-40B4-BE49-F238E27FC236}">
              <a16:creationId xmlns:a16="http://schemas.microsoft.com/office/drawing/2014/main" id="{4F12F487-FD90-4B15-8EE6-1E0C5239901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a:extLst>
            <a:ext uri="{FF2B5EF4-FFF2-40B4-BE49-F238E27FC236}">
              <a16:creationId xmlns:a16="http://schemas.microsoft.com/office/drawing/2014/main" id="{7B4DA452-A5A4-46C1-834B-D50A714F040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a:extLst>
            <a:ext uri="{FF2B5EF4-FFF2-40B4-BE49-F238E27FC236}">
              <a16:creationId xmlns:a16="http://schemas.microsoft.com/office/drawing/2014/main" id="{0A041E94-62F1-4962-AF24-B876429334A4}"/>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2" name="正方形/長方形 421">
          <a:extLst>
            <a:ext uri="{FF2B5EF4-FFF2-40B4-BE49-F238E27FC236}">
              <a16:creationId xmlns:a16="http://schemas.microsoft.com/office/drawing/2014/main" id="{A671D148-D4F7-44D5-B447-C799478971D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3" name="正方形/長方形 422">
          <a:extLst>
            <a:ext uri="{FF2B5EF4-FFF2-40B4-BE49-F238E27FC236}">
              <a16:creationId xmlns:a16="http://schemas.microsoft.com/office/drawing/2014/main" id="{F902D87A-C405-41A1-AA82-9192ECB3B85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4" name="正方形/長方形 423">
          <a:extLst>
            <a:ext uri="{FF2B5EF4-FFF2-40B4-BE49-F238E27FC236}">
              <a16:creationId xmlns:a16="http://schemas.microsoft.com/office/drawing/2014/main" id="{0527BEC2-1795-4578-BB57-AD5A2DAD39B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5" name="正方形/長方形 424">
          <a:extLst>
            <a:ext uri="{FF2B5EF4-FFF2-40B4-BE49-F238E27FC236}">
              <a16:creationId xmlns:a16="http://schemas.microsoft.com/office/drawing/2014/main" id="{670E2EC9-378D-49F0-9E21-FE1E823FF7D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6" name="正方形/長方形 425">
          <a:extLst>
            <a:ext uri="{FF2B5EF4-FFF2-40B4-BE49-F238E27FC236}">
              <a16:creationId xmlns:a16="http://schemas.microsoft.com/office/drawing/2014/main" id="{B2CE8DD4-62EA-49D3-AD76-DF1A060B680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7" name="正方形/長方形 426">
          <a:extLst>
            <a:ext uri="{FF2B5EF4-FFF2-40B4-BE49-F238E27FC236}">
              <a16:creationId xmlns:a16="http://schemas.microsoft.com/office/drawing/2014/main" id="{C924CBE2-C20F-4952-A173-C7344045A48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8" name="正方形/長方形 427">
          <a:extLst>
            <a:ext uri="{FF2B5EF4-FFF2-40B4-BE49-F238E27FC236}">
              <a16:creationId xmlns:a16="http://schemas.microsoft.com/office/drawing/2014/main" id="{E290D504-4AF1-426F-BF20-AC68A57384D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9" name="正方形/長方形 428">
          <a:extLst>
            <a:ext uri="{FF2B5EF4-FFF2-40B4-BE49-F238E27FC236}">
              <a16:creationId xmlns:a16="http://schemas.microsoft.com/office/drawing/2014/main" id="{B0605016-1D3B-4B66-AB82-A3D6455B6402}"/>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0" name="正方形/長方形 429">
          <a:extLst>
            <a:ext uri="{FF2B5EF4-FFF2-40B4-BE49-F238E27FC236}">
              <a16:creationId xmlns:a16="http://schemas.microsoft.com/office/drawing/2014/main" id="{20CFFAFC-4044-4DE5-827E-9D85E352A62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1" name="正方形/長方形 430">
          <a:extLst>
            <a:ext uri="{FF2B5EF4-FFF2-40B4-BE49-F238E27FC236}">
              <a16:creationId xmlns:a16="http://schemas.microsoft.com/office/drawing/2014/main" id="{10597ED6-D6F4-462A-AA3F-2471EE94A21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2" name="正方形/長方形 431">
          <a:extLst>
            <a:ext uri="{FF2B5EF4-FFF2-40B4-BE49-F238E27FC236}">
              <a16:creationId xmlns:a16="http://schemas.microsoft.com/office/drawing/2014/main" id="{79BBFF89-487B-4287-A541-14663706F85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3" name="正方形/長方形 432">
          <a:extLst>
            <a:ext uri="{FF2B5EF4-FFF2-40B4-BE49-F238E27FC236}">
              <a16:creationId xmlns:a16="http://schemas.microsoft.com/office/drawing/2014/main" id="{A28E5A4C-183B-4BAC-808E-22596D804AD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4" name="正方形/長方形 433">
          <a:extLst>
            <a:ext uri="{FF2B5EF4-FFF2-40B4-BE49-F238E27FC236}">
              <a16:creationId xmlns:a16="http://schemas.microsoft.com/office/drawing/2014/main" id="{6BB97C4E-CAFE-4363-9AA1-09326297E97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5" name="正方形/長方形 434">
          <a:extLst>
            <a:ext uri="{FF2B5EF4-FFF2-40B4-BE49-F238E27FC236}">
              <a16:creationId xmlns:a16="http://schemas.microsoft.com/office/drawing/2014/main" id="{DACECD10-710E-4AEB-956A-94CD0628840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6" name="正方形/長方形 435">
          <a:extLst>
            <a:ext uri="{FF2B5EF4-FFF2-40B4-BE49-F238E27FC236}">
              <a16:creationId xmlns:a16="http://schemas.microsoft.com/office/drawing/2014/main" id="{040AACCE-D36A-4DF8-A148-E06D02DF8E1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7" name="正方形/長方形 436">
          <a:extLst>
            <a:ext uri="{FF2B5EF4-FFF2-40B4-BE49-F238E27FC236}">
              <a16:creationId xmlns:a16="http://schemas.microsoft.com/office/drawing/2014/main" id="{D0FE9D03-9E6E-4D08-B8A0-C60341BBB1E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8" name="正方形/長方形 437">
          <a:extLst>
            <a:ext uri="{FF2B5EF4-FFF2-40B4-BE49-F238E27FC236}">
              <a16:creationId xmlns:a16="http://schemas.microsoft.com/office/drawing/2014/main" id="{ACF3406F-12D5-433F-9642-BBEE6A39AF5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9" name="正方形/長方形 438">
          <a:extLst>
            <a:ext uri="{FF2B5EF4-FFF2-40B4-BE49-F238E27FC236}">
              <a16:creationId xmlns:a16="http://schemas.microsoft.com/office/drawing/2014/main" id="{3628E683-8DFA-46D4-9678-701D6CA30CD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0" name="正方形/長方形 439">
          <a:extLst>
            <a:ext uri="{FF2B5EF4-FFF2-40B4-BE49-F238E27FC236}">
              <a16:creationId xmlns:a16="http://schemas.microsoft.com/office/drawing/2014/main" id="{B524EB2B-6CCE-4D57-93D2-1AABC473CC7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1" name="正方形/長方形 440">
          <a:extLst>
            <a:ext uri="{FF2B5EF4-FFF2-40B4-BE49-F238E27FC236}">
              <a16:creationId xmlns:a16="http://schemas.microsoft.com/office/drawing/2014/main" id="{52B33AD7-12F8-4ECD-A068-86F92AB56D6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2" name="正方形/長方形 441">
          <a:extLst>
            <a:ext uri="{FF2B5EF4-FFF2-40B4-BE49-F238E27FC236}">
              <a16:creationId xmlns:a16="http://schemas.microsoft.com/office/drawing/2014/main" id="{756E53E7-EDF3-4AE3-A638-3784B29D664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3" name="正方形/長方形 442">
          <a:extLst>
            <a:ext uri="{FF2B5EF4-FFF2-40B4-BE49-F238E27FC236}">
              <a16:creationId xmlns:a16="http://schemas.microsoft.com/office/drawing/2014/main" id="{3A834CF9-C947-43AB-B830-1AA7FAEB6BB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4" name="正方形/長方形 443">
          <a:extLst>
            <a:ext uri="{FF2B5EF4-FFF2-40B4-BE49-F238E27FC236}">
              <a16:creationId xmlns:a16="http://schemas.microsoft.com/office/drawing/2014/main" id="{741B37C2-B9DF-4C71-A749-26E3372D5A8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5" name="正方形/長方形 444">
          <a:extLst>
            <a:ext uri="{FF2B5EF4-FFF2-40B4-BE49-F238E27FC236}">
              <a16:creationId xmlns:a16="http://schemas.microsoft.com/office/drawing/2014/main" id="{A28AB640-9C14-4216-B599-061C201483A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6" name="正方形/長方形 445">
          <a:extLst>
            <a:ext uri="{FF2B5EF4-FFF2-40B4-BE49-F238E27FC236}">
              <a16:creationId xmlns:a16="http://schemas.microsoft.com/office/drawing/2014/main" id="{074B19C9-C33A-41C8-B0B1-37B0EF7B587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7" name="正方形/長方形 446">
          <a:extLst>
            <a:ext uri="{FF2B5EF4-FFF2-40B4-BE49-F238E27FC236}">
              <a16:creationId xmlns:a16="http://schemas.microsoft.com/office/drawing/2014/main" id="{BCA5A049-268B-4FD6-9560-1F989088613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8" name="正方形/長方形 447">
          <a:extLst>
            <a:ext uri="{FF2B5EF4-FFF2-40B4-BE49-F238E27FC236}">
              <a16:creationId xmlns:a16="http://schemas.microsoft.com/office/drawing/2014/main" id="{1B73E6A2-37E1-40D5-A7DA-AF4A000310A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9" name="正方形/長方形 448">
          <a:extLst>
            <a:ext uri="{FF2B5EF4-FFF2-40B4-BE49-F238E27FC236}">
              <a16:creationId xmlns:a16="http://schemas.microsoft.com/office/drawing/2014/main" id="{73562FA1-F05C-4590-B899-AF65E1CEE20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0" name="正方形/長方形 449">
          <a:extLst>
            <a:ext uri="{FF2B5EF4-FFF2-40B4-BE49-F238E27FC236}">
              <a16:creationId xmlns:a16="http://schemas.microsoft.com/office/drawing/2014/main" id="{CD594F75-D7B4-41C5-B8CD-E9B5DD057E2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1" name="正方形/長方形 450">
          <a:extLst>
            <a:ext uri="{FF2B5EF4-FFF2-40B4-BE49-F238E27FC236}">
              <a16:creationId xmlns:a16="http://schemas.microsoft.com/office/drawing/2014/main" id="{24B0469E-F152-4A3A-8F46-24AB8530970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2" name="正方形/長方形 451">
          <a:extLst>
            <a:ext uri="{FF2B5EF4-FFF2-40B4-BE49-F238E27FC236}">
              <a16:creationId xmlns:a16="http://schemas.microsoft.com/office/drawing/2014/main" id="{96F412F8-D5ED-4B75-A4D7-15DA6AE1749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3" name="正方形/長方形 452">
          <a:extLst>
            <a:ext uri="{FF2B5EF4-FFF2-40B4-BE49-F238E27FC236}">
              <a16:creationId xmlns:a16="http://schemas.microsoft.com/office/drawing/2014/main" id="{0E07AC16-E1F7-4174-BB0B-1396723196E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4" name="テキスト ボックス 453">
          <a:extLst>
            <a:ext uri="{FF2B5EF4-FFF2-40B4-BE49-F238E27FC236}">
              <a16:creationId xmlns:a16="http://schemas.microsoft.com/office/drawing/2014/main" id="{85C0A126-29CF-440E-A802-0926546C9D9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5" name="直線コネクタ 454">
          <a:extLst>
            <a:ext uri="{FF2B5EF4-FFF2-40B4-BE49-F238E27FC236}">
              <a16:creationId xmlns:a16="http://schemas.microsoft.com/office/drawing/2014/main" id="{CA49940B-3815-44CC-8351-107ED392B20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6" name="テキスト ボックス 455">
          <a:extLst>
            <a:ext uri="{FF2B5EF4-FFF2-40B4-BE49-F238E27FC236}">
              <a16:creationId xmlns:a16="http://schemas.microsoft.com/office/drawing/2014/main" id="{7B8F0F20-6C25-43FE-9D8B-7CE3A42D2A0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7" name="直線コネクタ 456">
          <a:extLst>
            <a:ext uri="{FF2B5EF4-FFF2-40B4-BE49-F238E27FC236}">
              <a16:creationId xmlns:a16="http://schemas.microsoft.com/office/drawing/2014/main" id="{F07E0AF0-B3D9-4652-859B-C78848DD000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8" name="テキスト ボックス 457">
          <a:extLst>
            <a:ext uri="{FF2B5EF4-FFF2-40B4-BE49-F238E27FC236}">
              <a16:creationId xmlns:a16="http://schemas.microsoft.com/office/drawing/2014/main" id="{8DE5F955-D2E5-4BFE-93D6-2404B828D4B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9" name="直線コネクタ 458">
          <a:extLst>
            <a:ext uri="{FF2B5EF4-FFF2-40B4-BE49-F238E27FC236}">
              <a16:creationId xmlns:a16="http://schemas.microsoft.com/office/drawing/2014/main" id="{79D8FA80-BCD2-4B23-9944-D2953BC2407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60" name="テキスト ボックス 459">
          <a:extLst>
            <a:ext uri="{FF2B5EF4-FFF2-40B4-BE49-F238E27FC236}">
              <a16:creationId xmlns:a16="http://schemas.microsoft.com/office/drawing/2014/main" id="{F11C24B0-A878-456E-8F4D-5D240A52E47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1" name="直線コネクタ 460">
          <a:extLst>
            <a:ext uri="{FF2B5EF4-FFF2-40B4-BE49-F238E27FC236}">
              <a16:creationId xmlns:a16="http://schemas.microsoft.com/office/drawing/2014/main" id="{3DE5B165-F850-452E-A7D5-04CA35158D9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2" name="テキスト ボックス 461">
          <a:extLst>
            <a:ext uri="{FF2B5EF4-FFF2-40B4-BE49-F238E27FC236}">
              <a16:creationId xmlns:a16="http://schemas.microsoft.com/office/drawing/2014/main" id="{28227CBE-18AA-4E34-A0D6-46685B7C2A4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3" name="直線コネクタ 462">
          <a:extLst>
            <a:ext uri="{FF2B5EF4-FFF2-40B4-BE49-F238E27FC236}">
              <a16:creationId xmlns:a16="http://schemas.microsoft.com/office/drawing/2014/main" id="{CDFAD952-F35D-4E1E-B2F6-25F0B795005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4" name="テキスト ボックス 463">
          <a:extLst>
            <a:ext uri="{FF2B5EF4-FFF2-40B4-BE49-F238E27FC236}">
              <a16:creationId xmlns:a16="http://schemas.microsoft.com/office/drawing/2014/main" id="{F441FC01-C7EA-4514-AAF2-AE4F13503F7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5" name="直線コネクタ 464">
          <a:extLst>
            <a:ext uri="{FF2B5EF4-FFF2-40B4-BE49-F238E27FC236}">
              <a16:creationId xmlns:a16="http://schemas.microsoft.com/office/drawing/2014/main" id="{1727ED42-49BA-4C71-8641-DC57ABDD436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6" name="テキスト ボックス 465">
          <a:extLst>
            <a:ext uri="{FF2B5EF4-FFF2-40B4-BE49-F238E27FC236}">
              <a16:creationId xmlns:a16="http://schemas.microsoft.com/office/drawing/2014/main" id="{AC213B34-EB5F-4557-A130-86708DA8722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7" name="直線コネクタ 466">
          <a:extLst>
            <a:ext uri="{FF2B5EF4-FFF2-40B4-BE49-F238E27FC236}">
              <a16:creationId xmlns:a16="http://schemas.microsoft.com/office/drawing/2014/main" id="{DDE6D89B-B3D8-4AED-9F2C-57572935D6E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8" name="テキスト ボックス 467">
          <a:extLst>
            <a:ext uri="{FF2B5EF4-FFF2-40B4-BE49-F238E27FC236}">
              <a16:creationId xmlns:a16="http://schemas.microsoft.com/office/drawing/2014/main" id="{4DFD47B1-4649-4F8C-818D-713FC84956C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9" name="直線コネクタ 468">
          <a:extLst>
            <a:ext uri="{FF2B5EF4-FFF2-40B4-BE49-F238E27FC236}">
              <a16:creationId xmlns:a16="http://schemas.microsoft.com/office/drawing/2014/main" id="{AF36C8BC-7B95-46D5-A2C3-0AAD351A098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0" name="【庁舎】&#10;有形固定資産減価償却率グラフ枠">
          <a:extLst>
            <a:ext uri="{FF2B5EF4-FFF2-40B4-BE49-F238E27FC236}">
              <a16:creationId xmlns:a16="http://schemas.microsoft.com/office/drawing/2014/main" id="{A3CB7D6D-5F89-4537-BBF1-7E5023F1FCF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471" name="直線コネクタ 470">
          <a:extLst>
            <a:ext uri="{FF2B5EF4-FFF2-40B4-BE49-F238E27FC236}">
              <a16:creationId xmlns:a16="http://schemas.microsoft.com/office/drawing/2014/main" id="{D6901C3F-3082-4A6D-A3C1-DD30B7B0FC92}"/>
            </a:ext>
          </a:extLst>
        </xdr:cNvPr>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72" name="【庁舎】&#10;有形固定資産減価償却率最小値テキスト">
          <a:extLst>
            <a:ext uri="{FF2B5EF4-FFF2-40B4-BE49-F238E27FC236}">
              <a16:creationId xmlns:a16="http://schemas.microsoft.com/office/drawing/2014/main" id="{6F6424B5-0566-409F-B85D-C470DA6C3A2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73" name="直線コネクタ 472">
          <a:extLst>
            <a:ext uri="{FF2B5EF4-FFF2-40B4-BE49-F238E27FC236}">
              <a16:creationId xmlns:a16="http://schemas.microsoft.com/office/drawing/2014/main" id="{0D8A3F4B-F793-4E0F-9319-FACB4354BD8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340478" cy="259045"/>
    <xdr:sp macro="" textlink="">
      <xdr:nvSpPr>
        <xdr:cNvPr id="474" name="【庁舎】&#10;有形固定資産減価償却率最大値テキスト">
          <a:extLst>
            <a:ext uri="{FF2B5EF4-FFF2-40B4-BE49-F238E27FC236}">
              <a16:creationId xmlns:a16="http://schemas.microsoft.com/office/drawing/2014/main" id="{6D0D8C00-804B-4CDC-B9CE-864E53DE8614}"/>
            </a:ext>
          </a:extLst>
        </xdr:cNvPr>
        <xdr:cNvSpPr txBox="1"/>
      </xdr:nvSpPr>
      <xdr:spPr>
        <a:xfrm>
          <a:off x="16357600" y="168690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475" name="直線コネクタ 474">
          <a:extLst>
            <a:ext uri="{FF2B5EF4-FFF2-40B4-BE49-F238E27FC236}">
              <a16:creationId xmlns:a16="http://schemas.microsoft.com/office/drawing/2014/main" id="{6E64ED58-259E-472D-AA20-1B11A9EA2E0B}"/>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476" name="【庁舎】&#10;有形固定資産減価償却率平均値テキスト">
          <a:extLst>
            <a:ext uri="{FF2B5EF4-FFF2-40B4-BE49-F238E27FC236}">
              <a16:creationId xmlns:a16="http://schemas.microsoft.com/office/drawing/2014/main" id="{9A166AF6-FB85-4AC1-A07B-C3A8F74D3060}"/>
            </a:ext>
          </a:extLst>
        </xdr:cNvPr>
        <xdr:cNvSpPr txBox="1"/>
      </xdr:nvSpPr>
      <xdr:spPr>
        <a:xfrm>
          <a:off x="163576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477" name="フローチャート: 判断 476">
          <a:extLst>
            <a:ext uri="{FF2B5EF4-FFF2-40B4-BE49-F238E27FC236}">
              <a16:creationId xmlns:a16="http://schemas.microsoft.com/office/drawing/2014/main" id="{38EFA456-AC1D-4F11-BB9E-74647F61574C}"/>
            </a:ext>
          </a:extLst>
        </xdr:cNvPr>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478" name="フローチャート: 判断 477">
          <a:extLst>
            <a:ext uri="{FF2B5EF4-FFF2-40B4-BE49-F238E27FC236}">
              <a16:creationId xmlns:a16="http://schemas.microsoft.com/office/drawing/2014/main" id="{5E2FAF58-37A9-413A-A533-FECD57C69CB3}"/>
            </a:ext>
          </a:extLst>
        </xdr:cNvPr>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479" name="フローチャート: 判断 478">
          <a:extLst>
            <a:ext uri="{FF2B5EF4-FFF2-40B4-BE49-F238E27FC236}">
              <a16:creationId xmlns:a16="http://schemas.microsoft.com/office/drawing/2014/main" id="{CE82F160-CC17-485A-AA7A-F9306AD7DD4B}"/>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480" name="フローチャート: 判断 479">
          <a:extLst>
            <a:ext uri="{FF2B5EF4-FFF2-40B4-BE49-F238E27FC236}">
              <a16:creationId xmlns:a16="http://schemas.microsoft.com/office/drawing/2014/main" id="{79D35E2E-3743-463D-98AE-40F13F0C3D2A}"/>
            </a:ext>
          </a:extLst>
        </xdr:cNvPr>
        <xdr:cNvSpPr/>
      </xdr:nvSpPr>
      <xdr:spPr>
        <a:xfrm>
          <a:off x="13652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481" name="フローチャート: 判断 480">
          <a:extLst>
            <a:ext uri="{FF2B5EF4-FFF2-40B4-BE49-F238E27FC236}">
              <a16:creationId xmlns:a16="http://schemas.microsoft.com/office/drawing/2014/main" id="{8F2EB6BA-E5A3-4617-9260-B1531C6943D7}"/>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5E5C2257-CBE5-405D-917F-957707AEF99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B136B8DF-CDAF-492B-A965-AB53BF46C76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4" name="テキスト ボックス 483">
          <a:extLst>
            <a:ext uri="{FF2B5EF4-FFF2-40B4-BE49-F238E27FC236}">
              <a16:creationId xmlns:a16="http://schemas.microsoft.com/office/drawing/2014/main" id="{576D9C59-0E16-4348-B237-16D9DEC6243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5" name="テキスト ボックス 484">
          <a:extLst>
            <a:ext uri="{FF2B5EF4-FFF2-40B4-BE49-F238E27FC236}">
              <a16:creationId xmlns:a16="http://schemas.microsoft.com/office/drawing/2014/main" id="{1B32CF9D-8FB8-4B54-A881-C72FF0F6126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6" name="テキスト ボックス 485">
          <a:extLst>
            <a:ext uri="{FF2B5EF4-FFF2-40B4-BE49-F238E27FC236}">
              <a16:creationId xmlns:a16="http://schemas.microsoft.com/office/drawing/2014/main" id="{C0F4EE7E-EE53-4338-9122-5964B31C092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9071</xdr:rowOff>
    </xdr:from>
    <xdr:to>
      <xdr:col>85</xdr:col>
      <xdr:colOff>177800</xdr:colOff>
      <xdr:row>108</xdr:row>
      <xdr:rowOff>110671</xdr:rowOff>
    </xdr:to>
    <xdr:sp macro="" textlink="">
      <xdr:nvSpPr>
        <xdr:cNvPr id="487" name="楕円 486">
          <a:extLst>
            <a:ext uri="{FF2B5EF4-FFF2-40B4-BE49-F238E27FC236}">
              <a16:creationId xmlns:a16="http://schemas.microsoft.com/office/drawing/2014/main" id="{D2989D48-C7DE-48DD-9943-06DC0E15C318}"/>
            </a:ext>
          </a:extLst>
        </xdr:cNvPr>
        <xdr:cNvSpPr/>
      </xdr:nvSpPr>
      <xdr:spPr>
        <a:xfrm>
          <a:off x="162687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158948</xdr:rowOff>
    </xdr:from>
    <xdr:ext cx="405111" cy="259045"/>
    <xdr:sp macro="" textlink="">
      <xdr:nvSpPr>
        <xdr:cNvPr id="488" name="【庁舎】&#10;有形固定資産減価償却率該当値テキスト">
          <a:extLst>
            <a:ext uri="{FF2B5EF4-FFF2-40B4-BE49-F238E27FC236}">
              <a16:creationId xmlns:a16="http://schemas.microsoft.com/office/drawing/2014/main" id="{DD0C70F8-729E-47EE-925B-FCC58C8CA9DB}"/>
            </a:ext>
          </a:extLst>
        </xdr:cNvPr>
        <xdr:cNvSpPr txBox="1"/>
      </xdr:nvSpPr>
      <xdr:spPr>
        <a:xfrm>
          <a:off x="16357600"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162561</xdr:rowOff>
    </xdr:from>
    <xdr:to>
      <xdr:col>81</xdr:col>
      <xdr:colOff>101600</xdr:colOff>
      <xdr:row>108</xdr:row>
      <xdr:rowOff>92711</xdr:rowOff>
    </xdr:to>
    <xdr:sp macro="" textlink="">
      <xdr:nvSpPr>
        <xdr:cNvPr id="489" name="楕円 488">
          <a:extLst>
            <a:ext uri="{FF2B5EF4-FFF2-40B4-BE49-F238E27FC236}">
              <a16:creationId xmlns:a16="http://schemas.microsoft.com/office/drawing/2014/main" id="{13655768-E8D6-491D-9CD2-1F5158063D48}"/>
            </a:ext>
          </a:extLst>
        </xdr:cNvPr>
        <xdr:cNvSpPr/>
      </xdr:nvSpPr>
      <xdr:spPr>
        <a:xfrm>
          <a:off x="15430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41911</xdr:rowOff>
    </xdr:from>
    <xdr:to>
      <xdr:col>85</xdr:col>
      <xdr:colOff>127000</xdr:colOff>
      <xdr:row>108</xdr:row>
      <xdr:rowOff>59871</xdr:rowOff>
    </xdr:to>
    <xdr:cxnSp macro="">
      <xdr:nvCxnSpPr>
        <xdr:cNvPr id="490" name="直線コネクタ 489">
          <a:extLst>
            <a:ext uri="{FF2B5EF4-FFF2-40B4-BE49-F238E27FC236}">
              <a16:creationId xmlns:a16="http://schemas.microsoft.com/office/drawing/2014/main" id="{70FE0112-89E6-48A5-AD9F-C4A97815732B}"/>
            </a:ext>
          </a:extLst>
        </xdr:cNvPr>
        <xdr:cNvCxnSpPr/>
      </xdr:nvCxnSpPr>
      <xdr:spPr>
        <a:xfrm>
          <a:off x="15481300" y="18558511"/>
          <a:ext cx="8382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144599</xdr:rowOff>
    </xdr:from>
    <xdr:to>
      <xdr:col>76</xdr:col>
      <xdr:colOff>165100</xdr:colOff>
      <xdr:row>108</xdr:row>
      <xdr:rowOff>74749</xdr:rowOff>
    </xdr:to>
    <xdr:sp macro="" textlink="">
      <xdr:nvSpPr>
        <xdr:cNvPr id="491" name="楕円 490">
          <a:extLst>
            <a:ext uri="{FF2B5EF4-FFF2-40B4-BE49-F238E27FC236}">
              <a16:creationId xmlns:a16="http://schemas.microsoft.com/office/drawing/2014/main" id="{60C460CD-CD66-42EC-9312-B95A86B3B773}"/>
            </a:ext>
          </a:extLst>
        </xdr:cNvPr>
        <xdr:cNvSpPr/>
      </xdr:nvSpPr>
      <xdr:spPr>
        <a:xfrm>
          <a:off x="14541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23949</xdr:rowOff>
    </xdr:from>
    <xdr:to>
      <xdr:col>81</xdr:col>
      <xdr:colOff>50800</xdr:colOff>
      <xdr:row>108</xdr:row>
      <xdr:rowOff>41911</xdr:rowOff>
    </xdr:to>
    <xdr:cxnSp macro="">
      <xdr:nvCxnSpPr>
        <xdr:cNvPr id="492" name="直線コネクタ 491">
          <a:extLst>
            <a:ext uri="{FF2B5EF4-FFF2-40B4-BE49-F238E27FC236}">
              <a16:creationId xmlns:a16="http://schemas.microsoft.com/office/drawing/2014/main" id="{D1DF6CC2-4AD4-4CED-9EA8-DC5B955F651F}"/>
            </a:ext>
          </a:extLst>
        </xdr:cNvPr>
        <xdr:cNvCxnSpPr/>
      </xdr:nvCxnSpPr>
      <xdr:spPr>
        <a:xfrm>
          <a:off x="14592300" y="18540549"/>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89081</xdr:rowOff>
    </xdr:from>
    <xdr:to>
      <xdr:col>72</xdr:col>
      <xdr:colOff>38100</xdr:colOff>
      <xdr:row>109</xdr:row>
      <xdr:rowOff>19231</xdr:rowOff>
    </xdr:to>
    <xdr:sp macro="" textlink="">
      <xdr:nvSpPr>
        <xdr:cNvPr id="493" name="楕円 492">
          <a:extLst>
            <a:ext uri="{FF2B5EF4-FFF2-40B4-BE49-F238E27FC236}">
              <a16:creationId xmlns:a16="http://schemas.microsoft.com/office/drawing/2014/main" id="{C2A288D3-3491-491A-99B0-7AE4DE1383CF}"/>
            </a:ext>
          </a:extLst>
        </xdr:cNvPr>
        <xdr:cNvSpPr/>
      </xdr:nvSpPr>
      <xdr:spPr>
        <a:xfrm>
          <a:off x="13652500" y="1860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23949</xdr:rowOff>
    </xdr:from>
    <xdr:to>
      <xdr:col>76</xdr:col>
      <xdr:colOff>114300</xdr:colOff>
      <xdr:row>108</xdr:row>
      <xdr:rowOff>139881</xdr:rowOff>
    </xdr:to>
    <xdr:cxnSp macro="">
      <xdr:nvCxnSpPr>
        <xdr:cNvPr id="494" name="直線コネクタ 493">
          <a:extLst>
            <a:ext uri="{FF2B5EF4-FFF2-40B4-BE49-F238E27FC236}">
              <a16:creationId xmlns:a16="http://schemas.microsoft.com/office/drawing/2014/main" id="{41BEF362-2F80-4F6F-AFAF-D071F4CC043C}"/>
            </a:ext>
          </a:extLst>
        </xdr:cNvPr>
        <xdr:cNvCxnSpPr/>
      </xdr:nvCxnSpPr>
      <xdr:spPr>
        <a:xfrm flipV="1">
          <a:off x="13703300" y="18540549"/>
          <a:ext cx="889000" cy="1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58057</xdr:rowOff>
    </xdr:from>
    <xdr:to>
      <xdr:col>67</xdr:col>
      <xdr:colOff>101600</xdr:colOff>
      <xdr:row>108</xdr:row>
      <xdr:rowOff>159657</xdr:rowOff>
    </xdr:to>
    <xdr:sp macro="" textlink="">
      <xdr:nvSpPr>
        <xdr:cNvPr id="495" name="楕円 494">
          <a:extLst>
            <a:ext uri="{FF2B5EF4-FFF2-40B4-BE49-F238E27FC236}">
              <a16:creationId xmlns:a16="http://schemas.microsoft.com/office/drawing/2014/main" id="{708AFEA1-D5CB-42FF-AFDF-E1AF2C4BB7A0}"/>
            </a:ext>
          </a:extLst>
        </xdr:cNvPr>
        <xdr:cNvSpPr/>
      </xdr:nvSpPr>
      <xdr:spPr>
        <a:xfrm>
          <a:off x="12763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108857</xdr:rowOff>
    </xdr:from>
    <xdr:to>
      <xdr:col>71</xdr:col>
      <xdr:colOff>177800</xdr:colOff>
      <xdr:row>108</xdr:row>
      <xdr:rowOff>139881</xdr:rowOff>
    </xdr:to>
    <xdr:cxnSp macro="">
      <xdr:nvCxnSpPr>
        <xdr:cNvPr id="496" name="直線コネクタ 495">
          <a:extLst>
            <a:ext uri="{FF2B5EF4-FFF2-40B4-BE49-F238E27FC236}">
              <a16:creationId xmlns:a16="http://schemas.microsoft.com/office/drawing/2014/main" id="{FF873303-090A-4B3E-97FA-DB82E89B9E85}"/>
            </a:ext>
          </a:extLst>
        </xdr:cNvPr>
        <xdr:cNvCxnSpPr/>
      </xdr:nvCxnSpPr>
      <xdr:spPr>
        <a:xfrm>
          <a:off x="12814300" y="1862545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117401</xdr:rowOff>
    </xdr:from>
    <xdr:ext cx="405111" cy="259045"/>
    <xdr:sp macro="" textlink="">
      <xdr:nvSpPr>
        <xdr:cNvPr id="497" name="n_1aveValue【庁舎】&#10;有形固定資産減価償却率">
          <a:extLst>
            <a:ext uri="{FF2B5EF4-FFF2-40B4-BE49-F238E27FC236}">
              <a16:creationId xmlns:a16="http://schemas.microsoft.com/office/drawing/2014/main" id="{E39A1152-4713-4D39-96FC-F2530C4548DC}"/>
            </a:ext>
          </a:extLst>
        </xdr:cNvPr>
        <xdr:cNvSpPr txBox="1"/>
      </xdr:nvSpPr>
      <xdr:spPr>
        <a:xfrm>
          <a:off x="15266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498" name="n_2aveValue【庁舎】&#10;有形固定資産減価償却率">
          <a:extLst>
            <a:ext uri="{FF2B5EF4-FFF2-40B4-BE49-F238E27FC236}">
              <a16:creationId xmlns:a16="http://schemas.microsoft.com/office/drawing/2014/main" id="{72EB2E0C-ED3A-4DBA-8F7A-934848840321}"/>
            </a:ext>
          </a:extLst>
        </xdr:cNvPr>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109238</xdr:rowOff>
    </xdr:from>
    <xdr:ext cx="405111" cy="259045"/>
    <xdr:sp macro="" textlink="">
      <xdr:nvSpPr>
        <xdr:cNvPr id="499" name="n_3aveValue【庁舎】&#10;有形固定資産減価償却率">
          <a:extLst>
            <a:ext uri="{FF2B5EF4-FFF2-40B4-BE49-F238E27FC236}">
              <a16:creationId xmlns:a16="http://schemas.microsoft.com/office/drawing/2014/main" id="{3E87BC32-F20C-47BF-867D-A408B97836CF}"/>
            </a:ext>
          </a:extLst>
        </xdr:cNvPr>
        <xdr:cNvSpPr txBox="1"/>
      </xdr:nvSpPr>
      <xdr:spPr>
        <a:xfrm>
          <a:off x="13500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500" name="n_4aveValue【庁舎】&#10;有形固定資産減価償却率">
          <a:extLst>
            <a:ext uri="{FF2B5EF4-FFF2-40B4-BE49-F238E27FC236}">
              <a16:creationId xmlns:a16="http://schemas.microsoft.com/office/drawing/2014/main" id="{EBFA2CC4-64AF-4BEE-8055-C57DFC9C8C5E}"/>
            </a:ext>
          </a:extLst>
        </xdr:cNvPr>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83838</xdr:rowOff>
    </xdr:from>
    <xdr:ext cx="405111" cy="259045"/>
    <xdr:sp macro="" textlink="">
      <xdr:nvSpPr>
        <xdr:cNvPr id="501" name="n_1mainValue【庁舎】&#10;有形固定資産減価償却率">
          <a:extLst>
            <a:ext uri="{FF2B5EF4-FFF2-40B4-BE49-F238E27FC236}">
              <a16:creationId xmlns:a16="http://schemas.microsoft.com/office/drawing/2014/main" id="{473E7359-4770-4522-9DA5-2C996EDE544E}"/>
            </a:ext>
          </a:extLst>
        </xdr:cNvPr>
        <xdr:cNvSpPr txBox="1"/>
      </xdr:nvSpPr>
      <xdr:spPr>
        <a:xfrm>
          <a:off x="15266044"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65876</xdr:rowOff>
    </xdr:from>
    <xdr:ext cx="405111" cy="259045"/>
    <xdr:sp macro="" textlink="">
      <xdr:nvSpPr>
        <xdr:cNvPr id="502" name="n_2mainValue【庁舎】&#10;有形固定資産減価償却率">
          <a:extLst>
            <a:ext uri="{FF2B5EF4-FFF2-40B4-BE49-F238E27FC236}">
              <a16:creationId xmlns:a16="http://schemas.microsoft.com/office/drawing/2014/main" id="{E8E40AB7-B4E3-4388-9F5F-3DB6DCFAE376}"/>
            </a:ext>
          </a:extLst>
        </xdr:cNvPr>
        <xdr:cNvSpPr txBox="1"/>
      </xdr:nvSpPr>
      <xdr:spPr>
        <a:xfrm>
          <a:off x="14389744" y="1858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10358</xdr:rowOff>
    </xdr:from>
    <xdr:ext cx="405111" cy="259045"/>
    <xdr:sp macro="" textlink="">
      <xdr:nvSpPr>
        <xdr:cNvPr id="503" name="n_3mainValue【庁舎】&#10;有形固定資産減価償却率">
          <a:extLst>
            <a:ext uri="{FF2B5EF4-FFF2-40B4-BE49-F238E27FC236}">
              <a16:creationId xmlns:a16="http://schemas.microsoft.com/office/drawing/2014/main" id="{69C3F494-DD7B-4BDB-848C-678ACABC8FC4}"/>
            </a:ext>
          </a:extLst>
        </xdr:cNvPr>
        <xdr:cNvSpPr txBox="1"/>
      </xdr:nvSpPr>
      <xdr:spPr>
        <a:xfrm>
          <a:off x="13500744" y="1869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150784</xdr:rowOff>
    </xdr:from>
    <xdr:ext cx="405111" cy="259045"/>
    <xdr:sp macro="" textlink="">
      <xdr:nvSpPr>
        <xdr:cNvPr id="504" name="n_4mainValue【庁舎】&#10;有形固定資産減価償却率">
          <a:extLst>
            <a:ext uri="{FF2B5EF4-FFF2-40B4-BE49-F238E27FC236}">
              <a16:creationId xmlns:a16="http://schemas.microsoft.com/office/drawing/2014/main" id="{30AD9042-37B0-461B-AFC9-16F465591A15}"/>
            </a:ext>
          </a:extLst>
        </xdr:cNvPr>
        <xdr:cNvSpPr txBox="1"/>
      </xdr:nvSpPr>
      <xdr:spPr>
        <a:xfrm>
          <a:off x="12611744" y="1866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5" name="正方形/長方形 504">
          <a:extLst>
            <a:ext uri="{FF2B5EF4-FFF2-40B4-BE49-F238E27FC236}">
              <a16:creationId xmlns:a16="http://schemas.microsoft.com/office/drawing/2014/main" id="{AFEFA7F9-63D0-44DE-805B-FC60BA66783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6" name="正方形/長方形 505">
          <a:extLst>
            <a:ext uri="{FF2B5EF4-FFF2-40B4-BE49-F238E27FC236}">
              <a16:creationId xmlns:a16="http://schemas.microsoft.com/office/drawing/2014/main" id="{B47655CA-0364-46D8-9420-DC96764C40F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7" name="正方形/長方形 506">
          <a:extLst>
            <a:ext uri="{FF2B5EF4-FFF2-40B4-BE49-F238E27FC236}">
              <a16:creationId xmlns:a16="http://schemas.microsoft.com/office/drawing/2014/main" id="{1D95B460-4FE1-4218-84CC-3F1760B1507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8" name="正方形/長方形 507">
          <a:extLst>
            <a:ext uri="{FF2B5EF4-FFF2-40B4-BE49-F238E27FC236}">
              <a16:creationId xmlns:a16="http://schemas.microsoft.com/office/drawing/2014/main" id="{9BD452B8-CDC8-49C9-9A04-2E682E85F04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9" name="正方形/長方形 508">
          <a:extLst>
            <a:ext uri="{FF2B5EF4-FFF2-40B4-BE49-F238E27FC236}">
              <a16:creationId xmlns:a16="http://schemas.microsoft.com/office/drawing/2014/main" id="{5F58A2E1-E65A-4248-9BF1-ED2C3363DF8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0" name="正方形/長方形 509">
          <a:extLst>
            <a:ext uri="{FF2B5EF4-FFF2-40B4-BE49-F238E27FC236}">
              <a16:creationId xmlns:a16="http://schemas.microsoft.com/office/drawing/2014/main" id="{27738164-D550-4F61-83C9-7E4F40D6B63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1" name="正方形/長方形 510">
          <a:extLst>
            <a:ext uri="{FF2B5EF4-FFF2-40B4-BE49-F238E27FC236}">
              <a16:creationId xmlns:a16="http://schemas.microsoft.com/office/drawing/2014/main" id="{014A1EB9-7B98-43FD-9548-DDC261541F4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2" name="正方形/長方形 511">
          <a:extLst>
            <a:ext uri="{FF2B5EF4-FFF2-40B4-BE49-F238E27FC236}">
              <a16:creationId xmlns:a16="http://schemas.microsoft.com/office/drawing/2014/main" id="{4FA3BFFC-F55B-450F-8E95-4735C9B4D2E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3" name="テキスト ボックス 512">
          <a:extLst>
            <a:ext uri="{FF2B5EF4-FFF2-40B4-BE49-F238E27FC236}">
              <a16:creationId xmlns:a16="http://schemas.microsoft.com/office/drawing/2014/main" id="{FA3E104D-9A4F-46AF-BF05-F4B667FF421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4" name="直線コネクタ 513">
          <a:extLst>
            <a:ext uri="{FF2B5EF4-FFF2-40B4-BE49-F238E27FC236}">
              <a16:creationId xmlns:a16="http://schemas.microsoft.com/office/drawing/2014/main" id="{9A435AE0-92C1-4374-B87D-E2CD1233972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5" name="直線コネクタ 514">
          <a:extLst>
            <a:ext uri="{FF2B5EF4-FFF2-40B4-BE49-F238E27FC236}">
              <a16:creationId xmlns:a16="http://schemas.microsoft.com/office/drawing/2014/main" id="{62757B16-6431-48AC-BCFE-7BFD0D414D4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6" name="テキスト ボックス 515">
          <a:extLst>
            <a:ext uri="{FF2B5EF4-FFF2-40B4-BE49-F238E27FC236}">
              <a16:creationId xmlns:a16="http://schemas.microsoft.com/office/drawing/2014/main" id="{871E96E7-98DF-407D-ACAC-9FC5CB42D56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7" name="直線コネクタ 516">
          <a:extLst>
            <a:ext uri="{FF2B5EF4-FFF2-40B4-BE49-F238E27FC236}">
              <a16:creationId xmlns:a16="http://schemas.microsoft.com/office/drawing/2014/main" id="{0359599E-BD1C-4208-8E71-CA7C9BE0A43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8" name="テキスト ボックス 517">
          <a:extLst>
            <a:ext uri="{FF2B5EF4-FFF2-40B4-BE49-F238E27FC236}">
              <a16:creationId xmlns:a16="http://schemas.microsoft.com/office/drawing/2014/main" id="{8D104303-763C-4E44-B67F-B241D37A717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9" name="直線コネクタ 518">
          <a:extLst>
            <a:ext uri="{FF2B5EF4-FFF2-40B4-BE49-F238E27FC236}">
              <a16:creationId xmlns:a16="http://schemas.microsoft.com/office/drawing/2014/main" id="{CF3DD18F-2AAC-44BB-A90B-6AA6470F229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20" name="テキスト ボックス 519">
          <a:extLst>
            <a:ext uri="{FF2B5EF4-FFF2-40B4-BE49-F238E27FC236}">
              <a16:creationId xmlns:a16="http://schemas.microsoft.com/office/drawing/2014/main" id="{51967646-2099-45FC-B6F9-E873E2FBC76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21" name="直線コネクタ 520">
          <a:extLst>
            <a:ext uri="{FF2B5EF4-FFF2-40B4-BE49-F238E27FC236}">
              <a16:creationId xmlns:a16="http://schemas.microsoft.com/office/drawing/2014/main" id="{67303677-B2F1-4D67-8062-C799A01BCF9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22" name="テキスト ボックス 521">
          <a:extLst>
            <a:ext uri="{FF2B5EF4-FFF2-40B4-BE49-F238E27FC236}">
              <a16:creationId xmlns:a16="http://schemas.microsoft.com/office/drawing/2014/main" id="{243F8255-C7FE-41AB-837A-A597037245A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23" name="直線コネクタ 522">
          <a:extLst>
            <a:ext uri="{FF2B5EF4-FFF2-40B4-BE49-F238E27FC236}">
              <a16:creationId xmlns:a16="http://schemas.microsoft.com/office/drawing/2014/main" id="{3D32438D-0657-4A8A-958C-B9522AD520F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4" name="テキスト ボックス 523">
          <a:extLst>
            <a:ext uri="{FF2B5EF4-FFF2-40B4-BE49-F238E27FC236}">
              <a16:creationId xmlns:a16="http://schemas.microsoft.com/office/drawing/2014/main" id="{0C8F1892-9E04-4793-A9C1-DD43BE0ABC7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5" name="直線コネクタ 524">
          <a:extLst>
            <a:ext uri="{FF2B5EF4-FFF2-40B4-BE49-F238E27FC236}">
              <a16:creationId xmlns:a16="http://schemas.microsoft.com/office/drawing/2014/main" id="{73EC6795-D893-49B3-AC5D-C1560E84A4F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6" name="テキスト ボックス 525">
          <a:extLst>
            <a:ext uri="{FF2B5EF4-FFF2-40B4-BE49-F238E27FC236}">
              <a16:creationId xmlns:a16="http://schemas.microsoft.com/office/drawing/2014/main" id="{F1964270-C7FF-41FE-81EA-DED73C328CF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7" name="直線コネクタ 526">
          <a:extLst>
            <a:ext uri="{FF2B5EF4-FFF2-40B4-BE49-F238E27FC236}">
              <a16:creationId xmlns:a16="http://schemas.microsoft.com/office/drawing/2014/main" id="{4F962C2E-F481-4D4E-B639-D3F9AB96959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8" name="テキスト ボックス 527">
          <a:extLst>
            <a:ext uri="{FF2B5EF4-FFF2-40B4-BE49-F238E27FC236}">
              <a16:creationId xmlns:a16="http://schemas.microsoft.com/office/drawing/2014/main" id="{41F189BB-0077-4D8C-9024-EA65D0D32B1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9" name="【庁舎】&#10;一人当たり面積グラフ枠">
          <a:extLst>
            <a:ext uri="{FF2B5EF4-FFF2-40B4-BE49-F238E27FC236}">
              <a16:creationId xmlns:a16="http://schemas.microsoft.com/office/drawing/2014/main" id="{D09847EA-B22B-4AD5-AF01-E834732396E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144780</xdr:rowOff>
    </xdr:from>
    <xdr:to>
      <xdr:col>116</xdr:col>
      <xdr:colOff>62864</xdr:colOff>
      <xdr:row>107</xdr:row>
      <xdr:rowOff>161108</xdr:rowOff>
    </xdr:to>
    <xdr:cxnSp macro="">
      <xdr:nvCxnSpPr>
        <xdr:cNvPr id="530" name="直線コネクタ 529">
          <a:extLst>
            <a:ext uri="{FF2B5EF4-FFF2-40B4-BE49-F238E27FC236}">
              <a16:creationId xmlns:a16="http://schemas.microsoft.com/office/drawing/2014/main" id="{D1A4550F-758D-4D4A-8DA2-E9B4C4D736F5}"/>
            </a:ext>
          </a:extLst>
        </xdr:cNvPr>
        <xdr:cNvCxnSpPr/>
      </xdr:nvCxnSpPr>
      <xdr:spPr>
        <a:xfrm flipV="1">
          <a:off x="22160864" y="1711833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531" name="【庁舎】&#10;一人当たり面積最小値テキスト">
          <a:extLst>
            <a:ext uri="{FF2B5EF4-FFF2-40B4-BE49-F238E27FC236}">
              <a16:creationId xmlns:a16="http://schemas.microsoft.com/office/drawing/2014/main" id="{15818CEE-9B97-4FE8-B3F5-F65FBCBBE585}"/>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532" name="直線コネクタ 531">
          <a:extLst>
            <a:ext uri="{FF2B5EF4-FFF2-40B4-BE49-F238E27FC236}">
              <a16:creationId xmlns:a16="http://schemas.microsoft.com/office/drawing/2014/main" id="{6C789319-D3A6-4A09-A1B3-BFD3C273151D}"/>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91457</xdr:rowOff>
    </xdr:from>
    <xdr:ext cx="469744" cy="259045"/>
    <xdr:sp macro="" textlink="">
      <xdr:nvSpPr>
        <xdr:cNvPr id="533" name="【庁舎】&#10;一人当たり面積最大値テキスト">
          <a:extLst>
            <a:ext uri="{FF2B5EF4-FFF2-40B4-BE49-F238E27FC236}">
              <a16:creationId xmlns:a16="http://schemas.microsoft.com/office/drawing/2014/main" id="{3E4A55B1-8CE9-4A89-A939-8C2F755EE375}"/>
            </a:ext>
          </a:extLst>
        </xdr:cNvPr>
        <xdr:cNvSpPr txBox="1"/>
      </xdr:nvSpPr>
      <xdr:spPr>
        <a:xfrm>
          <a:off x="22199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144780</xdr:rowOff>
    </xdr:from>
    <xdr:to>
      <xdr:col>116</xdr:col>
      <xdr:colOff>152400</xdr:colOff>
      <xdr:row>99</xdr:row>
      <xdr:rowOff>144780</xdr:rowOff>
    </xdr:to>
    <xdr:cxnSp macro="">
      <xdr:nvCxnSpPr>
        <xdr:cNvPr id="534" name="直線コネクタ 533">
          <a:extLst>
            <a:ext uri="{FF2B5EF4-FFF2-40B4-BE49-F238E27FC236}">
              <a16:creationId xmlns:a16="http://schemas.microsoft.com/office/drawing/2014/main" id="{0449787C-14FE-4CD8-A022-A01CD90F1C9C}"/>
            </a:ext>
          </a:extLst>
        </xdr:cNvPr>
        <xdr:cNvCxnSpPr/>
      </xdr:nvCxnSpPr>
      <xdr:spPr>
        <a:xfrm>
          <a:off x="22072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146248</xdr:rowOff>
    </xdr:from>
    <xdr:ext cx="469744" cy="259045"/>
    <xdr:sp macro="" textlink="">
      <xdr:nvSpPr>
        <xdr:cNvPr id="535" name="【庁舎】&#10;一人当たり面積平均値テキスト">
          <a:extLst>
            <a:ext uri="{FF2B5EF4-FFF2-40B4-BE49-F238E27FC236}">
              <a16:creationId xmlns:a16="http://schemas.microsoft.com/office/drawing/2014/main" id="{D1D4BA37-7322-4566-9292-0998B332F2DC}"/>
            </a:ext>
          </a:extLst>
        </xdr:cNvPr>
        <xdr:cNvSpPr txBox="1"/>
      </xdr:nvSpPr>
      <xdr:spPr>
        <a:xfrm>
          <a:off x="22199600" y="17977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536" name="フローチャート: 判断 535">
          <a:extLst>
            <a:ext uri="{FF2B5EF4-FFF2-40B4-BE49-F238E27FC236}">
              <a16:creationId xmlns:a16="http://schemas.microsoft.com/office/drawing/2014/main" id="{5FE65339-04E7-429C-B2AB-CE0EE166DB67}"/>
            </a:ext>
          </a:extLst>
        </xdr:cNvPr>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121738</xdr:rowOff>
    </xdr:from>
    <xdr:to>
      <xdr:col>112</xdr:col>
      <xdr:colOff>38100</xdr:colOff>
      <xdr:row>106</xdr:row>
      <xdr:rowOff>51888</xdr:rowOff>
    </xdr:to>
    <xdr:sp macro="" textlink="">
      <xdr:nvSpPr>
        <xdr:cNvPr id="537" name="フローチャート: 判断 536">
          <a:extLst>
            <a:ext uri="{FF2B5EF4-FFF2-40B4-BE49-F238E27FC236}">
              <a16:creationId xmlns:a16="http://schemas.microsoft.com/office/drawing/2014/main" id="{5803920A-CD98-4478-BB67-EB414EA8FA4D}"/>
            </a:ext>
          </a:extLst>
        </xdr:cNvPr>
        <xdr:cNvSpPr/>
      </xdr:nvSpPr>
      <xdr:spPr>
        <a:xfrm>
          <a:off x="21272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108676</xdr:rowOff>
    </xdr:from>
    <xdr:to>
      <xdr:col>107</xdr:col>
      <xdr:colOff>101600</xdr:colOff>
      <xdr:row>106</xdr:row>
      <xdr:rowOff>38826</xdr:rowOff>
    </xdr:to>
    <xdr:sp macro="" textlink="">
      <xdr:nvSpPr>
        <xdr:cNvPr id="538" name="フローチャート: 判断 537">
          <a:extLst>
            <a:ext uri="{FF2B5EF4-FFF2-40B4-BE49-F238E27FC236}">
              <a16:creationId xmlns:a16="http://schemas.microsoft.com/office/drawing/2014/main" id="{D6EF74FF-0549-4FA0-BE7C-9DEB524B9FD3}"/>
            </a:ext>
          </a:extLst>
        </xdr:cNvPr>
        <xdr:cNvSpPr/>
      </xdr:nvSpPr>
      <xdr:spPr>
        <a:xfrm>
          <a:off x="20383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102144</xdr:rowOff>
    </xdr:from>
    <xdr:to>
      <xdr:col>102</xdr:col>
      <xdr:colOff>165100</xdr:colOff>
      <xdr:row>106</xdr:row>
      <xdr:rowOff>32294</xdr:rowOff>
    </xdr:to>
    <xdr:sp macro="" textlink="">
      <xdr:nvSpPr>
        <xdr:cNvPr id="539" name="フローチャート: 判断 538">
          <a:extLst>
            <a:ext uri="{FF2B5EF4-FFF2-40B4-BE49-F238E27FC236}">
              <a16:creationId xmlns:a16="http://schemas.microsoft.com/office/drawing/2014/main" id="{36124CBC-7968-4095-98BD-E5CD63D92EFC}"/>
            </a:ext>
          </a:extLst>
        </xdr:cNvPr>
        <xdr:cNvSpPr/>
      </xdr:nvSpPr>
      <xdr:spPr>
        <a:xfrm>
          <a:off x="19494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125005</xdr:rowOff>
    </xdr:from>
    <xdr:to>
      <xdr:col>98</xdr:col>
      <xdr:colOff>38100</xdr:colOff>
      <xdr:row>106</xdr:row>
      <xdr:rowOff>55155</xdr:rowOff>
    </xdr:to>
    <xdr:sp macro="" textlink="">
      <xdr:nvSpPr>
        <xdr:cNvPr id="540" name="フローチャート: 判断 539">
          <a:extLst>
            <a:ext uri="{FF2B5EF4-FFF2-40B4-BE49-F238E27FC236}">
              <a16:creationId xmlns:a16="http://schemas.microsoft.com/office/drawing/2014/main" id="{5D56D287-A363-4643-864C-4A9240E49C3A}"/>
            </a:ext>
          </a:extLst>
        </xdr:cNvPr>
        <xdr:cNvSpPr/>
      </xdr:nvSpPr>
      <xdr:spPr>
        <a:xfrm>
          <a:off x="18605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5DF3B127-74AE-4A4C-AFFC-EDB5915FB22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80630BC8-E629-4676-91E5-8C688263A0F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id="{DFAE330B-A971-488D-B97B-0F836546F06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4" name="テキスト ボックス 543">
          <a:extLst>
            <a:ext uri="{FF2B5EF4-FFF2-40B4-BE49-F238E27FC236}">
              <a16:creationId xmlns:a16="http://schemas.microsoft.com/office/drawing/2014/main" id="{83912C31-8322-4276-AF54-A16C484EF2E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5" name="テキスト ボックス 544">
          <a:extLst>
            <a:ext uri="{FF2B5EF4-FFF2-40B4-BE49-F238E27FC236}">
              <a16:creationId xmlns:a16="http://schemas.microsoft.com/office/drawing/2014/main" id="{3B5C6C5A-6F71-4AB1-B498-1D3733004A3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113574</xdr:rowOff>
    </xdr:from>
    <xdr:to>
      <xdr:col>116</xdr:col>
      <xdr:colOff>114300</xdr:colOff>
      <xdr:row>107</xdr:row>
      <xdr:rowOff>43724</xdr:rowOff>
    </xdr:to>
    <xdr:sp macro="" textlink="">
      <xdr:nvSpPr>
        <xdr:cNvPr id="546" name="楕円 545">
          <a:extLst>
            <a:ext uri="{FF2B5EF4-FFF2-40B4-BE49-F238E27FC236}">
              <a16:creationId xmlns:a16="http://schemas.microsoft.com/office/drawing/2014/main" id="{CEBF4468-58B1-42B6-8D18-E57040FDA55C}"/>
            </a:ext>
          </a:extLst>
        </xdr:cNvPr>
        <xdr:cNvSpPr/>
      </xdr:nvSpPr>
      <xdr:spPr>
        <a:xfrm>
          <a:off x="221107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92001</xdr:rowOff>
    </xdr:from>
    <xdr:ext cx="469744" cy="259045"/>
    <xdr:sp macro="" textlink="">
      <xdr:nvSpPr>
        <xdr:cNvPr id="547" name="【庁舎】&#10;一人当たり面積該当値テキスト">
          <a:extLst>
            <a:ext uri="{FF2B5EF4-FFF2-40B4-BE49-F238E27FC236}">
              <a16:creationId xmlns:a16="http://schemas.microsoft.com/office/drawing/2014/main" id="{A7A824AE-95FA-448E-B268-9C35F57C27D8}"/>
            </a:ext>
          </a:extLst>
        </xdr:cNvPr>
        <xdr:cNvSpPr txBox="1"/>
      </xdr:nvSpPr>
      <xdr:spPr>
        <a:xfrm>
          <a:off x="22199600" y="1826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116839</xdr:rowOff>
    </xdr:from>
    <xdr:to>
      <xdr:col>112</xdr:col>
      <xdr:colOff>38100</xdr:colOff>
      <xdr:row>107</xdr:row>
      <xdr:rowOff>46989</xdr:rowOff>
    </xdr:to>
    <xdr:sp macro="" textlink="">
      <xdr:nvSpPr>
        <xdr:cNvPr id="548" name="楕円 547">
          <a:extLst>
            <a:ext uri="{FF2B5EF4-FFF2-40B4-BE49-F238E27FC236}">
              <a16:creationId xmlns:a16="http://schemas.microsoft.com/office/drawing/2014/main" id="{28FD7E73-58C2-4F2D-9853-5EB5B44D701B}"/>
            </a:ext>
          </a:extLst>
        </xdr:cNvPr>
        <xdr:cNvSpPr/>
      </xdr:nvSpPr>
      <xdr:spPr>
        <a:xfrm>
          <a:off x="21272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164374</xdr:rowOff>
    </xdr:from>
    <xdr:to>
      <xdr:col>116</xdr:col>
      <xdr:colOff>63500</xdr:colOff>
      <xdr:row>106</xdr:row>
      <xdr:rowOff>167639</xdr:rowOff>
    </xdr:to>
    <xdr:cxnSp macro="">
      <xdr:nvCxnSpPr>
        <xdr:cNvPr id="549" name="直線コネクタ 548">
          <a:extLst>
            <a:ext uri="{FF2B5EF4-FFF2-40B4-BE49-F238E27FC236}">
              <a16:creationId xmlns:a16="http://schemas.microsoft.com/office/drawing/2014/main" id="{5675C983-8FAD-4583-82CD-E37ED44917BD}"/>
            </a:ext>
          </a:extLst>
        </xdr:cNvPr>
        <xdr:cNvCxnSpPr/>
      </xdr:nvCxnSpPr>
      <xdr:spPr>
        <a:xfrm flipV="1">
          <a:off x="21323300" y="1833807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120106</xdr:rowOff>
    </xdr:from>
    <xdr:to>
      <xdr:col>107</xdr:col>
      <xdr:colOff>101600</xdr:colOff>
      <xdr:row>107</xdr:row>
      <xdr:rowOff>50256</xdr:rowOff>
    </xdr:to>
    <xdr:sp macro="" textlink="">
      <xdr:nvSpPr>
        <xdr:cNvPr id="550" name="楕円 549">
          <a:extLst>
            <a:ext uri="{FF2B5EF4-FFF2-40B4-BE49-F238E27FC236}">
              <a16:creationId xmlns:a16="http://schemas.microsoft.com/office/drawing/2014/main" id="{BA32AB6D-3815-4680-B842-7D3A7DB313DA}"/>
            </a:ext>
          </a:extLst>
        </xdr:cNvPr>
        <xdr:cNvSpPr/>
      </xdr:nvSpPr>
      <xdr:spPr>
        <a:xfrm>
          <a:off x="20383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167639</xdr:rowOff>
    </xdr:from>
    <xdr:to>
      <xdr:col>111</xdr:col>
      <xdr:colOff>177800</xdr:colOff>
      <xdr:row>106</xdr:row>
      <xdr:rowOff>170906</xdr:rowOff>
    </xdr:to>
    <xdr:cxnSp macro="">
      <xdr:nvCxnSpPr>
        <xdr:cNvPr id="551" name="直線コネクタ 550">
          <a:extLst>
            <a:ext uri="{FF2B5EF4-FFF2-40B4-BE49-F238E27FC236}">
              <a16:creationId xmlns:a16="http://schemas.microsoft.com/office/drawing/2014/main" id="{737733AC-AC03-40FB-B2C7-D9D5CCFE2138}"/>
            </a:ext>
          </a:extLst>
        </xdr:cNvPr>
        <xdr:cNvCxnSpPr/>
      </xdr:nvCxnSpPr>
      <xdr:spPr>
        <a:xfrm flipV="1">
          <a:off x="20434300" y="183413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126637</xdr:rowOff>
    </xdr:from>
    <xdr:to>
      <xdr:col>102</xdr:col>
      <xdr:colOff>165100</xdr:colOff>
      <xdr:row>107</xdr:row>
      <xdr:rowOff>56787</xdr:rowOff>
    </xdr:to>
    <xdr:sp macro="" textlink="">
      <xdr:nvSpPr>
        <xdr:cNvPr id="552" name="楕円 551">
          <a:extLst>
            <a:ext uri="{FF2B5EF4-FFF2-40B4-BE49-F238E27FC236}">
              <a16:creationId xmlns:a16="http://schemas.microsoft.com/office/drawing/2014/main" id="{31FF93DB-9D74-473D-A4FB-23790AA01F76}"/>
            </a:ext>
          </a:extLst>
        </xdr:cNvPr>
        <xdr:cNvSpPr/>
      </xdr:nvSpPr>
      <xdr:spPr>
        <a:xfrm>
          <a:off x="19494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170906</xdr:rowOff>
    </xdr:from>
    <xdr:to>
      <xdr:col>107</xdr:col>
      <xdr:colOff>50800</xdr:colOff>
      <xdr:row>107</xdr:row>
      <xdr:rowOff>5987</xdr:rowOff>
    </xdr:to>
    <xdr:cxnSp macro="">
      <xdr:nvCxnSpPr>
        <xdr:cNvPr id="553" name="直線コネクタ 552">
          <a:extLst>
            <a:ext uri="{FF2B5EF4-FFF2-40B4-BE49-F238E27FC236}">
              <a16:creationId xmlns:a16="http://schemas.microsoft.com/office/drawing/2014/main" id="{757218CD-81ED-4494-A92B-D50551417453}"/>
            </a:ext>
          </a:extLst>
        </xdr:cNvPr>
        <xdr:cNvCxnSpPr/>
      </xdr:nvCxnSpPr>
      <xdr:spPr>
        <a:xfrm flipV="1">
          <a:off x="19545300" y="183446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131536</xdr:rowOff>
    </xdr:from>
    <xdr:to>
      <xdr:col>98</xdr:col>
      <xdr:colOff>38100</xdr:colOff>
      <xdr:row>107</xdr:row>
      <xdr:rowOff>61686</xdr:rowOff>
    </xdr:to>
    <xdr:sp macro="" textlink="">
      <xdr:nvSpPr>
        <xdr:cNvPr id="554" name="楕円 553">
          <a:extLst>
            <a:ext uri="{FF2B5EF4-FFF2-40B4-BE49-F238E27FC236}">
              <a16:creationId xmlns:a16="http://schemas.microsoft.com/office/drawing/2014/main" id="{982E0F51-3472-4865-AD58-6262BF041F6B}"/>
            </a:ext>
          </a:extLst>
        </xdr:cNvPr>
        <xdr:cNvSpPr/>
      </xdr:nvSpPr>
      <xdr:spPr>
        <a:xfrm>
          <a:off x="18605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5987</xdr:rowOff>
    </xdr:from>
    <xdr:to>
      <xdr:col>102</xdr:col>
      <xdr:colOff>114300</xdr:colOff>
      <xdr:row>107</xdr:row>
      <xdr:rowOff>10886</xdr:rowOff>
    </xdr:to>
    <xdr:cxnSp macro="">
      <xdr:nvCxnSpPr>
        <xdr:cNvPr id="555" name="直線コネクタ 554">
          <a:extLst>
            <a:ext uri="{FF2B5EF4-FFF2-40B4-BE49-F238E27FC236}">
              <a16:creationId xmlns:a16="http://schemas.microsoft.com/office/drawing/2014/main" id="{3EFA0777-6A8D-4425-A957-99E4E0AA43B5}"/>
            </a:ext>
          </a:extLst>
        </xdr:cNvPr>
        <xdr:cNvCxnSpPr/>
      </xdr:nvCxnSpPr>
      <xdr:spPr>
        <a:xfrm flipV="1">
          <a:off x="18656300" y="1835113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68415</xdr:rowOff>
    </xdr:from>
    <xdr:ext cx="469744" cy="259045"/>
    <xdr:sp macro="" textlink="">
      <xdr:nvSpPr>
        <xdr:cNvPr id="556" name="n_1aveValue【庁舎】&#10;一人当たり面積">
          <a:extLst>
            <a:ext uri="{FF2B5EF4-FFF2-40B4-BE49-F238E27FC236}">
              <a16:creationId xmlns:a16="http://schemas.microsoft.com/office/drawing/2014/main" id="{ECACC5FC-E33F-414E-A4DD-7CDFE8D5C5CD}"/>
            </a:ext>
          </a:extLst>
        </xdr:cNvPr>
        <xdr:cNvSpPr txBox="1"/>
      </xdr:nvSpPr>
      <xdr:spPr>
        <a:xfrm>
          <a:off x="210757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55353</xdr:rowOff>
    </xdr:from>
    <xdr:ext cx="469744" cy="259045"/>
    <xdr:sp macro="" textlink="">
      <xdr:nvSpPr>
        <xdr:cNvPr id="557" name="n_2aveValue【庁舎】&#10;一人当たり面積">
          <a:extLst>
            <a:ext uri="{FF2B5EF4-FFF2-40B4-BE49-F238E27FC236}">
              <a16:creationId xmlns:a16="http://schemas.microsoft.com/office/drawing/2014/main" id="{CD0032DD-9034-4937-89EF-AEA8BC5F260A}"/>
            </a:ext>
          </a:extLst>
        </xdr:cNvPr>
        <xdr:cNvSpPr txBox="1"/>
      </xdr:nvSpPr>
      <xdr:spPr>
        <a:xfrm>
          <a:off x="20199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48821</xdr:rowOff>
    </xdr:from>
    <xdr:ext cx="469744" cy="259045"/>
    <xdr:sp macro="" textlink="">
      <xdr:nvSpPr>
        <xdr:cNvPr id="558" name="n_3aveValue【庁舎】&#10;一人当たり面積">
          <a:extLst>
            <a:ext uri="{FF2B5EF4-FFF2-40B4-BE49-F238E27FC236}">
              <a16:creationId xmlns:a16="http://schemas.microsoft.com/office/drawing/2014/main" id="{EFEDE99D-4ACC-4AA5-9639-C4F537E95A35}"/>
            </a:ext>
          </a:extLst>
        </xdr:cNvPr>
        <xdr:cNvSpPr txBox="1"/>
      </xdr:nvSpPr>
      <xdr:spPr>
        <a:xfrm>
          <a:off x="19310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71682</xdr:rowOff>
    </xdr:from>
    <xdr:ext cx="469744" cy="259045"/>
    <xdr:sp macro="" textlink="">
      <xdr:nvSpPr>
        <xdr:cNvPr id="559" name="n_4aveValue【庁舎】&#10;一人当たり面積">
          <a:extLst>
            <a:ext uri="{FF2B5EF4-FFF2-40B4-BE49-F238E27FC236}">
              <a16:creationId xmlns:a16="http://schemas.microsoft.com/office/drawing/2014/main" id="{A9512401-0E86-4239-A73A-821178BAA46B}"/>
            </a:ext>
          </a:extLst>
        </xdr:cNvPr>
        <xdr:cNvSpPr txBox="1"/>
      </xdr:nvSpPr>
      <xdr:spPr>
        <a:xfrm>
          <a:off x="18421427" y="179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38116</xdr:rowOff>
    </xdr:from>
    <xdr:ext cx="469744" cy="259045"/>
    <xdr:sp macro="" textlink="">
      <xdr:nvSpPr>
        <xdr:cNvPr id="560" name="n_1mainValue【庁舎】&#10;一人当たり面積">
          <a:extLst>
            <a:ext uri="{FF2B5EF4-FFF2-40B4-BE49-F238E27FC236}">
              <a16:creationId xmlns:a16="http://schemas.microsoft.com/office/drawing/2014/main" id="{064A3EB0-F14B-4E26-9942-C2A24B50124C}"/>
            </a:ext>
          </a:extLst>
        </xdr:cNvPr>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41383</xdr:rowOff>
    </xdr:from>
    <xdr:ext cx="469744" cy="259045"/>
    <xdr:sp macro="" textlink="">
      <xdr:nvSpPr>
        <xdr:cNvPr id="561" name="n_2mainValue【庁舎】&#10;一人当たり面積">
          <a:extLst>
            <a:ext uri="{FF2B5EF4-FFF2-40B4-BE49-F238E27FC236}">
              <a16:creationId xmlns:a16="http://schemas.microsoft.com/office/drawing/2014/main" id="{6F6DAD27-09DA-4608-902B-BE392CB48839}"/>
            </a:ext>
          </a:extLst>
        </xdr:cNvPr>
        <xdr:cNvSpPr txBox="1"/>
      </xdr:nvSpPr>
      <xdr:spPr>
        <a:xfrm>
          <a:off x="20199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47914</xdr:rowOff>
    </xdr:from>
    <xdr:ext cx="469744" cy="259045"/>
    <xdr:sp macro="" textlink="">
      <xdr:nvSpPr>
        <xdr:cNvPr id="562" name="n_3mainValue【庁舎】&#10;一人当たり面積">
          <a:extLst>
            <a:ext uri="{FF2B5EF4-FFF2-40B4-BE49-F238E27FC236}">
              <a16:creationId xmlns:a16="http://schemas.microsoft.com/office/drawing/2014/main" id="{7820300A-C79E-4F0A-A5B4-E0A0B017F7AD}"/>
            </a:ext>
          </a:extLst>
        </xdr:cNvPr>
        <xdr:cNvSpPr txBox="1"/>
      </xdr:nvSpPr>
      <xdr:spPr>
        <a:xfrm>
          <a:off x="193104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52813</xdr:rowOff>
    </xdr:from>
    <xdr:ext cx="469744" cy="259045"/>
    <xdr:sp macro="" textlink="">
      <xdr:nvSpPr>
        <xdr:cNvPr id="563" name="n_4mainValue【庁舎】&#10;一人当たり面積">
          <a:extLst>
            <a:ext uri="{FF2B5EF4-FFF2-40B4-BE49-F238E27FC236}">
              <a16:creationId xmlns:a16="http://schemas.microsoft.com/office/drawing/2014/main" id="{EE739D15-762E-4F30-98A4-A1B71D31D0D5}"/>
            </a:ext>
          </a:extLst>
        </xdr:cNvPr>
        <xdr:cNvSpPr txBox="1"/>
      </xdr:nvSpPr>
      <xdr:spPr>
        <a:xfrm>
          <a:off x="18421427" y="1839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4" name="正方形/長方形 563">
          <a:extLst>
            <a:ext uri="{FF2B5EF4-FFF2-40B4-BE49-F238E27FC236}">
              <a16:creationId xmlns:a16="http://schemas.microsoft.com/office/drawing/2014/main" id="{5E45F4CD-7D46-48AA-88E5-A921AD8B78E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5" name="正方形/長方形 564">
          <a:extLst>
            <a:ext uri="{FF2B5EF4-FFF2-40B4-BE49-F238E27FC236}">
              <a16:creationId xmlns:a16="http://schemas.microsoft.com/office/drawing/2014/main" id="{71FFB86A-68E3-4B47-B829-99A14364BA5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6" name="テキスト ボックス 565">
          <a:extLst>
            <a:ext uri="{FF2B5EF4-FFF2-40B4-BE49-F238E27FC236}">
              <a16:creationId xmlns:a16="http://schemas.microsoft.com/office/drawing/2014/main" id="{AAAD96B9-B37E-4EC4-8AA1-C33A298CFC6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施設全体を見ると、過去に建設された施設の老朽化により、施設全体の大部分は北海道平均及び類似団体平均を上回っている状況である。</a:t>
          </a:r>
          <a:endParaRPr lang="ja-JP" altLang="ja-JP" sz="1400">
            <a:effectLst/>
          </a:endParaRPr>
        </a:p>
        <a:p>
          <a:r>
            <a:rPr lang="ja-JP" altLang="ja-JP" sz="1100">
              <a:solidFill>
                <a:sysClr val="windowText" lastClr="000000"/>
              </a:solidFill>
              <a:effectLst/>
              <a:latin typeface="+mn-lt"/>
              <a:ea typeface="+mn-ea"/>
              <a:cs typeface="+mn-cs"/>
            </a:rPr>
            <a:t>市民会館については、老朽化した会館の改修等を必要に応じて行ってきたが、昭和末期から平成初期にかけて整備されたものがほとんどであるため、減価償却率が北海道平均及び類似団体平均を大きく上回っている状況である。</a:t>
          </a:r>
          <a:endParaRPr lang="ja-JP" altLang="ja-JP" sz="1400">
            <a:solidFill>
              <a:sysClr val="windowText" lastClr="000000"/>
            </a:solidFill>
            <a:effectLst/>
          </a:endParaRPr>
        </a:p>
        <a:p>
          <a:r>
            <a:rPr lang="ja-JP" altLang="ja-JP" sz="1100">
              <a:solidFill>
                <a:schemeClr val="dk1"/>
              </a:solidFill>
              <a:effectLst/>
              <a:latin typeface="+mn-lt"/>
              <a:ea typeface="+mn-ea"/>
              <a:cs typeface="+mn-cs"/>
            </a:rPr>
            <a:t>今後も公共施設総合管理計画に基づき、計画的な除却や施設の建て替えや統廃合等を検討し、適切に進めていく。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604" t="s">
        <v>81</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75" thickBot="1" x14ac:dyDescent="0.2">
      <c r="B2" s="176" t="s">
        <v>82</v>
      </c>
      <c r="C2" s="176"/>
      <c r="D2" s="177"/>
    </row>
    <row r="3" spans="1:119" ht="18.75" customHeight="1" thickBot="1" x14ac:dyDescent="0.2">
      <c r="A3" s="175"/>
      <c r="B3" s="605" t="s">
        <v>83</v>
      </c>
      <c r="C3" s="606"/>
      <c r="D3" s="606"/>
      <c r="E3" s="607"/>
      <c r="F3" s="607"/>
      <c r="G3" s="607"/>
      <c r="H3" s="607"/>
      <c r="I3" s="607"/>
      <c r="J3" s="607"/>
      <c r="K3" s="607"/>
      <c r="L3" s="607" t="s">
        <v>84</v>
      </c>
      <c r="M3" s="607"/>
      <c r="N3" s="607"/>
      <c r="O3" s="607"/>
      <c r="P3" s="607"/>
      <c r="Q3" s="607"/>
      <c r="R3" s="610"/>
      <c r="S3" s="610"/>
      <c r="T3" s="610"/>
      <c r="U3" s="610"/>
      <c r="V3" s="611"/>
      <c r="W3" s="501" t="s">
        <v>85</v>
      </c>
      <c r="X3" s="502"/>
      <c r="Y3" s="502"/>
      <c r="Z3" s="502"/>
      <c r="AA3" s="502"/>
      <c r="AB3" s="606"/>
      <c r="AC3" s="610" t="s">
        <v>86</v>
      </c>
      <c r="AD3" s="502"/>
      <c r="AE3" s="502"/>
      <c r="AF3" s="502"/>
      <c r="AG3" s="502"/>
      <c r="AH3" s="502"/>
      <c r="AI3" s="502"/>
      <c r="AJ3" s="502"/>
      <c r="AK3" s="502"/>
      <c r="AL3" s="572"/>
      <c r="AM3" s="501" t="s">
        <v>87</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88</v>
      </c>
      <c r="BO3" s="502"/>
      <c r="BP3" s="502"/>
      <c r="BQ3" s="502"/>
      <c r="BR3" s="502"/>
      <c r="BS3" s="502"/>
      <c r="BT3" s="502"/>
      <c r="BU3" s="572"/>
      <c r="BV3" s="501" t="s">
        <v>89</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90</v>
      </c>
      <c r="CU3" s="502"/>
      <c r="CV3" s="502"/>
      <c r="CW3" s="502"/>
      <c r="CX3" s="502"/>
      <c r="CY3" s="502"/>
      <c r="CZ3" s="502"/>
      <c r="DA3" s="572"/>
      <c r="DB3" s="501" t="s">
        <v>91</v>
      </c>
      <c r="DC3" s="502"/>
      <c r="DD3" s="502"/>
      <c r="DE3" s="502"/>
      <c r="DF3" s="502"/>
      <c r="DG3" s="502"/>
      <c r="DH3" s="502"/>
      <c r="DI3" s="572"/>
    </row>
    <row r="4" spans="1:119" ht="18.75" customHeight="1" x14ac:dyDescent="0.15">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92</v>
      </c>
      <c r="AZ4" s="459"/>
      <c r="BA4" s="459"/>
      <c r="BB4" s="459"/>
      <c r="BC4" s="459"/>
      <c r="BD4" s="459"/>
      <c r="BE4" s="459"/>
      <c r="BF4" s="459"/>
      <c r="BG4" s="459"/>
      <c r="BH4" s="459"/>
      <c r="BI4" s="459"/>
      <c r="BJ4" s="459"/>
      <c r="BK4" s="459"/>
      <c r="BL4" s="459"/>
      <c r="BM4" s="460"/>
      <c r="BN4" s="461">
        <v>15137000</v>
      </c>
      <c r="BO4" s="462"/>
      <c r="BP4" s="462"/>
      <c r="BQ4" s="462"/>
      <c r="BR4" s="462"/>
      <c r="BS4" s="462"/>
      <c r="BT4" s="462"/>
      <c r="BU4" s="463"/>
      <c r="BV4" s="461">
        <v>20128728</v>
      </c>
      <c r="BW4" s="462"/>
      <c r="BX4" s="462"/>
      <c r="BY4" s="462"/>
      <c r="BZ4" s="462"/>
      <c r="CA4" s="462"/>
      <c r="CB4" s="462"/>
      <c r="CC4" s="463"/>
      <c r="CD4" s="598" t="s">
        <v>93</v>
      </c>
      <c r="CE4" s="599"/>
      <c r="CF4" s="599"/>
      <c r="CG4" s="599"/>
      <c r="CH4" s="599"/>
      <c r="CI4" s="599"/>
      <c r="CJ4" s="599"/>
      <c r="CK4" s="599"/>
      <c r="CL4" s="599"/>
      <c r="CM4" s="599"/>
      <c r="CN4" s="599"/>
      <c r="CO4" s="599"/>
      <c r="CP4" s="599"/>
      <c r="CQ4" s="599"/>
      <c r="CR4" s="599"/>
      <c r="CS4" s="600"/>
      <c r="CT4" s="601">
        <v>4.5999999999999996</v>
      </c>
      <c r="CU4" s="602"/>
      <c r="CV4" s="602"/>
      <c r="CW4" s="602"/>
      <c r="CX4" s="602"/>
      <c r="CY4" s="602"/>
      <c r="CZ4" s="602"/>
      <c r="DA4" s="603"/>
      <c r="DB4" s="601">
        <v>6.5</v>
      </c>
      <c r="DC4" s="602"/>
      <c r="DD4" s="602"/>
      <c r="DE4" s="602"/>
      <c r="DF4" s="602"/>
      <c r="DG4" s="602"/>
      <c r="DH4" s="602"/>
      <c r="DI4" s="603"/>
    </row>
    <row r="5" spans="1:119" ht="18.75" customHeight="1" x14ac:dyDescent="0.15">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94</v>
      </c>
      <c r="AN5" s="389"/>
      <c r="AO5" s="389"/>
      <c r="AP5" s="389"/>
      <c r="AQ5" s="389"/>
      <c r="AR5" s="389"/>
      <c r="AS5" s="389"/>
      <c r="AT5" s="390"/>
      <c r="AU5" s="490" t="s">
        <v>95</v>
      </c>
      <c r="AV5" s="491"/>
      <c r="AW5" s="491"/>
      <c r="AX5" s="491"/>
      <c r="AY5" s="446" t="s">
        <v>96</v>
      </c>
      <c r="AZ5" s="447"/>
      <c r="BA5" s="447"/>
      <c r="BB5" s="447"/>
      <c r="BC5" s="447"/>
      <c r="BD5" s="447"/>
      <c r="BE5" s="447"/>
      <c r="BF5" s="447"/>
      <c r="BG5" s="447"/>
      <c r="BH5" s="447"/>
      <c r="BI5" s="447"/>
      <c r="BJ5" s="447"/>
      <c r="BK5" s="447"/>
      <c r="BL5" s="447"/>
      <c r="BM5" s="448"/>
      <c r="BN5" s="432">
        <v>14848364</v>
      </c>
      <c r="BO5" s="433"/>
      <c r="BP5" s="433"/>
      <c r="BQ5" s="433"/>
      <c r="BR5" s="433"/>
      <c r="BS5" s="433"/>
      <c r="BT5" s="433"/>
      <c r="BU5" s="434"/>
      <c r="BV5" s="432">
        <v>19699813</v>
      </c>
      <c r="BW5" s="433"/>
      <c r="BX5" s="433"/>
      <c r="BY5" s="433"/>
      <c r="BZ5" s="433"/>
      <c r="CA5" s="433"/>
      <c r="CB5" s="433"/>
      <c r="CC5" s="434"/>
      <c r="CD5" s="472" t="s">
        <v>97</v>
      </c>
      <c r="CE5" s="392"/>
      <c r="CF5" s="392"/>
      <c r="CG5" s="392"/>
      <c r="CH5" s="392"/>
      <c r="CI5" s="392"/>
      <c r="CJ5" s="392"/>
      <c r="CK5" s="392"/>
      <c r="CL5" s="392"/>
      <c r="CM5" s="392"/>
      <c r="CN5" s="392"/>
      <c r="CO5" s="392"/>
      <c r="CP5" s="392"/>
      <c r="CQ5" s="392"/>
      <c r="CR5" s="392"/>
      <c r="CS5" s="473"/>
      <c r="CT5" s="429">
        <v>95.8</v>
      </c>
      <c r="CU5" s="430"/>
      <c r="CV5" s="430"/>
      <c r="CW5" s="430"/>
      <c r="CX5" s="430"/>
      <c r="CY5" s="430"/>
      <c r="CZ5" s="430"/>
      <c r="DA5" s="431"/>
      <c r="DB5" s="429">
        <v>89</v>
      </c>
      <c r="DC5" s="430"/>
      <c r="DD5" s="430"/>
      <c r="DE5" s="430"/>
      <c r="DF5" s="430"/>
      <c r="DG5" s="430"/>
      <c r="DH5" s="430"/>
      <c r="DI5" s="431"/>
    </row>
    <row r="6" spans="1:119" ht="18.75" customHeight="1" x14ac:dyDescent="0.15">
      <c r="A6" s="175"/>
      <c r="B6" s="578" t="s">
        <v>98</v>
      </c>
      <c r="C6" s="419"/>
      <c r="D6" s="419"/>
      <c r="E6" s="579"/>
      <c r="F6" s="579"/>
      <c r="G6" s="579"/>
      <c r="H6" s="579"/>
      <c r="I6" s="579"/>
      <c r="J6" s="579"/>
      <c r="K6" s="579"/>
      <c r="L6" s="579" t="s">
        <v>99</v>
      </c>
      <c r="M6" s="579"/>
      <c r="N6" s="579"/>
      <c r="O6" s="579"/>
      <c r="P6" s="579"/>
      <c r="Q6" s="579"/>
      <c r="R6" s="417"/>
      <c r="S6" s="417"/>
      <c r="T6" s="417"/>
      <c r="U6" s="417"/>
      <c r="V6" s="585"/>
      <c r="W6" s="522" t="s">
        <v>100</v>
      </c>
      <c r="X6" s="418"/>
      <c r="Y6" s="418"/>
      <c r="Z6" s="418"/>
      <c r="AA6" s="418"/>
      <c r="AB6" s="419"/>
      <c r="AC6" s="590" t="s">
        <v>101</v>
      </c>
      <c r="AD6" s="591"/>
      <c r="AE6" s="591"/>
      <c r="AF6" s="591"/>
      <c r="AG6" s="591"/>
      <c r="AH6" s="591"/>
      <c r="AI6" s="591"/>
      <c r="AJ6" s="591"/>
      <c r="AK6" s="591"/>
      <c r="AL6" s="592"/>
      <c r="AM6" s="489" t="s">
        <v>102</v>
      </c>
      <c r="AN6" s="389"/>
      <c r="AO6" s="389"/>
      <c r="AP6" s="389"/>
      <c r="AQ6" s="389"/>
      <c r="AR6" s="389"/>
      <c r="AS6" s="389"/>
      <c r="AT6" s="390"/>
      <c r="AU6" s="490" t="s">
        <v>103</v>
      </c>
      <c r="AV6" s="491"/>
      <c r="AW6" s="491"/>
      <c r="AX6" s="491"/>
      <c r="AY6" s="446" t="s">
        <v>104</v>
      </c>
      <c r="AZ6" s="447"/>
      <c r="BA6" s="447"/>
      <c r="BB6" s="447"/>
      <c r="BC6" s="447"/>
      <c r="BD6" s="447"/>
      <c r="BE6" s="447"/>
      <c r="BF6" s="447"/>
      <c r="BG6" s="447"/>
      <c r="BH6" s="447"/>
      <c r="BI6" s="447"/>
      <c r="BJ6" s="447"/>
      <c r="BK6" s="447"/>
      <c r="BL6" s="447"/>
      <c r="BM6" s="448"/>
      <c r="BN6" s="432">
        <v>288636</v>
      </c>
      <c r="BO6" s="433"/>
      <c r="BP6" s="433"/>
      <c r="BQ6" s="433"/>
      <c r="BR6" s="433"/>
      <c r="BS6" s="433"/>
      <c r="BT6" s="433"/>
      <c r="BU6" s="434"/>
      <c r="BV6" s="432">
        <v>428915</v>
      </c>
      <c r="BW6" s="433"/>
      <c r="BX6" s="433"/>
      <c r="BY6" s="433"/>
      <c r="BZ6" s="433"/>
      <c r="CA6" s="433"/>
      <c r="CB6" s="433"/>
      <c r="CC6" s="434"/>
      <c r="CD6" s="472" t="s">
        <v>105</v>
      </c>
      <c r="CE6" s="392"/>
      <c r="CF6" s="392"/>
      <c r="CG6" s="392"/>
      <c r="CH6" s="392"/>
      <c r="CI6" s="392"/>
      <c r="CJ6" s="392"/>
      <c r="CK6" s="392"/>
      <c r="CL6" s="392"/>
      <c r="CM6" s="392"/>
      <c r="CN6" s="392"/>
      <c r="CO6" s="392"/>
      <c r="CP6" s="392"/>
      <c r="CQ6" s="392"/>
      <c r="CR6" s="392"/>
      <c r="CS6" s="473"/>
      <c r="CT6" s="575">
        <v>97</v>
      </c>
      <c r="CU6" s="576"/>
      <c r="CV6" s="576"/>
      <c r="CW6" s="576"/>
      <c r="CX6" s="576"/>
      <c r="CY6" s="576"/>
      <c r="CZ6" s="576"/>
      <c r="DA6" s="577"/>
      <c r="DB6" s="575">
        <v>92.8</v>
      </c>
      <c r="DC6" s="576"/>
      <c r="DD6" s="576"/>
      <c r="DE6" s="576"/>
      <c r="DF6" s="576"/>
      <c r="DG6" s="576"/>
      <c r="DH6" s="576"/>
      <c r="DI6" s="577"/>
    </row>
    <row r="7" spans="1:119" ht="18.75" customHeight="1" x14ac:dyDescent="0.15">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106</v>
      </c>
      <c r="AN7" s="389"/>
      <c r="AO7" s="389"/>
      <c r="AP7" s="389"/>
      <c r="AQ7" s="389"/>
      <c r="AR7" s="389"/>
      <c r="AS7" s="389"/>
      <c r="AT7" s="390"/>
      <c r="AU7" s="490" t="s">
        <v>107</v>
      </c>
      <c r="AV7" s="491"/>
      <c r="AW7" s="491"/>
      <c r="AX7" s="491"/>
      <c r="AY7" s="446" t="s">
        <v>108</v>
      </c>
      <c r="AZ7" s="447"/>
      <c r="BA7" s="447"/>
      <c r="BB7" s="447"/>
      <c r="BC7" s="447"/>
      <c r="BD7" s="447"/>
      <c r="BE7" s="447"/>
      <c r="BF7" s="447"/>
      <c r="BG7" s="447"/>
      <c r="BH7" s="447"/>
      <c r="BI7" s="447"/>
      <c r="BJ7" s="447"/>
      <c r="BK7" s="447"/>
      <c r="BL7" s="447"/>
      <c r="BM7" s="448"/>
      <c r="BN7" s="432">
        <v>2201</v>
      </c>
      <c r="BO7" s="433"/>
      <c r="BP7" s="433"/>
      <c r="BQ7" s="433"/>
      <c r="BR7" s="433"/>
      <c r="BS7" s="433"/>
      <c r="BT7" s="433"/>
      <c r="BU7" s="434"/>
      <c r="BV7" s="432">
        <v>18300</v>
      </c>
      <c r="BW7" s="433"/>
      <c r="BX7" s="433"/>
      <c r="BY7" s="433"/>
      <c r="BZ7" s="433"/>
      <c r="CA7" s="433"/>
      <c r="CB7" s="433"/>
      <c r="CC7" s="434"/>
      <c r="CD7" s="472" t="s">
        <v>109</v>
      </c>
      <c r="CE7" s="392"/>
      <c r="CF7" s="392"/>
      <c r="CG7" s="392"/>
      <c r="CH7" s="392"/>
      <c r="CI7" s="392"/>
      <c r="CJ7" s="392"/>
      <c r="CK7" s="392"/>
      <c r="CL7" s="392"/>
      <c r="CM7" s="392"/>
      <c r="CN7" s="392"/>
      <c r="CO7" s="392"/>
      <c r="CP7" s="392"/>
      <c r="CQ7" s="392"/>
      <c r="CR7" s="392"/>
      <c r="CS7" s="473"/>
      <c r="CT7" s="432">
        <v>6201822</v>
      </c>
      <c r="CU7" s="433"/>
      <c r="CV7" s="433"/>
      <c r="CW7" s="433"/>
      <c r="CX7" s="433"/>
      <c r="CY7" s="433"/>
      <c r="CZ7" s="433"/>
      <c r="DA7" s="434"/>
      <c r="DB7" s="432">
        <v>6340320</v>
      </c>
      <c r="DC7" s="433"/>
      <c r="DD7" s="433"/>
      <c r="DE7" s="433"/>
      <c r="DF7" s="433"/>
      <c r="DG7" s="433"/>
      <c r="DH7" s="433"/>
      <c r="DI7" s="434"/>
    </row>
    <row r="8" spans="1:119" ht="18.75" customHeight="1" thickBot="1" x14ac:dyDescent="0.2">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110</v>
      </c>
      <c r="AN8" s="389"/>
      <c r="AO8" s="389"/>
      <c r="AP8" s="389"/>
      <c r="AQ8" s="389"/>
      <c r="AR8" s="389"/>
      <c r="AS8" s="389"/>
      <c r="AT8" s="390"/>
      <c r="AU8" s="490" t="s">
        <v>107</v>
      </c>
      <c r="AV8" s="491"/>
      <c r="AW8" s="491"/>
      <c r="AX8" s="491"/>
      <c r="AY8" s="446" t="s">
        <v>111</v>
      </c>
      <c r="AZ8" s="447"/>
      <c r="BA8" s="447"/>
      <c r="BB8" s="447"/>
      <c r="BC8" s="447"/>
      <c r="BD8" s="447"/>
      <c r="BE8" s="447"/>
      <c r="BF8" s="447"/>
      <c r="BG8" s="447"/>
      <c r="BH8" s="447"/>
      <c r="BI8" s="447"/>
      <c r="BJ8" s="447"/>
      <c r="BK8" s="447"/>
      <c r="BL8" s="447"/>
      <c r="BM8" s="448"/>
      <c r="BN8" s="432">
        <v>286435</v>
      </c>
      <c r="BO8" s="433"/>
      <c r="BP8" s="433"/>
      <c r="BQ8" s="433"/>
      <c r="BR8" s="433"/>
      <c r="BS8" s="433"/>
      <c r="BT8" s="433"/>
      <c r="BU8" s="434"/>
      <c r="BV8" s="432">
        <v>410615</v>
      </c>
      <c r="BW8" s="433"/>
      <c r="BX8" s="433"/>
      <c r="BY8" s="433"/>
      <c r="BZ8" s="433"/>
      <c r="CA8" s="433"/>
      <c r="CB8" s="433"/>
      <c r="CC8" s="434"/>
      <c r="CD8" s="472" t="s">
        <v>112</v>
      </c>
      <c r="CE8" s="392"/>
      <c r="CF8" s="392"/>
      <c r="CG8" s="392"/>
      <c r="CH8" s="392"/>
      <c r="CI8" s="392"/>
      <c r="CJ8" s="392"/>
      <c r="CK8" s="392"/>
      <c r="CL8" s="392"/>
      <c r="CM8" s="392"/>
      <c r="CN8" s="392"/>
      <c r="CO8" s="392"/>
      <c r="CP8" s="392"/>
      <c r="CQ8" s="392"/>
      <c r="CR8" s="392"/>
      <c r="CS8" s="473"/>
      <c r="CT8" s="535">
        <v>0.36</v>
      </c>
      <c r="CU8" s="536"/>
      <c r="CV8" s="536"/>
      <c r="CW8" s="536"/>
      <c r="CX8" s="536"/>
      <c r="CY8" s="536"/>
      <c r="CZ8" s="536"/>
      <c r="DA8" s="537"/>
      <c r="DB8" s="535">
        <v>0.37</v>
      </c>
      <c r="DC8" s="536"/>
      <c r="DD8" s="536"/>
      <c r="DE8" s="536"/>
      <c r="DF8" s="536"/>
      <c r="DG8" s="536"/>
      <c r="DH8" s="536"/>
      <c r="DI8" s="537"/>
    </row>
    <row r="9" spans="1:119" ht="18.75" customHeight="1" thickBot="1" x14ac:dyDescent="0.2">
      <c r="A9" s="175"/>
      <c r="B9" s="564" t="s">
        <v>113</v>
      </c>
      <c r="C9" s="565"/>
      <c r="D9" s="565"/>
      <c r="E9" s="565"/>
      <c r="F9" s="565"/>
      <c r="G9" s="565"/>
      <c r="H9" s="565"/>
      <c r="I9" s="565"/>
      <c r="J9" s="565"/>
      <c r="K9" s="483"/>
      <c r="L9" s="566" t="s">
        <v>114</v>
      </c>
      <c r="M9" s="567"/>
      <c r="N9" s="567"/>
      <c r="O9" s="567"/>
      <c r="P9" s="567"/>
      <c r="Q9" s="568"/>
      <c r="R9" s="569">
        <v>15916</v>
      </c>
      <c r="S9" s="570"/>
      <c r="T9" s="570"/>
      <c r="U9" s="570"/>
      <c r="V9" s="571"/>
      <c r="W9" s="501" t="s">
        <v>115</v>
      </c>
      <c r="X9" s="502"/>
      <c r="Y9" s="502"/>
      <c r="Z9" s="502"/>
      <c r="AA9" s="502"/>
      <c r="AB9" s="502"/>
      <c r="AC9" s="502"/>
      <c r="AD9" s="502"/>
      <c r="AE9" s="502"/>
      <c r="AF9" s="502"/>
      <c r="AG9" s="502"/>
      <c r="AH9" s="502"/>
      <c r="AI9" s="502"/>
      <c r="AJ9" s="502"/>
      <c r="AK9" s="502"/>
      <c r="AL9" s="572"/>
      <c r="AM9" s="489" t="s">
        <v>116</v>
      </c>
      <c r="AN9" s="389"/>
      <c r="AO9" s="389"/>
      <c r="AP9" s="389"/>
      <c r="AQ9" s="389"/>
      <c r="AR9" s="389"/>
      <c r="AS9" s="389"/>
      <c r="AT9" s="390"/>
      <c r="AU9" s="490" t="s">
        <v>103</v>
      </c>
      <c r="AV9" s="491"/>
      <c r="AW9" s="491"/>
      <c r="AX9" s="491"/>
      <c r="AY9" s="446" t="s">
        <v>117</v>
      </c>
      <c r="AZ9" s="447"/>
      <c r="BA9" s="447"/>
      <c r="BB9" s="447"/>
      <c r="BC9" s="447"/>
      <c r="BD9" s="447"/>
      <c r="BE9" s="447"/>
      <c r="BF9" s="447"/>
      <c r="BG9" s="447"/>
      <c r="BH9" s="447"/>
      <c r="BI9" s="447"/>
      <c r="BJ9" s="447"/>
      <c r="BK9" s="447"/>
      <c r="BL9" s="447"/>
      <c r="BM9" s="448"/>
      <c r="BN9" s="432">
        <v>-124180</v>
      </c>
      <c r="BO9" s="433"/>
      <c r="BP9" s="433"/>
      <c r="BQ9" s="433"/>
      <c r="BR9" s="433"/>
      <c r="BS9" s="433"/>
      <c r="BT9" s="433"/>
      <c r="BU9" s="434"/>
      <c r="BV9" s="432">
        <v>148353</v>
      </c>
      <c r="BW9" s="433"/>
      <c r="BX9" s="433"/>
      <c r="BY9" s="433"/>
      <c r="BZ9" s="433"/>
      <c r="CA9" s="433"/>
      <c r="CB9" s="433"/>
      <c r="CC9" s="434"/>
      <c r="CD9" s="472" t="s">
        <v>118</v>
      </c>
      <c r="CE9" s="392"/>
      <c r="CF9" s="392"/>
      <c r="CG9" s="392"/>
      <c r="CH9" s="392"/>
      <c r="CI9" s="392"/>
      <c r="CJ9" s="392"/>
      <c r="CK9" s="392"/>
      <c r="CL9" s="392"/>
      <c r="CM9" s="392"/>
      <c r="CN9" s="392"/>
      <c r="CO9" s="392"/>
      <c r="CP9" s="392"/>
      <c r="CQ9" s="392"/>
      <c r="CR9" s="392"/>
      <c r="CS9" s="473"/>
      <c r="CT9" s="429">
        <v>12.7</v>
      </c>
      <c r="CU9" s="430"/>
      <c r="CV9" s="430"/>
      <c r="CW9" s="430"/>
      <c r="CX9" s="430"/>
      <c r="CY9" s="430"/>
      <c r="CZ9" s="430"/>
      <c r="DA9" s="431"/>
      <c r="DB9" s="429">
        <v>12.2</v>
      </c>
      <c r="DC9" s="430"/>
      <c r="DD9" s="430"/>
      <c r="DE9" s="430"/>
      <c r="DF9" s="430"/>
      <c r="DG9" s="430"/>
      <c r="DH9" s="430"/>
      <c r="DI9" s="431"/>
    </row>
    <row r="10" spans="1:119" ht="18.75" customHeight="1" thickBot="1" x14ac:dyDescent="0.2">
      <c r="A10" s="175"/>
      <c r="B10" s="564"/>
      <c r="C10" s="565"/>
      <c r="D10" s="565"/>
      <c r="E10" s="565"/>
      <c r="F10" s="565"/>
      <c r="G10" s="565"/>
      <c r="H10" s="565"/>
      <c r="I10" s="565"/>
      <c r="J10" s="565"/>
      <c r="K10" s="483"/>
      <c r="L10" s="388" t="s">
        <v>119</v>
      </c>
      <c r="M10" s="389"/>
      <c r="N10" s="389"/>
      <c r="O10" s="389"/>
      <c r="P10" s="389"/>
      <c r="Q10" s="390"/>
      <c r="R10" s="385">
        <v>17278</v>
      </c>
      <c r="S10" s="386"/>
      <c r="T10" s="386"/>
      <c r="U10" s="386"/>
      <c r="V10" s="445"/>
      <c r="W10" s="573"/>
      <c r="X10" s="383"/>
      <c r="Y10" s="383"/>
      <c r="Z10" s="383"/>
      <c r="AA10" s="383"/>
      <c r="AB10" s="383"/>
      <c r="AC10" s="383"/>
      <c r="AD10" s="383"/>
      <c r="AE10" s="383"/>
      <c r="AF10" s="383"/>
      <c r="AG10" s="383"/>
      <c r="AH10" s="383"/>
      <c r="AI10" s="383"/>
      <c r="AJ10" s="383"/>
      <c r="AK10" s="383"/>
      <c r="AL10" s="574"/>
      <c r="AM10" s="489" t="s">
        <v>120</v>
      </c>
      <c r="AN10" s="389"/>
      <c r="AO10" s="389"/>
      <c r="AP10" s="389"/>
      <c r="AQ10" s="389"/>
      <c r="AR10" s="389"/>
      <c r="AS10" s="389"/>
      <c r="AT10" s="390"/>
      <c r="AU10" s="490" t="s">
        <v>121</v>
      </c>
      <c r="AV10" s="491"/>
      <c r="AW10" s="491"/>
      <c r="AX10" s="491"/>
      <c r="AY10" s="446" t="s">
        <v>122</v>
      </c>
      <c r="AZ10" s="447"/>
      <c r="BA10" s="447"/>
      <c r="BB10" s="447"/>
      <c r="BC10" s="447"/>
      <c r="BD10" s="447"/>
      <c r="BE10" s="447"/>
      <c r="BF10" s="447"/>
      <c r="BG10" s="447"/>
      <c r="BH10" s="447"/>
      <c r="BI10" s="447"/>
      <c r="BJ10" s="447"/>
      <c r="BK10" s="447"/>
      <c r="BL10" s="447"/>
      <c r="BM10" s="448"/>
      <c r="BN10" s="432">
        <v>88360</v>
      </c>
      <c r="BO10" s="433"/>
      <c r="BP10" s="433"/>
      <c r="BQ10" s="433"/>
      <c r="BR10" s="433"/>
      <c r="BS10" s="433"/>
      <c r="BT10" s="433"/>
      <c r="BU10" s="434"/>
      <c r="BV10" s="432">
        <v>213298</v>
      </c>
      <c r="BW10" s="433"/>
      <c r="BX10" s="433"/>
      <c r="BY10" s="433"/>
      <c r="BZ10" s="433"/>
      <c r="CA10" s="433"/>
      <c r="CB10" s="433"/>
      <c r="CC10" s="434"/>
      <c r="CD10" s="181" t="s">
        <v>123</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64"/>
      <c r="C11" s="565"/>
      <c r="D11" s="565"/>
      <c r="E11" s="565"/>
      <c r="F11" s="565"/>
      <c r="G11" s="565"/>
      <c r="H11" s="565"/>
      <c r="I11" s="565"/>
      <c r="J11" s="565"/>
      <c r="K11" s="483"/>
      <c r="L11" s="393" t="s">
        <v>124</v>
      </c>
      <c r="M11" s="394"/>
      <c r="N11" s="394"/>
      <c r="O11" s="394"/>
      <c r="P11" s="394"/>
      <c r="Q11" s="395"/>
      <c r="R11" s="561" t="s">
        <v>125</v>
      </c>
      <c r="S11" s="562"/>
      <c r="T11" s="562"/>
      <c r="U11" s="562"/>
      <c r="V11" s="563"/>
      <c r="W11" s="573"/>
      <c r="X11" s="383"/>
      <c r="Y11" s="383"/>
      <c r="Z11" s="383"/>
      <c r="AA11" s="383"/>
      <c r="AB11" s="383"/>
      <c r="AC11" s="383"/>
      <c r="AD11" s="383"/>
      <c r="AE11" s="383"/>
      <c r="AF11" s="383"/>
      <c r="AG11" s="383"/>
      <c r="AH11" s="383"/>
      <c r="AI11" s="383"/>
      <c r="AJ11" s="383"/>
      <c r="AK11" s="383"/>
      <c r="AL11" s="574"/>
      <c r="AM11" s="489" t="s">
        <v>126</v>
      </c>
      <c r="AN11" s="389"/>
      <c r="AO11" s="389"/>
      <c r="AP11" s="389"/>
      <c r="AQ11" s="389"/>
      <c r="AR11" s="389"/>
      <c r="AS11" s="389"/>
      <c r="AT11" s="390"/>
      <c r="AU11" s="490" t="s">
        <v>107</v>
      </c>
      <c r="AV11" s="491"/>
      <c r="AW11" s="491"/>
      <c r="AX11" s="491"/>
      <c r="AY11" s="446" t="s">
        <v>127</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128</v>
      </c>
      <c r="CE11" s="392"/>
      <c r="CF11" s="392"/>
      <c r="CG11" s="392"/>
      <c r="CH11" s="392"/>
      <c r="CI11" s="392"/>
      <c r="CJ11" s="392"/>
      <c r="CK11" s="392"/>
      <c r="CL11" s="392"/>
      <c r="CM11" s="392"/>
      <c r="CN11" s="392"/>
      <c r="CO11" s="392"/>
      <c r="CP11" s="392"/>
      <c r="CQ11" s="392"/>
      <c r="CR11" s="392"/>
      <c r="CS11" s="473"/>
      <c r="CT11" s="535" t="s">
        <v>129</v>
      </c>
      <c r="CU11" s="536"/>
      <c r="CV11" s="536"/>
      <c r="CW11" s="536"/>
      <c r="CX11" s="536"/>
      <c r="CY11" s="536"/>
      <c r="CZ11" s="536"/>
      <c r="DA11" s="537"/>
      <c r="DB11" s="535" t="s">
        <v>130</v>
      </c>
      <c r="DC11" s="536"/>
      <c r="DD11" s="536"/>
      <c r="DE11" s="536"/>
      <c r="DF11" s="536"/>
      <c r="DG11" s="536"/>
      <c r="DH11" s="536"/>
      <c r="DI11" s="537"/>
    </row>
    <row r="12" spans="1:119" ht="18.75" customHeight="1" x14ac:dyDescent="0.15">
      <c r="A12" s="175"/>
      <c r="B12" s="538" t="s">
        <v>131</v>
      </c>
      <c r="C12" s="539"/>
      <c r="D12" s="539"/>
      <c r="E12" s="539"/>
      <c r="F12" s="539"/>
      <c r="G12" s="539"/>
      <c r="H12" s="539"/>
      <c r="I12" s="539"/>
      <c r="J12" s="539"/>
      <c r="K12" s="540"/>
      <c r="L12" s="547" t="s">
        <v>132</v>
      </c>
      <c r="M12" s="548"/>
      <c r="N12" s="548"/>
      <c r="O12" s="548"/>
      <c r="P12" s="548"/>
      <c r="Q12" s="549"/>
      <c r="R12" s="550">
        <v>15329</v>
      </c>
      <c r="S12" s="551"/>
      <c r="T12" s="551"/>
      <c r="U12" s="551"/>
      <c r="V12" s="552"/>
      <c r="W12" s="553" t="s">
        <v>1</v>
      </c>
      <c r="X12" s="491"/>
      <c r="Y12" s="491"/>
      <c r="Z12" s="491"/>
      <c r="AA12" s="491"/>
      <c r="AB12" s="554"/>
      <c r="AC12" s="555" t="s">
        <v>133</v>
      </c>
      <c r="AD12" s="556"/>
      <c r="AE12" s="556"/>
      <c r="AF12" s="556"/>
      <c r="AG12" s="557"/>
      <c r="AH12" s="555" t="s">
        <v>134</v>
      </c>
      <c r="AI12" s="556"/>
      <c r="AJ12" s="556"/>
      <c r="AK12" s="556"/>
      <c r="AL12" s="558"/>
      <c r="AM12" s="489" t="s">
        <v>135</v>
      </c>
      <c r="AN12" s="389"/>
      <c r="AO12" s="389"/>
      <c r="AP12" s="389"/>
      <c r="AQ12" s="389"/>
      <c r="AR12" s="389"/>
      <c r="AS12" s="389"/>
      <c r="AT12" s="390"/>
      <c r="AU12" s="490" t="s">
        <v>107</v>
      </c>
      <c r="AV12" s="491"/>
      <c r="AW12" s="491"/>
      <c r="AX12" s="491"/>
      <c r="AY12" s="446" t="s">
        <v>136</v>
      </c>
      <c r="AZ12" s="447"/>
      <c r="BA12" s="447"/>
      <c r="BB12" s="447"/>
      <c r="BC12" s="447"/>
      <c r="BD12" s="447"/>
      <c r="BE12" s="447"/>
      <c r="BF12" s="447"/>
      <c r="BG12" s="447"/>
      <c r="BH12" s="447"/>
      <c r="BI12" s="447"/>
      <c r="BJ12" s="447"/>
      <c r="BK12" s="447"/>
      <c r="BL12" s="447"/>
      <c r="BM12" s="448"/>
      <c r="BN12" s="432">
        <v>88345</v>
      </c>
      <c r="BO12" s="433"/>
      <c r="BP12" s="433"/>
      <c r="BQ12" s="433"/>
      <c r="BR12" s="433"/>
      <c r="BS12" s="433"/>
      <c r="BT12" s="433"/>
      <c r="BU12" s="434"/>
      <c r="BV12" s="432">
        <v>12677</v>
      </c>
      <c r="BW12" s="433"/>
      <c r="BX12" s="433"/>
      <c r="BY12" s="433"/>
      <c r="BZ12" s="433"/>
      <c r="CA12" s="433"/>
      <c r="CB12" s="433"/>
      <c r="CC12" s="434"/>
      <c r="CD12" s="472" t="s">
        <v>137</v>
      </c>
      <c r="CE12" s="392"/>
      <c r="CF12" s="392"/>
      <c r="CG12" s="392"/>
      <c r="CH12" s="392"/>
      <c r="CI12" s="392"/>
      <c r="CJ12" s="392"/>
      <c r="CK12" s="392"/>
      <c r="CL12" s="392"/>
      <c r="CM12" s="392"/>
      <c r="CN12" s="392"/>
      <c r="CO12" s="392"/>
      <c r="CP12" s="392"/>
      <c r="CQ12" s="392"/>
      <c r="CR12" s="392"/>
      <c r="CS12" s="473"/>
      <c r="CT12" s="535" t="s">
        <v>129</v>
      </c>
      <c r="CU12" s="536"/>
      <c r="CV12" s="536"/>
      <c r="CW12" s="536"/>
      <c r="CX12" s="536"/>
      <c r="CY12" s="536"/>
      <c r="CZ12" s="536"/>
      <c r="DA12" s="537"/>
      <c r="DB12" s="535" t="s">
        <v>129</v>
      </c>
      <c r="DC12" s="536"/>
      <c r="DD12" s="536"/>
      <c r="DE12" s="536"/>
      <c r="DF12" s="536"/>
      <c r="DG12" s="536"/>
      <c r="DH12" s="536"/>
      <c r="DI12" s="537"/>
    </row>
    <row r="13" spans="1:119" ht="18.75" customHeight="1" x14ac:dyDescent="0.15">
      <c r="A13" s="175"/>
      <c r="B13" s="541"/>
      <c r="C13" s="542"/>
      <c r="D13" s="542"/>
      <c r="E13" s="542"/>
      <c r="F13" s="542"/>
      <c r="G13" s="542"/>
      <c r="H13" s="542"/>
      <c r="I13" s="542"/>
      <c r="J13" s="542"/>
      <c r="K13" s="543"/>
      <c r="L13" s="190"/>
      <c r="M13" s="516" t="s">
        <v>138</v>
      </c>
      <c r="N13" s="517"/>
      <c r="O13" s="517"/>
      <c r="P13" s="517"/>
      <c r="Q13" s="518"/>
      <c r="R13" s="519">
        <v>15167</v>
      </c>
      <c r="S13" s="520"/>
      <c r="T13" s="520"/>
      <c r="U13" s="520"/>
      <c r="V13" s="521"/>
      <c r="W13" s="522" t="s">
        <v>139</v>
      </c>
      <c r="X13" s="418"/>
      <c r="Y13" s="418"/>
      <c r="Z13" s="418"/>
      <c r="AA13" s="418"/>
      <c r="AB13" s="419"/>
      <c r="AC13" s="385">
        <v>1082</v>
      </c>
      <c r="AD13" s="386"/>
      <c r="AE13" s="386"/>
      <c r="AF13" s="386"/>
      <c r="AG13" s="387"/>
      <c r="AH13" s="385">
        <v>1258</v>
      </c>
      <c r="AI13" s="386"/>
      <c r="AJ13" s="386"/>
      <c r="AK13" s="386"/>
      <c r="AL13" s="445"/>
      <c r="AM13" s="489" t="s">
        <v>140</v>
      </c>
      <c r="AN13" s="389"/>
      <c r="AO13" s="389"/>
      <c r="AP13" s="389"/>
      <c r="AQ13" s="389"/>
      <c r="AR13" s="389"/>
      <c r="AS13" s="389"/>
      <c r="AT13" s="390"/>
      <c r="AU13" s="490" t="s">
        <v>141</v>
      </c>
      <c r="AV13" s="491"/>
      <c r="AW13" s="491"/>
      <c r="AX13" s="491"/>
      <c r="AY13" s="446" t="s">
        <v>142</v>
      </c>
      <c r="AZ13" s="447"/>
      <c r="BA13" s="447"/>
      <c r="BB13" s="447"/>
      <c r="BC13" s="447"/>
      <c r="BD13" s="447"/>
      <c r="BE13" s="447"/>
      <c r="BF13" s="447"/>
      <c r="BG13" s="447"/>
      <c r="BH13" s="447"/>
      <c r="BI13" s="447"/>
      <c r="BJ13" s="447"/>
      <c r="BK13" s="447"/>
      <c r="BL13" s="447"/>
      <c r="BM13" s="448"/>
      <c r="BN13" s="432">
        <v>-124165</v>
      </c>
      <c r="BO13" s="433"/>
      <c r="BP13" s="433"/>
      <c r="BQ13" s="433"/>
      <c r="BR13" s="433"/>
      <c r="BS13" s="433"/>
      <c r="BT13" s="433"/>
      <c r="BU13" s="434"/>
      <c r="BV13" s="432">
        <v>348974</v>
      </c>
      <c r="BW13" s="433"/>
      <c r="BX13" s="433"/>
      <c r="BY13" s="433"/>
      <c r="BZ13" s="433"/>
      <c r="CA13" s="433"/>
      <c r="CB13" s="433"/>
      <c r="CC13" s="434"/>
      <c r="CD13" s="472" t="s">
        <v>143</v>
      </c>
      <c r="CE13" s="392"/>
      <c r="CF13" s="392"/>
      <c r="CG13" s="392"/>
      <c r="CH13" s="392"/>
      <c r="CI13" s="392"/>
      <c r="CJ13" s="392"/>
      <c r="CK13" s="392"/>
      <c r="CL13" s="392"/>
      <c r="CM13" s="392"/>
      <c r="CN13" s="392"/>
      <c r="CO13" s="392"/>
      <c r="CP13" s="392"/>
      <c r="CQ13" s="392"/>
      <c r="CR13" s="392"/>
      <c r="CS13" s="473"/>
      <c r="CT13" s="429">
        <v>10</v>
      </c>
      <c r="CU13" s="430"/>
      <c r="CV13" s="430"/>
      <c r="CW13" s="430"/>
      <c r="CX13" s="430"/>
      <c r="CY13" s="430"/>
      <c r="CZ13" s="430"/>
      <c r="DA13" s="431"/>
      <c r="DB13" s="429">
        <v>9.6999999999999993</v>
      </c>
      <c r="DC13" s="430"/>
      <c r="DD13" s="430"/>
      <c r="DE13" s="430"/>
      <c r="DF13" s="430"/>
      <c r="DG13" s="430"/>
      <c r="DH13" s="430"/>
      <c r="DI13" s="431"/>
    </row>
    <row r="14" spans="1:119" ht="18.75" customHeight="1" thickBot="1" x14ac:dyDescent="0.2">
      <c r="A14" s="175"/>
      <c r="B14" s="541"/>
      <c r="C14" s="542"/>
      <c r="D14" s="542"/>
      <c r="E14" s="542"/>
      <c r="F14" s="542"/>
      <c r="G14" s="542"/>
      <c r="H14" s="542"/>
      <c r="I14" s="542"/>
      <c r="J14" s="542"/>
      <c r="K14" s="543"/>
      <c r="L14" s="506" t="s">
        <v>144</v>
      </c>
      <c r="M14" s="559"/>
      <c r="N14" s="559"/>
      <c r="O14" s="559"/>
      <c r="P14" s="559"/>
      <c r="Q14" s="560"/>
      <c r="R14" s="519">
        <v>15445</v>
      </c>
      <c r="S14" s="520"/>
      <c r="T14" s="520"/>
      <c r="U14" s="520"/>
      <c r="V14" s="521"/>
      <c r="W14" s="523"/>
      <c r="X14" s="421"/>
      <c r="Y14" s="421"/>
      <c r="Z14" s="421"/>
      <c r="AA14" s="421"/>
      <c r="AB14" s="422"/>
      <c r="AC14" s="512">
        <v>14.8</v>
      </c>
      <c r="AD14" s="513"/>
      <c r="AE14" s="513"/>
      <c r="AF14" s="513"/>
      <c r="AG14" s="514"/>
      <c r="AH14" s="512">
        <v>15.8</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145</v>
      </c>
      <c r="CE14" s="470"/>
      <c r="CF14" s="470"/>
      <c r="CG14" s="470"/>
      <c r="CH14" s="470"/>
      <c r="CI14" s="470"/>
      <c r="CJ14" s="470"/>
      <c r="CK14" s="470"/>
      <c r="CL14" s="470"/>
      <c r="CM14" s="470"/>
      <c r="CN14" s="470"/>
      <c r="CO14" s="470"/>
      <c r="CP14" s="470"/>
      <c r="CQ14" s="470"/>
      <c r="CR14" s="470"/>
      <c r="CS14" s="471"/>
      <c r="CT14" s="529">
        <v>37.4</v>
      </c>
      <c r="CU14" s="530"/>
      <c r="CV14" s="530"/>
      <c r="CW14" s="530"/>
      <c r="CX14" s="530"/>
      <c r="CY14" s="530"/>
      <c r="CZ14" s="530"/>
      <c r="DA14" s="531"/>
      <c r="DB14" s="529">
        <v>46.9</v>
      </c>
      <c r="DC14" s="530"/>
      <c r="DD14" s="530"/>
      <c r="DE14" s="530"/>
      <c r="DF14" s="530"/>
      <c r="DG14" s="530"/>
      <c r="DH14" s="530"/>
      <c r="DI14" s="531"/>
    </row>
    <row r="15" spans="1:119" ht="18.75" customHeight="1" x14ac:dyDescent="0.15">
      <c r="A15" s="175"/>
      <c r="B15" s="541"/>
      <c r="C15" s="542"/>
      <c r="D15" s="542"/>
      <c r="E15" s="542"/>
      <c r="F15" s="542"/>
      <c r="G15" s="542"/>
      <c r="H15" s="542"/>
      <c r="I15" s="542"/>
      <c r="J15" s="542"/>
      <c r="K15" s="543"/>
      <c r="L15" s="190"/>
      <c r="M15" s="516" t="s">
        <v>146</v>
      </c>
      <c r="N15" s="517"/>
      <c r="O15" s="517"/>
      <c r="P15" s="517"/>
      <c r="Q15" s="518"/>
      <c r="R15" s="519">
        <v>15315</v>
      </c>
      <c r="S15" s="520"/>
      <c r="T15" s="520"/>
      <c r="U15" s="520"/>
      <c r="V15" s="521"/>
      <c r="W15" s="522" t="s">
        <v>147</v>
      </c>
      <c r="X15" s="418"/>
      <c r="Y15" s="418"/>
      <c r="Z15" s="418"/>
      <c r="AA15" s="418"/>
      <c r="AB15" s="419"/>
      <c r="AC15" s="385">
        <v>1300</v>
      </c>
      <c r="AD15" s="386"/>
      <c r="AE15" s="386"/>
      <c r="AF15" s="386"/>
      <c r="AG15" s="387"/>
      <c r="AH15" s="385">
        <v>1500</v>
      </c>
      <c r="AI15" s="386"/>
      <c r="AJ15" s="386"/>
      <c r="AK15" s="386"/>
      <c r="AL15" s="445"/>
      <c r="AM15" s="489"/>
      <c r="AN15" s="389"/>
      <c r="AO15" s="389"/>
      <c r="AP15" s="389"/>
      <c r="AQ15" s="389"/>
      <c r="AR15" s="389"/>
      <c r="AS15" s="389"/>
      <c r="AT15" s="390"/>
      <c r="AU15" s="490"/>
      <c r="AV15" s="491"/>
      <c r="AW15" s="491"/>
      <c r="AX15" s="491"/>
      <c r="AY15" s="458" t="s">
        <v>148</v>
      </c>
      <c r="AZ15" s="459"/>
      <c r="BA15" s="459"/>
      <c r="BB15" s="459"/>
      <c r="BC15" s="459"/>
      <c r="BD15" s="459"/>
      <c r="BE15" s="459"/>
      <c r="BF15" s="459"/>
      <c r="BG15" s="459"/>
      <c r="BH15" s="459"/>
      <c r="BI15" s="459"/>
      <c r="BJ15" s="459"/>
      <c r="BK15" s="459"/>
      <c r="BL15" s="459"/>
      <c r="BM15" s="460"/>
      <c r="BN15" s="461">
        <v>2021251</v>
      </c>
      <c r="BO15" s="462"/>
      <c r="BP15" s="462"/>
      <c r="BQ15" s="462"/>
      <c r="BR15" s="462"/>
      <c r="BS15" s="462"/>
      <c r="BT15" s="462"/>
      <c r="BU15" s="463"/>
      <c r="BV15" s="461">
        <v>1925234</v>
      </c>
      <c r="BW15" s="462"/>
      <c r="BX15" s="462"/>
      <c r="BY15" s="462"/>
      <c r="BZ15" s="462"/>
      <c r="CA15" s="462"/>
      <c r="CB15" s="462"/>
      <c r="CC15" s="463"/>
      <c r="CD15" s="532" t="s">
        <v>149</v>
      </c>
      <c r="CE15" s="533"/>
      <c r="CF15" s="533"/>
      <c r="CG15" s="533"/>
      <c r="CH15" s="533"/>
      <c r="CI15" s="533"/>
      <c r="CJ15" s="533"/>
      <c r="CK15" s="533"/>
      <c r="CL15" s="533"/>
      <c r="CM15" s="533"/>
      <c r="CN15" s="533"/>
      <c r="CO15" s="533"/>
      <c r="CP15" s="533"/>
      <c r="CQ15" s="533"/>
      <c r="CR15" s="533"/>
      <c r="CS15" s="53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41"/>
      <c r="C16" s="542"/>
      <c r="D16" s="542"/>
      <c r="E16" s="542"/>
      <c r="F16" s="542"/>
      <c r="G16" s="542"/>
      <c r="H16" s="542"/>
      <c r="I16" s="542"/>
      <c r="J16" s="542"/>
      <c r="K16" s="543"/>
      <c r="L16" s="506" t="s">
        <v>150</v>
      </c>
      <c r="M16" s="507"/>
      <c r="N16" s="507"/>
      <c r="O16" s="507"/>
      <c r="P16" s="507"/>
      <c r="Q16" s="508"/>
      <c r="R16" s="509" t="s">
        <v>151</v>
      </c>
      <c r="S16" s="510"/>
      <c r="T16" s="510"/>
      <c r="U16" s="510"/>
      <c r="V16" s="511"/>
      <c r="W16" s="523"/>
      <c r="X16" s="421"/>
      <c r="Y16" s="421"/>
      <c r="Z16" s="421"/>
      <c r="AA16" s="421"/>
      <c r="AB16" s="422"/>
      <c r="AC16" s="512">
        <v>17.8</v>
      </c>
      <c r="AD16" s="513"/>
      <c r="AE16" s="513"/>
      <c r="AF16" s="513"/>
      <c r="AG16" s="514"/>
      <c r="AH16" s="512">
        <v>18.8</v>
      </c>
      <c r="AI16" s="513"/>
      <c r="AJ16" s="513"/>
      <c r="AK16" s="513"/>
      <c r="AL16" s="515"/>
      <c r="AM16" s="489"/>
      <c r="AN16" s="389"/>
      <c r="AO16" s="389"/>
      <c r="AP16" s="389"/>
      <c r="AQ16" s="389"/>
      <c r="AR16" s="389"/>
      <c r="AS16" s="389"/>
      <c r="AT16" s="390"/>
      <c r="AU16" s="490"/>
      <c r="AV16" s="491"/>
      <c r="AW16" s="491"/>
      <c r="AX16" s="491"/>
      <c r="AY16" s="446" t="s">
        <v>152</v>
      </c>
      <c r="AZ16" s="447"/>
      <c r="BA16" s="447"/>
      <c r="BB16" s="447"/>
      <c r="BC16" s="447"/>
      <c r="BD16" s="447"/>
      <c r="BE16" s="447"/>
      <c r="BF16" s="447"/>
      <c r="BG16" s="447"/>
      <c r="BH16" s="447"/>
      <c r="BI16" s="447"/>
      <c r="BJ16" s="447"/>
      <c r="BK16" s="447"/>
      <c r="BL16" s="447"/>
      <c r="BM16" s="448"/>
      <c r="BN16" s="432">
        <v>5616497</v>
      </c>
      <c r="BO16" s="433"/>
      <c r="BP16" s="433"/>
      <c r="BQ16" s="433"/>
      <c r="BR16" s="433"/>
      <c r="BS16" s="433"/>
      <c r="BT16" s="433"/>
      <c r="BU16" s="434"/>
      <c r="BV16" s="432">
        <v>5592161</v>
      </c>
      <c r="BW16" s="433"/>
      <c r="BX16" s="433"/>
      <c r="BY16" s="433"/>
      <c r="BZ16" s="433"/>
      <c r="CA16" s="433"/>
      <c r="CB16" s="433"/>
      <c r="CC16" s="434"/>
      <c r="CD16" s="184"/>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
      <c r="A17" s="175"/>
      <c r="B17" s="544"/>
      <c r="C17" s="545"/>
      <c r="D17" s="545"/>
      <c r="E17" s="545"/>
      <c r="F17" s="545"/>
      <c r="G17" s="545"/>
      <c r="H17" s="545"/>
      <c r="I17" s="545"/>
      <c r="J17" s="545"/>
      <c r="K17" s="546"/>
      <c r="L17" s="194"/>
      <c r="M17" s="525" t="s">
        <v>153</v>
      </c>
      <c r="N17" s="526"/>
      <c r="O17" s="526"/>
      <c r="P17" s="526"/>
      <c r="Q17" s="527"/>
      <c r="R17" s="509" t="s">
        <v>154</v>
      </c>
      <c r="S17" s="510"/>
      <c r="T17" s="510"/>
      <c r="U17" s="510"/>
      <c r="V17" s="511"/>
      <c r="W17" s="522" t="s">
        <v>155</v>
      </c>
      <c r="X17" s="418"/>
      <c r="Y17" s="418"/>
      <c r="Z17" s="418"/>
      <c r="AA17" s="418"/>
      <c r="AB17" s="419"/>
      <c r="AC17" s="385">
        <v>4932</v>
      </c>
      <c r="AD17" s="386"/>
      <c r="AE17" s="386"/>
      <c r="AF17" s="386"/>
      <c r="AG17" s="387"/>
      <c r="AH17" s="385">
        <v>5220</v>
      </c>
      <c r="AI17" s="386"/>
      <c r="AJ17" s="386"/>
      <c r="AK17" s="386"/>
      <c r="AL17" s="445"/>
      <c r="AM17" s="489"/>
      <c r="AN17" s="389"/>
      <c r="AO17" s="389"/>
      <c r="AP17" s="389"/>
      <c r="AQ17" s="389"/>
      <c r="AR17" s="389"/>
      <c r="AS17" s="389"/>
      <c r="AT17" s="390"/>
      <c r="AU17" s="490"/>
      <c r="AV17" s="491"/>
      <c r="AW17" s="491"/>
      <c r="AX17" s="491"/>
      <c r="AY17" s="446" t="s">
        <v>156</v>
      </c>
      <c r="AZ17" s="447"/>
      <c r="BA17" s="447"/>
      <c r="BB17" s="447"/>
      <c r="BC17" s="447"/>
      <c r="BD17" s="447"/>
      <c r="BE17" s="447"/>
      <c r="BF17" s="447"/>
      <c r="BG17" s="447"/>
      <c r="BH17" s="447"/>
      <c r="BI17" s="447"/>
      <c r="BJ17" s="447"/>
      <c r="BK17" s="447"/>
      <c r="BL17" s="447"/>
      <c r="BM17" s="448"/>
      <c r="BN17" s="432">
        <v>2526772</v>
      </c>
      <c r="BO17" s="433"/>
      <c r="BP17" s="433"/>
      <c r="BQ17" s="433"/>
      <c r="BR17" s="433"/>
      <c r="BS17" s="433"/>
      <c r="BT17" s="433"/>
      <c r="BU17" s="434"/>
      <c r="BV17" s="432">
        <v>2396812</v>
      </c>
      <c r="BW17" s="433"/>
      <c r="BX17" s="433"/>
      <c r="BY17" s="433"/>
      <c r="BZ17" s="433"/>
      <c r="CA17" s="433"/>
      <c r="CB17" s="433"/>
      <c r="CC17" s="434"/>
      <c r="CD17" s="184"/>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
      <c r="A18" s="175"/>
      <c r="B18" s="482" t="s">
        <v>157</v>
      </c>
      <c r="C18" s="483"/>
      <c r="D18" s="483"/>
      <c r="E18" s="484"/>
      <c r="F18" s="484"/>
      <c r="G18" s="484"/>
      <c r="H18" s="484"/>
      <c r="I18" s="484"/>
      <c r="J18" s="484"/>
      <c r="K18" s="484"/>
      <c r="L18" s="485">
        <v>422.86</v>
      </c>
      <c r="M18" s="485"/>
      <c r="N18" s="485"/>
      <c r="O18" s="485"/>
      <c r="P18" s="485"/>
      <c r="Q18" s="485"/>
      <c r="R18" s="486"/>
      <c r="S18" s="486"/>
      <c r="T18" s="486"/>
      <c r="U18" s="486"/>
      <c r="V18" s="487"/>
      <c r="W18" s="503"/>
      <c r="X18" s="504"/>
      <c r="Y18" s="504"/>
      <c r="Z18" s="504"/>
      <c r="AA18" s="504"/>
      <c r="AB18" s="528"/>
      <c r="AC18" s="402">
        <v>67.400000000000006</v>
      </c>
      <c r="AD18" s="403"/>
      <c r="AE18" s="403"/>
      <c r="AF18" s="403"/>
      <c r="AG18" s="488"/>
      <c r="AH18" s="402">
        <v>65.400000000000006</v>
      </c>
      <c r="AI18" s="403"/>
      <c r="AJ18" s="403"/>
      <c r="AK18" s="403"/>
      <c r="AL18" s="404"/>
      <c r="AM18" s="489"/>
      <c r="AN18" s="389"/>
      <c r="AO18" s="389"/>
      <c r="AP18" s="389"/>
      <c r="AQ18" s="389"/>
      <c r="AR18" s="389"/>
      <c r="AS18" s="389"/>
      <c r="AT18" s="390"/>
      <c r="AU18" s="490"/>
      <c r="AV18" s="491"/>
      <c r="AW18" s="491"/>
      <c r="AX18" s="491"/>
      <c r="AY18" s="446" t="s">
        <v>158</v>
      </c>
      <c r="AZ18" s="447"/>
      <c r="BA18" s="447"/>
      <c r="BB18" s="447"/>
      <c r="BC18" s="447"/>
      <c r="BD18" s="447"/>
      <c r="BE18" s="447"/>
      <c r="BF18" s="447"/>
      <c r="BG18" s="447"/>
      <c r="BH18" s="447"/>
      <c r="BI18" s="447"/>
      <c r="BJ18" s="447"/>
      <c r="BK18" s="447"/>
      <c r="BL18" s="447"/>
      <c r="BM18" s="448"/>
      <c r="BN18" s="432">
        <v>5989799</v>
      </c>
      <c r="BO18" s="433"/>
      <c r="BP18" s="433"/>
      <c r="BQ18" s="433"/>
      <c r="BR18" s="433"/>
      <c r="BS18" s="433"/>
      <c r="BT18" s="433"/>
      <c r="BU18" s="434"/>
      <c r="BV18" s="432">
        <v>5885947</v>
      </c>
      <c r="BW18" s="433"/>
      <c r="BX18" s="433"/>
      <c r="BY18" s="433"/>
      <c r="BZ18" s="433"/>
      <c r="CA18" s="433"/>
      <c r="CB18" s="433"/>
      <c r="CC18" s="434"/>
      <c r="CD18" s="184"/>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
      <c r="A19" s="175"/>
      <c r="B19" s="482" t="s">
        <v>159</v>
      </c>
      <c r="C19" s="483"/>
      <c r="D19" s="483"/>
      <c r="E19" s="484"/>
      <c r="F19" s="484"/>
      <c r="G19" s="484"/>
      <c r="H19" s="484"/>
      <c r="I19" s="484"/>
      <c r="J19" s="484"/>
      <c r="K19" s="484"/>
      <c r="L19" s="492">
        <v>38</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160</v>
      </c>
      <c r="AZ19" s="447"/>
      <c r="BA19" s="447"/>
      <c r="BB19" s="447"/>
      <c r="BC19" s="447"/>
      <c r="BD19" s="447"/>
      <c r="BE19" s="447"/>
      <c r="BF19" s="447"/>
      <c r="BG19" s="447"/>
      <c r="BH19" s="447"/>
      <c r="BI19" s="447"/>
      <c r="BJ19" s="447"/>
      <c r="BK19" s="447"/>
      <c r="BL19" s="447"/>
      <c r="BM19" s="448"/>
      <c r="BN19" s="432">
        <v>7842785</v>
      </c>
      <c r="BO19" s="433"/>
      <c r="BP19" s="433"/>
      <c r="BQ19" s="433"/>
      <c r="BR19" s="433"/>
      <c r="BS19" s="433"/>
      <c r="BT19" s="433"/>
      <c r="BU19" s="434"/>
      <c r="BV19" s="432">
        <v>8026969</v>
      </c>
      <c r="BW19" s="433"/>
      <c r="BX19" s="433"/>
      <c r="BY19" s="433"/>
      <c r="BZ19" s="433"/>
      <c r="CA19" s="433"/>
      <c r="CB19" s="433"/>
      <c r="CC19" s="434"/>
      <c r="CD19" s="184"/>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
      <c r="A20" s="175"/>
      <c r="B20" s="482" t="s">
        <v>161</v>
      </c>
      <c r="C20" s="483"/>
      <c r="D20" s="483"/>
      <c r="E20" s="484"/>
      <c r="F20" s="484"/>
      <c r="G20" s="484"/>
      <c r="H20" s="484"/>
      <c r="I20" s="484"/>
      <c r="J20" s="484"/>
      <c r="K20" s="484"/>
      <c r="L20" s="492">
        <v>7281</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4"/>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
      <c r="A21" s="175"/>
      <c r="B21" s="479" t="s">
        <v>162</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4"/>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15">
      <c r="A22" s="175"/>
      <c r="B22" s="408" t="s">
        <v>163</v>
      </c>
      <c r="C22" s="409"/>
      <c r="D22" s="410"/>
      <c r="E22" s="417" t="s">
        <v>1</v>
      </c>
      <c r="F22" s="418"/>
      <c r="G22" s="418"/>
      <c r="H22" s="418"/>
      <c r="I22" s="418"/>
      <c r="J22" s="418"/>
      <c r="K22" s="419"/>
      <c r="L22" s="417" t="s">
        <v>164</v>
      </c>
      <c r="M22" s="418"/>
      <c r="N22" s="418"/>
      <c r="O22" s="418"/>
      <c r="P22" s="419"/>
      <c r="Q22" s="423" t="s">
        <v>165</v>
      </c>
      <c r="R22" s="424"/>
      <c r="S22" s="424"/>
      <c r="T22" s="424"/>
      <c r="U22" s="424"/>
      <c r="V22" s="425"/>
      <c r="W22" s="474" t="s">
        <v>166</v>
      </c>
      <c r="X22" s="409"/>
      <c r="Y22" s="410"/>
      <c r="Z22" s="417" t="s">
        <v>1</v>
      </c>
      <c r="AA22" s="418"/>
      <c r="AB22" s="418"/>
      <c r="AC22" s="418"/>
      <c r="AD22" s="418"/>
      <c r="AE22" s="418"/>
      <c r="AF22" s="418"/>
      <c r="AG22" s="419"/>
      <c r="AH22" s="435" t="s">
        <v>167</v>
      </c>
      <c r="AI22" s="418"/>
      <c r="AJ22" s="418"/>
      <c r="AK22" s="418"/>
      <c r="AL22" s="419"/>
      <c r="AM22" s="435" t="s">
        <v>168</v>
      </c>
      <c r="AN22" s="436"/>
      <c r="AO22" s="436"/>
      <c r="AP22" s="436"/>
      <c r="AQ22" s="436"/>
      <c r="AR22" s="437"/>
      <c r="AS22" s="423" t="s">
        <v>165</v>
      </c>
      <c r="AT22" s="424"/>
      <c r="AU22" s="424"/>
      <c r="AV22" s="424"/>
      <c r="AW22" s="424"/>
      <c r="AX22" s="441"/>
      <c r="AY22" s="458" t="s">
        <v>169</v>
      </c>
      <c r="AZ22" s="459"/>
      <c r="BA22" s="459"/>
      <c r="BB22" s="459"/>
      <c r="BC22" s="459"/>
      <c r="BD22" s="459"/>
      <c r="BE22" s="459"/>
      <c r="BF22" s="459"/>
      <c r="BG22" s="459"/>
      <c r="BH22" s="459"/>
      <c r="BI22" s="459"/>
      <c r="BJ22" s="459"/>
      <c r="BK22" s="459"/>
      <c r="BL22" s="459"/>
      <c r="BM22" s="460"/>
      <c r="BN22" s="461">
        <v>11515038</v>
      </c>
      <c r="BO22" s="462"/>
      <c r="BP22" s="462"/>
      <c r="BQ22" s="462"/>
      <c r="BR22" s="462"/>
      <c r="BS22" s="462"/>
      <c r="BT22" s="462"/>
      <c r="BU22" s="463"/>
      <c r="BV22" s="461">
        <v>11677728</v>
      </c>
      <c r="BW22" s="462"/>
      <c r="BX22" s="462"/>
      <c r="BY22" s="462"/>
      <c r="BZ22" s="462"/>
      <c r="CA22" s="462"/>
      <c r="CB22" s="462"/>
      <c r="CC22" s="463"/>
      <c r="CD22" s="184"/>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15">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170</v>
      </c>
      <c r="AZ23" s="447"/>
      <c r="BA23" s="447"/>
      <c r="BB23" s="447"/>
      <c r="BC23" s="447"/>
      <c r="BD23" s="447"/>
      <c r="BE23" s="447"/>
      <c r="BF23" s="447"/>
      <c r="BG23" s="447"/>
      <c r="BH23" s="447"/>
      <c r="BI23" s="447"/>
      <c r="BJ23" s="447"/>
      <c r="BK23" s="447"/>
      <c r="BL23" s="447"/>
      <c r="BM23" s="448"/>
      <c r="BN23" s="432">
        <v>9957586</v>
      </c>
      <c r="BO23" s="433"/>
      <c r="BP23" s="433"/>
      <c r="BQ23" s="433"/>
      <c r="BR23" s="433"/>
      <c r="BS23" s="433"/>
      <c r="BT23" s="433"/>
      <c r="BU23" s="434"/>
      <c r="BV23" s="432">
        <v>9879009</v>
      </c>
      <c r="BW23" s="433"/>
      <c r="BX23" s="433"/>
      <c r="BY23" s="433"/>
      <c r="BZ23" s="433"/>
      <c r="CA23" s="433"/>
      <c r="CB23" s="433"/>
      <c r="CC23" s="434"/>
      <c r="CD23" s="184"/>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
      <c r="A24" s="175"/>
      <c r="B24" s="411"/>
      <c r="C24" s="412"/>
      <c r="D24" s="413"/>
      <c r="E24" s="388" t="s">
        <v>171</v>
      </c>
      <c r="F24" s="389"/>
      <c r="G24" s="389"/>
      <c r="H24" s="389"/>
      <c r="I24" s="389"/>
      <c r="J24" s="389"/>
      <c r="K24" s="390"/>
      <c r="L24" s="385">
        <v>1</v>
      </c>
      <c r="M24" s="386"/>
      <c r="N24" s="386"/>
      <c r="O24" s="386"/>
      <c r="P24" s="387"/>
      <c r="Q24" s="385">
        <v>8500</v>
      </c>
      <c r="R24" s="386"/>
      <c r="S24" s="386"/>
      <c r="T24" s="386"/>
      <c r="U24" s="386"/>
      <c r="V24" s="387"/>
      <c r="W24" s="475"/>
      <c r="X24" s="412"/>
      <c r="Y24" s="413"/>
      <c r="Z24" s="388" t="s">
        <v>172</v>
      </c>
      <c r="AA24" s="389"/>
      <c r="AB24" s="389"/>
      <c r="AC24" s="389"/>
      <c r="AD24" s="389"/>
      <c r="AE24" s="389"/>
      <c r="AF24" s="389"/>
      <c r="AG24" s="390"/>
      <c r="AH24" s="385">
        <v>166</v>
      </c>
      <c r="AI24" s="386"/>
      <c r="AJ24" s="386"/>
      <c r="AK24" s="386"/>
      <c r="AL24" s="387"/>
      <c r="AM24" s="385">
        <v>498830</v>
      </c>
      <c r="AN24" s="386"/>
      <c r="AO24" s="386"/>
      <c r="AP24" s="386"/>
      <c r="AQ24" s="386"/>
      <c r="AR24" s="387"/>
      <c r="AS24" s="385">
        <v>3005</v>
      </c>
      <c r="AT24" s="386"/>
      <c r="AU24" s="386"/>
      <c r="AV24" s="386"/>
      <c r="AW24" s="386"/>
      <c r="AX24" s="445"/>
      <c r="AY24" s="405" t="s">
        <v>173</v>
      </c>
      <c r="AZ24" s="406"/>
      <c r="BA24" s="406"/>
      <c r="BB24" s="406"/>
      <c r="BC24" s="406"/>
      <c r="BD24" s="406"/>
      <c r="BE24" s="406"/>
      <c r="BF24" s="406"/>
      <c r="BG24" s="406"/>
      <c r="BH24" s="406"/>
      <c r="BI24" s="406"/>
      <c r="BJ24" s="406"/>
      <c r="BK24" s="406"/>
      <c r="BL24" s="406"/>
      <c r="BM24" s="407"/>
      <c r="BN24" s="432">
        <v>8021484</v>
      </c>
      <c r="BO24" s="433"/>
      <c r="BP24" s="433"/>
      <c r="BQ24" s="433"/>
      <c r="BR24" s="433"/>
      <c r="BS24" s="433"/>
      <c r="BT24" s="433"/>
      <c r="BU24" s="434"/>
      <c r="BV24" s="432">
        <v>7916216</v>
      </c>
      <c r="BW24" s="433"/>
      <c r="BX24" s="433"/>
      <c r="BY24" s="433"/>
      <c r="BZ24" s="433"/>
      <c r="CA24" s="433"/>
      <c r="CB24" s="433"/>
      <c r="CC24" s="434"/>
      <c r="CD24" s="184"/>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15">
      <c r="A25" s="175"/>
      <c r="B25" s="411"/>
      <c r="C25" s="412"/>
      <c r="D25" s="413"/>
      <c r="E25" s="388" t="s">
        <v>174</v>
      </c>
      <c r="F25" s="389"/>
      <c r="G25" s="389"/>
      <c r="H25" s="389"/>
      <c r="I25" s="389"/>
      <c r="J25" s="389"/>
      <c r="K25" s="390"/>
      <c r="L25" s="385">
        <v>1</v>
      </c>
      <c r="M25" s="386"/>
      <c r="N25" s="386"/>
      <c r="O25" s="386"/>
      <c r="P25" s="387"/>
      <c r="Q25" s="385">
        <v>7000</v>
      </c>
      <c r="R25" s="386"/>
      <c r="S25" s="386"/>
      <c r="T25" s="386"/>
      <c r="U25" s="386"/>
      <c r="V25" s="387"/>
      <c r="W25" s="475"/>
      <c r="X25" s="412"/>
      <c r="Y25" s="413"/>
      <c r="Z25" s="388" t="s">
        <v>175</v>
      </c>
      <c r="AA25" s="389"/>
      <c r="AB25" s="389"/>
      <c r="AC25" s="389"/>
      <c r="AD25" s="389"/>
      <c r="AE25" s="389"/>
      <c r="AF25" s="389"/>
      <c r="AG25" s="390"/>
      <c r="AH25" s="385" t="s">
        <v>176</v>
      </c>
      <c r="AI25" s="386"/>
      <c r="AJ25" s="386"/>
      <c r="AK25" s="386"/>
      <c r="AL25" s="387"/>
      <c r="AM25" s="385" t="s">
        <v>177</v>
      </c>
      <c r="AN25" s="386"/>
      <c r="AO25" s="386"/>
      <c r="AP25" s="386"/>
      <c r="AQ25" s="386"/>
      <c r="AR25" s="387"/>
      <c r="AS25" s="385" t="s">
        <v>178</v>
      </c>
      <c r="AT25" s="386"/>
      <c r="AU25" s="386"/>
      <c r="AV25" s="386"/>
      <c r="AW25" s="386"/>
      <c r="AX25" s="445"/>
      <c r="AY25" s="458" t="s">
        <v>179</v>
      </c>
      <c r="AZ25" s="459"/>
      <c r="BA25" s="459"/>
      <c r="BB25" s="459"/>
      <c r="BC25" s="459"/>
      <c r="BD25" s="459"/>
      <c r="BE25" s="459"/>
      <c r="BF25" s="459"/>
      <c r="BG25" s="459"/>
      <c r="BH25" s="459"/>
      <c r="BI25" s="459"/>
      <c r="BJ25" s="459"/>
      <c r="BK25" s="459"/>
      <c r="BL25" s="459"/>
      <c r="BM25" s="460"/>
      <c r="BN25" s="461">
        <v>752206</v>
      </c>
      <c r="BO25" s="462"/>
      <c r="BP25" s="462"/>
      <c r="BQ25" s="462"/>
      <c r="BR25" s="462"/>
      <c r="BS25" s="462"/>
      <c r="BT25" s="462"/>
      <c r="BU25" s="463"/>
      <c r="BV25" s="461">
        <v>585122</v>
      </c>
      <c r="BW25" s="462"/>
      <c r="BX25" s="462"/>
      <c r="BY25" s="462"/>
      <c r="BZ25" s="462"/>
      <c r="CA25" s="462"/>
      <c r="CB25" s="462"/>
      <c r="CC25" s="463"/>
      <c r="CD25" s="184"/>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15">
      <c r="A26" s="175"/>
      <c r="B26" s="411"/>
      <c r="C26" s="412"/>
      <c r="D26" s="413"/>
      <c r="E26" s="388" t="s">
        <v>180</v>
      </c>
      <c r="F26" s="389"/>
      <c r="G26" s="389"/>
      <c r="H26" s="389"/>
      <c r="I26" s="389"/>
      <c r="J26" s="389"/>
      <c r="K26" s="390"/>
      <c r="L26" s="385">
        <v>1</v>
      </c>
      <c r="M26" s="386"/>
      <c r="N26" s="386"/>
      <c r="O26" s="386"/>
      <c r="P26" s="387"/>
      <c r="Q26" s="385">
        <v>6100</v>
      </c>
      <c r="R26" s="386"/>
      <c r="S26" s="386"/>
      <c r="T26" s="386"/>
      <c r="U26" s="386"/>
      <c r="V26" s="387"/>
      <c r="W26" s="475"/>
      <c r="X26" s="412"/>
      <c r="Y26" s="413"/>
      <c r="Z26" s="388" t="s">
        <v>181</v>
      </c>
      <c r="AA26" s="443"/>
      <c r="AB26" s="443"/>
      <c r="AC26" s="443"/>
      <c r="AD26" s="443"/>
      <c r="AE26" s="443"/>
      <c r="AF26" s="443"/>
      <c r="AG26" s="444"/>
      <c r="AH26" s="385" t="s">
        <v>129</v>
      </c>
      <c r="AI26" s="386"/>
      <c r="AJ26" s="386"/>
      <c r="AK26" s="386"/>
      <c r="AL26" s="387"/>
      <c r="AM26" s="385" t="s">
        <v>177</v>
      </c>
      <c r="AN26" s="386"/>
      <c r="AO26" s="386"/>
      <c r="AP26" s="386"/>
      <c r="AQ26" s="386"/>
      <c r="AR26" s="387"/>
      <c r="AS26" s="385" t="s">
        <v>177</v>
      </c>
      <c r="AT26" s="386"/>
      <c r="AU26" s="386"/>
      <c r="AV26" s="386"/>
      <c r="AW26" s="386"/>
      <c r="AX26" s="445"/>
      <c r="AY26" s="472" t="s">
        <v>182</v>
      </c>
      <c r="AZ26" s="392"/>
      <c r="BA26" s="392"/>
      <c r="BB26" s="392"/>
      <c r="BC26" s="392"/>
      <c r="BD26" s="392"/>
      <c r="BE26" s="392"/>
      <c r="BF26" s="392"/>
      <c r="BG26" s="392"/>
      <c r="BH26" s="392"/>
      <c r="BI26" s="392"/>
      <c r="BJ26" s="392"/>
      <c r="BK26" s="392"/>
      <c r="BL26" s="392"/>
      <c r="BM26" s="473"/>
      <c r="BN26" s="432" t="s">
        <v>177</v>
      </c>
      <c r="BO26" s="433"/>
      <c r="BP26" s="433"/>
      <c r="BQ26" s="433"/>
      <c r="BR26" s="433"/>
      <c r="BS26" s="433"/>
      <c r="BT26" s="433"/>
      <c r="BU26" s="434"/>
      <c r="BV26" s="432" t="s">
        <v>177</v>
      </c>
      <c r="BW26" s="433"/>
      <c r="BX26" s="433"/>
      <c r="BY26" s="433"/>
      <c r="BZ26" s="433"/>
      <c r="CA26" s="433"/>
      <c r="CB26" s="433"/>
      <c r="CC26" s="434"/>
      <c r="CD26" s="184"/>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
      <c r="A27" s="175"/>
      <c r="B27" s="411"/>
      <c r="C27" s="412"/>
      <c r="D27" s="413"/>
      <c r="E27" s="388" t="s">
        <v>183</v>
      </c>
      <c r="F27" s="389"/>
      <c r="G27" s="389"/>
      <c r="H27" s="389"/>
      <c r="I27" s="389"/>
      <c r="J27" s="389"/>
      <c r="K27" s="390"/>
      <c r="L27" s="385">
        <v>1</v>
      </c>
      <c r="M27" s="386"/>
      <c r="N27" s="386"/>
      <c r="O27" s="386"/>
      <c r="P27" s="387"/>
      <c r="Q27" s="385">
        <v>3100</v>
      </c>
      <c r="R27" s="386"/>
      <c r="S27" s="386"/>
      <c r="T27" s="386"/>
      <c r="U27" s="386"/>
      <c r="V27" s="387"/>
      <c r="W27" s="475"/>
      <c r="X27" s="412"/>
      <c r="Y27" s="413"/>
      <c r="Z27" s="388" t="s">
        <v>184</v>
      </c>
      <c r="AA27" s="389"/>
      <c r="AB27" s="389"/>
      <c r="AC27" s="389"/>
      <c r="AD27" s="389"/>
      <c r="AE27" s="389"/>
      <c r="AF27" s="389"/>
      <c r="AG27" s="390"/>
      <c r="AH27" s="385" t="s">
        <v>177</v>
      </c>
      <c r="AI27" s="386"/>
      <c r="AJ27" s="386"/>
      <c r="AK27" s="386"/>
      <c r="AL27" s="387"/>
      <c r="AM27" s="385" t="s">
        <v>177</v>
      </c>
      <c r="AN27" s="386"/>
      <c r="AO27" s="386"/>
      <c r="AP27" s="386"/>
      <c r="AQ27" s="386"/>
      <c r="AR27" s="387"/>
      <c r="AS27" s="385" t="s">
        <v>177</v>
      </c>
      <c r="AT27" s="386"/>
      <c r="AU27" s="386"/>
      <c r="AV27" s="386"/>
      <c r="AW27" s="386"/>
      <c r="AX27" s="445"/>
      <c r="AY27" s="469" t="s">
        <v>185</v>
      </c>
      <c r="AZ27" s="470"/>
      <c r="BA27" s="470"/>
      <c r="BB27" s="470"/>
      <c r="BC27" s="470"/>
      <c r="BD27" s="470"/>
      <c r="BE27" s="470"/>
      <c r="BF27" s="470"/>
      <c r="BG27" s="470"/>
      <c r="BH27" s="470"/>
      <c r="BI27" s="470"/>
      <c r="BJ27" s="470"/>
      <c r="BK27" s="470"/>
      <c r="BL27" s="470"/>
      <c r="BM27" s="471"/>
      <c r="BN27" s="466" t="s">
        <v>177</v>
      </c>
      <c r="BO27" s="467"/>
      <c r="BP27" s="467"/>
      <c r="BQ27" s="467"/>
      <c r="BR27" s="467"/>
      <c r="BS27" s="467"/>
      <c r="BT27" s="467"/>
      <c r="BU27" s="468"/>
      <c r="BV27" s="466" t="s">
        <v>129</v>
      </c>
      <c r="BW27" s="467"/>
      <c r="BX27" s="467"/>
      <c r="BY27" s="467"/>
      <c r="BZ27" s="467"/>
      <c r="CA27" s="467"/>
      <c r="CB27" s="467"/>
      <c r="CC27" s="468"/>
      <c r="CD27" s="178"/>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15">
      <c r="A28" s="175"/>
      <c r="B28" s="411"/>
      <c r="C28" s="412"/>
      <c r="D28" s="413"/>
      <c r="E28" s="388" t="s">
        <v>186</v>
      </c>
      <c r="F28" s="389"/>
      <c r="G28" s="389"/>
      <c r="H28" s="389"/>
      <c r="I28" s="389"/>
      <c r="J28" s="389"/>
      <c r="K28" s="390"/>
      <c r="L28" s="385">
        <v>1</v>
      </c>
      <c r="M28" s="386"/>
      <c r="N28" s="386"/>
      <c r="O28" s="386"/>
      <c r="P28" s="387"/>
      <c r="Q28" s="385">
        <v>2600</v>
      </c>
      <c r="R28" s="386"/>
      <c r="S28" s="386"/>
      <c r="T28" s="386"/>
      <c r="U28" s="386"/>
      <c r="V28" s="387"/>
      <c r="W28" s="475"/>
      <c r="X28" s="412"/>
      <c r="Y28" s="413"/>
      <c r="Z28" s="388" t="s">
        <v>187</v>
      </c>
      <c r="AA28" s="389"/>
      <c r="AB28" s="389"/>
      <c r="AC28" s="389"/>
      <c r="AD28" s="389"/>
      <c r="AE28" s="389"/>
      <c r="AF28" s="389"/>
      <c r="AG28" s="390"/>
      <c r="AH28" s="385" t="s">
        <v>177</v>
      </c>
      <c r="AI28" s="386"/>
      <c r="AJ28" s="386"/>
      <c r="AK28" s="386"/>
      <c r="AL28" s="387"/>
      <c r="AM28" s="385" t="s">
        <v>177</v>
      </c>
      <c r="AN28" s="386"/>
      <c r="AO28" s="386"/>
      <c r="AP28" s="386"/>
      <c r="AQ28" s="386"/>
      <c r="AR28" s="387"/>
      <c r="AS28" s="385" t="s">
        <v>177</v>
      </c>
      <c r="AT28" s="386"/>
      <c r="AU28" s="386"/>
      <c r="AV28" s="386"/>
      <c r="AW28" s="386"/>
      <c r="AX28" s="445"/>
      <c r="AY28" s="449" t="s">
        <v>188</v>
      </c>
      <c r="AZ28" s="450"/>
      <c r="BA28" s="450"/>
      <c r="BB28" s="451"/>
      <c r="BC28" s="458" t="s">
        <v>49</v>
      </c>
      <c r="BD28" s="459"/>
      <c r="BE28" s="459"/>
      <c r="BF28" s="459"/>
      <c r="BG28" s="459"/>
      <c r="BH28" s="459"/>
      <c r="BI28" s="459"/>
      <c r="BJ28" s="459"/>
      <c r="BK28" s="459"/>
      <c r="BL28" s="459"/>
      <c r="BM28" s="460"/>
      <c r="BN28" s="461">
        <v>850840</v>
      </c>
      <c r="BO28" s="462"/>
      <c r="BP28" s="462"/>
      <c r="BQ28" s="462"/>
      <c r="BR28" s="462"/>
      <c r="BS28" s="462"/>
      <c r="BT28" s="462"/>
      <c r="BU28" s="463"/>
      <c r="BV28" s="461">
        <v>850825</v>
      </c>
      <c r="BW28" s="462"/>
      <c r="BX28" s="462"/>
      <c r="BY28" s="462"/>
      <c r="BZ28" s="462"/>
      <c r="CA28" s="462"/>
      <c r="CB28" s="462"/>
      <c r="CC28" s="463"/>
      <c r="CD28" s="184"/>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15">
      <c r="A29" s="175"/>
      <c r="B29" s="411"/>
      <c r="C29" s="412"/>
      <c r="D29" s="413"/>
      <c r="E29" s="388" t="s">
        <v>189</v>
      </c>
      <c r="F29" s="389"/>
      <c r="G29" s="389"/>
      <c r="H29" s="389"/>
      <c r="I29" s="389"/>
      <c r="J29" s="389"/>
      <c r="K29" s="390"/>
      <c r="L29" s="385">
        <v>13</v>
      </c>
      <c r="M29" s="386"/>
      <c r="N29" s="386"/>
      <c r="O29" s="386"/>
      <c r="P29" s="387"/>
      <c r="Q29" s="385">
        <v>2400</v>
      </c>
      <c r="R29" s="386"/>
      <c r="S29" s="386"/>
      <c r="T29" s="386"/>
      <c r="U29" s="386"/>
      <c r="V29" s="387"/>
      <c r="W29" s="476"/>
      <c r="X29" s="477"/>
      <c r="Y29" s="478"/>
      <c r="Z29" s="388" t="s">
        <v>190</v>
      </c>
      <c r="AA29" s="389"/>
      <c r="AB29" s="389"/>
      <c r="AC29" s="389"/>
      <c r="AD29" s="389"/>
      <c r="AE29" s="389"/>
      <c r="AF29" s="389"/>
      <c r="AG29" s="390"/>
      <c r="AH29" s="385">
        <v>166</v>
      </c>
      <c r="AI29" s="386"/>
      <c r="AJ29" s="386"/>
      <c r="AK29" s="386"/>
      <c r="AL29" s="387"/>
      <c r="AM29" s="385">
        <v>498830</v>
      </c>
      <c r="AN29" s="386"/>
      <c r="AO29" s="386"/>
      <c r="AP29" s="386"/>
      <c r="AQ29" s="386"/>
      <c r="AR29" s="387"/>
      <c r="AS29" s="385">
        <v>3005</v>
      </c>
      <c r="AT29" s="386"/>
      <c r="AU29" s="386"/>
      <c r="AV29" s="386"/>
      <c r="AW29" s="386"/>
      <c r="AX29" s="445"/>
      <c r="AY29" s="452"/>
      <c r="AZ29" s="453"/>
      <c r="BA29" s="453"/>
      <c r="BB29" s="454"/>
      <c r="BC29" s="446" t="s">
        <v>191</v>
      </c>
      <c r="BD29" s="447"/>
      <c r="BE29" s="447"/>
      <c r="BF29" s="447"/>
      <c r="BG29" s="447"/>
      <c r="BH29" s="447"/>
      <c r="BI29" s="447"/>
      <c r="BJ29" s="447"/>
      <c r="BK29" s="447"/>
      <c r="BL29" s="447"/>
      <c r="BM29" s="448"/>
      <c r="BN29" s="432">
        <v>1256562</v>
      </c>
      <c r="BO29" s="433"/>
      <c r="BP29" s="433"/>
      <c r="BQ29" s="433"/>
      <c r="BR29" s="433"/>
      <c r="BS29" s="433"/>
      <c r="BT29" s="433"/>
      <c r="BU29" s="434"/>
      <c r="BV29" s="432">
        <v>1259430</v>
      </c>
      <c r="BW29" s="433"/>
      <c r="BX29" s="433"/>
      <c r="BY29" s="433"/>
      <c r="BZ29" s="433"/>
      <c r="CA29" s="433"/>
      <c r="CB29" s="433"/>
      <c r="CC29" s="434"/>
      <c r="CD29" s="178"/>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192</v>
      </c>
      <c r="X30" s="400"/>
      <c r="Y30" s="400"/>
      <c r="Z30" s="400"/>
      <c r="AA30" s="400"/>
      <c r="AB30" s="400"/>
      <c r="AC30" s="400"/>
      <c r="AD30" s="400"/>
      <c r="AE30" s="400"/>
      <c r="AF30" s="400"/>
      <c r="AG30" s="401"/>
      <c r="AH30" s="402">
        <v>97.2</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51</v>
      </c>
      <c r="BD30" s="406"/>
      <c r="BE30" s="406"/>
      <c r="BF30" s="406"/>
      <c r="BG30" s="406"/>
      <c r="BH30" s="406"/>
      <c r="BI30" s="406"/>
      <c r="BJ30" s="406"/>
      <c r="BK30" s="406"/>
      <c r="BL30" s="406"/>
      <c r="BM30" s="407"/>
      <c r="BN30" s="466">
        <v>3825381</v>
      </c>
      <c r="BO30" s="467"/>
      <c r="BP30" s="467"/>
      <c r="BQ30" s="467"/>
      <c r="BR30" s="467"/>
      <c r="BS30" s="467"/>
      <c r="BT30" s="467"/>
      <c r="BU30" s="468"/>
      <c r="BV30" s="466">
        <v>3257335</v>
      </c>
      <c r="BW30" s="467"/>
      <c r="BX30" s="467"/>
      <c r="BY30" s="467"/>
      <c r="BZ30" s="467"/>
      <c r="CA30" s="467"/>
      <c r="CB30" s="467"/>
      <c r="CC30" s="46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91" t="s">
        <v>193</v>
      </c>
      <c r="D32" s="391"/>
      <c r="E32" s="391"/>
      <c r="F32" s="391"/>
      <c r="G32" s="391"/>
      <c r="H32" s="391"/>
      <c r="I32" s="391"/>
      <c r="J32" s="391"/>
      <c r="K32" s="391"/>
      <c r="L32" s="391"/>
      <c r="M32" s="391"/>
      <c r="N32" s="391"/>
      <c r="O32" s="391"/>
      <c r="P32" s="391"/>
      <c r="Q32" s="391"/>
      <c r="R32" s="391"/>
      <c r="S32" s="391"/>
      <c r="U32" s="392" t="s">
        <v>194</v>
      </c>
      <c r="V32" s="392"/>
      <c r="W32" s="392"/>
      <c r="X32" s="392"/>
      <c r="Y32" s="392"/>
      <c r="Z32" s="392"/>
      <c r="AA32" s="392"/>
      <c r="AB32" s="392"/>
      <c r="AC32" s="392"/>
      <c r="AD32" s="392"/>
      <c r="AE32" s="392"/>
      <c r="AF32" s="392"/>
      <c r="AG32" s="392"/>
      <c r="AH32" s="392"/>
      <c r="AI32" s="392"/>
      <c r="AJ32" s="392"/>
      <c r="AK32" s="392"/>
      <c r="AM32" s="392" t="s">
        <v>195</v>
      </c>
      <c r="AN32" s="392"/>
      <c r="AO32" s="392"/>
      <c r="AP32" s="392"/>
      <c r="AQ32" s="392"/>
      <c r="AR32" s="392"/>
      <c r="AS32" s="392"/>
      <c r="AT32" s="392"/>
      <c r="AU32" s="392"/>
      <c r="AV32" s="392"/>
      <c r="AW32" s="392"/>
      <c r="AX32" s="392"/>
      <c r="AY32" s="392"/>
      <c r="AZ32" s="392"/>
      <c r="BA32" s="392"/>
      <c r="BB32" s="392"/>
      <c r="BC32" s="392"/>
      <c r="BE32" s="392" t="s">
        <v>196</v>
      </c>
      <c r="BF32" s="392"/>
      <c r="BG32" s="392"/>
      <c r="BH32" s="392"/>
      <c r="BI32" s="392"/>
      <c r="BJ32" s="392"/>
      <c r="BK32" s="392"/>
      <c r="BL32" s="392"/>
      <c r="BM32" s="392"/>
      <c r="BN32" s="392"/>
      <c r="BO32" s="392"/>
      <c r="BP32" s="392"/>
      <c r="BQ32" s="392"/>
      <c r="BR32" s="392"/>
      <c r="BS32" s="392"/>
      <c r="BT32" s="392"/>
      <c r="BU32" s="392"/>
      <c r="BW32" s="392" t="s">
        <v>197</v>
      </c>
      <c r="BX32" s="392"/>
      <c r="BY32" s="392"/>
      <c r="BZ32" s="392"/>
      <c r="CA32" s="392"/>
      <c r="CB32" s="392"/>
      <c r="CC32" s="392"/>
      <c r="CD32" s="392"/>
      <c r="CE32" s="392"/>
      <c r="CF32" s="392"/>
      <c r="CG32" s="392"/>
      <c r="CH32" s="392"/>
      <c r="CI32" s="392"/>
      <c r="CJ32" s="392"/>
      <c r="CK32" s="392"/>
      <c r="CL32" s="392"/>
      <c r="CM32" s="392"/>
      <c r="CO32" s="392" t="s">
        <v>198</v>
      </c>
      <c r="CP32" s="392"/>
      <c r="CQ32" s="392"/>
      <c r="CR32" s="392"/>
      <c r="CS32" s="392"/>
      <c r="CT32" s="392"/>
      <c r="CU32" s="392"/>
      <c r="CV32" s="392"/>
      <c r="CW32" s="392"/>
      <c r="CX32" s="392"/>
      <c r="CY32" s="392"/>
      <c r="CZ32" s="392"/>
      <c r="DA32" s="392"/>
      <c r="DB32" s="392"/>
      <c r="DC32" s="392"/>
      <c r="DD32" s="392"/>
      <c r="DE32" s="392"/>
      <c r="DI32" s="201"/>
    </row>
    <row r="33" spans="1:113" ht="13.5" customHeight="1" x14ac:dyDescent="0.15">
      <c r="A33" s="175"/>
      <c r="B33" s="202"/>
      <c r="C33" s="384" t="s">
        <v>199</v>
      </c>
      <c r="D33" s="384"/>
      <c r="E33" s="383" t="s">
        <v>200</v>
      </c>
      <c r="F33" s="383"/>
      <c r="G33" s="383"/>
      <c r="H33" s="383"/>
      <c r="I33" s="383"/>
      <c r="J33" s="383"/>
      <c r="K33" s="383"/>
      <c r="L33" s="383"/>
      <c r="M33" s="383"/>
      <c r="N33" s="383"/>
      <c r="O33" s="383"/>
      <c r="P33" s="383"/>
      <c r="Q33" s="383"/>
      <c r="R33" s="383"/>
      <c r="S33" s="383"/>
      <c r="T33" s="179"/>
      <c r="U33" s="384" t="s">
        <v>199</v>
      </c>
      <c r="V33" s="384"/>
      <c r="W33" s="383" t="s">
        <v>200</v>
      </c>
      <c r="X33" s="383"/>
      <c r="Y33" s="383"/>
      <c r="Z33" s="383"/>
      <c r="AA33" s="383"/>
      <c r="AB33" s="383"/>
      <c r="AC33" s="383"/>
      <c r="AD33" s="383"/>
      <c r="AE33" s="383"/>
      <c r="AF33" s="383"/>
      <c r="AG33" s="383"/>
      <c r="AH33" s="383"/>
      <c r="AI33" s="383"/>
      <c r="AJ33" s="383"/>
      <c r="AK33" s="383"/>
      <c r="AL33" s="179"/>
      <c r="AM33" s="384" t="s">
        <v>199</v>
      </c>
      <c r="AN33" s="384"/>
      <c r="AO33" s="383" t="s">
        <v>200</v>
      </c>
      <c r="AP33" s="383"/>
      <c r="AQ33" s="383"/>
      <c r="AR33" s="383"/>
      <c r="AS33" s="383"/>
      <c r="AT33" s="383"/>
      <c r="AU33" s="383"/>
      <c r="AV33" s="383"/>
      <c r="AW33" s="383"/>
      <c r="AX33" s="383"/>
      <c r="AY33" s="383"/>
      <c r="AZ33" s="383"/>
      <c r="BA33" s="383"/>
      <c r="BB33" s="383"/>
      <c r="BC33" s="383"/>
      <c r="BD33" s="185"/>
      <c r="BE33" s="383" t="s">
        <v>201</v>
      </c>
      <c r="BF33" s="383"/>
      <c r="BG33" s="383" t="s">
        <v>202</v>
      </c>
      <c r="BH33" s="383"/>
      <c r="BI33" s="383"/>
      <c r="BJ33" s="383"/>
      <c r="BK33" s="383"/>
      <c r="BL33" s="383"/>
      <c r="BM33" s="383"/>
      <c r="BN33" s="383"/>
      <c r="BO33" s="383"/>
      <c r="BP33" s="383"/>
      <c r="BQ33" s="383"/>
      <c r="BR33" s="383"/>
      <c r="BS33" s="383"/>
      <c r="BT33" s="383"/>
      <c r="BU33" s="383"/>
      <c r="BV33" s="185"/>
      <c r="BW33" s="384" t="s">
        <v>201</v>
      </c>
      <c r="BX33" s="384"/>
      <c r="BY33" s="383" t="s">
        <v>203</v>
      </c>
      <c r="BZ33" s="383"/>
      <c r="CA33" s="383"/>
      <c r="CB33" s="383"/>
      <c r="CC33" s="383"/>
      <c r="CD33" s="383"/>
      <c r="CE33" s="383"/>
      <c r="CF33" s="383"/>
      <c r="CG33" s="383"/>
      <c r="CH33" s="383"/>
      <c r="CI33" s="383"/>
      <c r="CJ33" s="383"/>
      <c r="CK33" s="383"/>
      <c r="CL33" s="383"/>
      <c r="CM33" s="383"/>
      <c r="CN33" s="179"/>
      <c r="CO33" s="384" t="s">
        <v>204</v>
      </c>
      <c r="CP33" s="384"/>
      <c r="CQ33" s="383" t="s">
        <v>205</v>
      </c>
      <c r="CR33" s="383"/>
      <c r="CS33" s="383"/>
      <c r="CT33" s="383"/>
      <c r="CU33" s="383"/>
      <c r="CV33" s="383"/>
      <c r="CW33" s="383"/>
      <c r="CX33" s="383"/>
      <c r="CY33" s="383"/>
      <c r="CZ33" s="383"/>
      <c r="DA33" s="383"/>
      <c r="DB33" s="383"/>
      <c r="DC33" s="383"/>
      <c r="DD33" s="383"/>
      <c r="DE33" s="383"/>
      <c r="DF33" s="179"/>
      <c r="DG33" s="382" t="s">
        <v>206</v>
      </c>
      <c r="DH33" s="382"/>
      <c r="DI33" s="180"/>
    </row>
    <row r="34" spans="1:113" ht="32.25" customHeight="1" x14ac:dyDescent="0.15">
      <c r="A34" s="175"/>
      <c r="B34" s="202"/>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2</v>
      </c>
      <c r="V34" s="380"/>
      <c r="W34" s="381" t="str">
        <f>IF('各会計、関係団体の財政状況及び健全化判断比率'!B28="","",'各会計、関係団体の財政状況及び健全化判断比率'!B28)</f>
        <v>国民健康保険特別会計</v>
      </c>
      <c r="X34" s="381"/>
      <c r="Y34" s="381"/>
      <c r="Z34" s="381"/>
      <c r="AA34" s="381"/>
      <c r="AB34" s="381"/>
      <c r="AC34" s="381"/>
      <c r="AD34" s="381"/>
      <c r="AE34" s="381"/>
      <c r="AF34" s="381"/>
      <c r="AG34" s="381"/>
      <c r="AH34" s="381"/>
      <c r="AI34" s="381"/>
      <c r="AJ34" s="381"/>
      <c r="AK34" s="381"/>
      <c r="AL34" s="175"/>
      <c r="AM34" s="380">
        <f>IF(AO34="","",MAX(C34:D43,U34:V43)+1)</f>
        <v>6</v>
      </c>
      <c r="AN34" s="380"/>
      <c r="AO34" s="381" t="str">
        <f>IF('各会計、関係団体の財政状況及び健全化判断比率'!B32="","",'各会計、関係団体の財政状況及び健全化判断比率'!B32)</f>
        <v>当別町水道事業会計</v>
      </c>
      <c r="AP34" s="381"/>
      <c r="AQ34" s="381"/>
      <c r="AR34" s="381"/>
      <c r="AS34" s="381"/>
      <c r="AT34" s="381"/>
      <c r="AU34" s="381"/>
      <c r="AV34" s="381"/>
      <c r="AW34" s="381"/>
      <c r="AX34" s="381"/>
      <c r="AY34" s="381"/>
      <c r="AZ34" s="381"/>
      <c r="BA34" s="381"/>
      <c r="BB34" s="381"/>
      <c r="BC34" s="381"/>
      <c r="BD34" s="175"/>
      <c r="BE34" s="380">
        <f>IF(BG34="","",MAX(C34:D43,U34:V43,AM34:AN43)+1)</f>
        <v>7</v>
      </c>
      <c r="BF34" s="380"/>
      <c r="BG34" s="381" t="str">
        <f>IF('各会計、関係団体の財政状況及び健全化判断比率'!B33="","",'各会計、関係団体の財政状況及び健全化判断比率'!B33)</f>
        <v>当別町下水道事業特別会計</v>
      </c>
      <c r="BH34" s="381"/>
      <c r="BI34" s="381"/>
      <c r="BJ34" s="381"/>
      <c r="BK34" s="381"/>
      <c r="BL34" s="381"/>
      <c r="BM34" s="381"/>
      <c r="BN34" s="381"/>
      <c r="BO34" s="381"/>
      <c r="BP34" s="381"/>
      <c r="BQ34" s="381"/>
      <c r="BR34" s="381"/>
      <c r="BS34" s="381"/>
      <c r="BT34" s="381"/>
      <c r="BU34" s="381"/>
      <c r="BV34" s="175"/>
      <c r="BW34" s="380">
        <f>IF(BY34="","",MAX(C34:D43,U34:V43,AM34:AN43,BE34:BF43)+1)</f>
        <v>8</v>
      </c>
      <c r="BX34" s="380"/>
      <c r="BY34" s="381" t="str">
        <f>IF('各会計、関係団体の財政状況及び健全化判断比率'!B68="","",'各会計、関係団体の財政状況及び健全化判断比率'!B68)</f>
        <v>石狩教育研修センター組合</v>
      </c>
      <c r="BZ34" s="381"/>
      <c r="CA34" s="381"/>
      <c r="CB34" s="381"/>
      <c r="CC34" s="381"/>
      <c r="CD34" s="381"/>
      <c r="CE34" s="381"/>
      <c r="CF34" s="381"/>
      <c r="CG34" s="381"/>
      <c r="CH34" s="381"/>
      <c r="CI34" s="381"/>
      <c r="CJ34" s="381"/>
      <c r="CK34" s="381"/>
      <c r="CL34" s="381"/>
      <c r="CM34" s="381"/>
      <c r="CN34" s="175"/>
      <c r="CO34" s="380">
        <f>IF(CQ34="","",MAX(C34:D43,U34:V43,AM34:AN43,BE34:BF43,BW34:BX43)+1)</f>
        <v>11</v>
      </c>
      <c r="CP34" s="380"/>
      <c r="CQ34" s="381" t="str">
        <f>IF('各会計、関係団体の財政状況及び健全化判断比率'!BS7="","",'各会計、関係団体の財政状況及び健全化判断比率'!BS7)</f>
        <v>株式会社　tobe</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180"/>
    </row>
    <row r="35" spans="1:113" ht="32.25" customHeight="1" x14ac:dyDescent="0.15">
      <c r="A35" s="175"/>
      <c r="B35" s="202"/>
      <c r="C35" s="380" t="str">
        <f>IF(E35="","",C34+1)</f>
        <v/>
      </c>
      <c r="D35" s="380"/>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175"/>
      <c r="U35" s="380">
        <f>IF(W35="","",U34+1)</f>
        <v>3</v>
      </c>
      <c r="V35" s="380"/>
      <c r="W35" s="381" t="str">
        <f>IF('各会計、関係団体の財政状況及び健全化判断比率'!B29="","",'各会計、関係団体の財政状況及び健全化判断比率'!B29)</f>
        <v>介護保険特別会計</v>
      </c>
      <c r="X35" s="381"/>
      <c r="Y35" s="381"/>
      <c r="Z35" s="381"/>
      <c r="AA35" s="381"/>
      <c r="AB35" s="381"/>
      <c r="AC35" s="381"/>
      <c r="AD35" s="381"/>
      <c r="AE35" s="381"/>
      <c r="AF35" s="381"/>
      <c r="AG35" s="381"/>
      <c r="AH35" s="381"/>
      <c r="AI35" s="381"/>
      <c r="AJ35" s="381"/>
      <c r="AK35" s="381"/>
      <c r="AL35" s="175"/>
      <c r="AM35" s="380" t="str">
        <f t="shared" ref="AM35:AM43" si="0">IF(AO35="","",AM34+1)</f>
        <v/>
      </c>
      <c r="AN35" s="380"/>
      <c r="AO35" s="381"/>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9</v>
      </c>
      <c r="BX35" s="380"/>
      <c r="BY35" s="381" t="str">
        <f>IF('各会計、関係団体の財政状況及び健全化判断比率'!B69="","",'各会計、関係団体の財政状況及び健全化判断比率'!B69)</f>
        <v>石狩北部地区消防事務組合</v>
      </c>
      <c r="BZ35" s="381"/>
      <c r="CA35" s="381"/>
      <c r="CB35" s="381"/>
      <c r="CC35" s="381"/>
      <c r="CD35" s="381"/>
      <c r="CE35" s="381"/>
      <c r="CF35" s="381"/>
      <c r="CG35" s="381"/>
      <c r="CH35" s="381"/>
      <c r="CI35" s="381"/>
      <c r="CJ35" s="381"/>
      <c r="CK35" s="381"/>
      <c r="CL35" s="381"/>
      <c r="CM35" s="381"/>
      <c r="CN35" s="175"/>
      <c r="CO35" s="380" t="str">
        <f t="shared" ref="CO35:CO43" si="3">IF(CQ35="","",CO34+1)</f>
        <v/>
      </c>
      <c r="CP35" s="380"/>
      <c r="CQ35" s="381" t="str">
        <f>IF('各会計、関係団体の財政状況及び健全化判断比率'!BS8="","",'各会計、関係団体の財政状況及び健全化判断比率'!BS8)</f>
        <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180"/>
    </row>
    <row r="36" spans="1:113" ht="32.25" customHeight="1" x14ac:dyDescent="0.15">
      <c r="A36" s="175"/>
      <c r="B36" s="202"/>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4</v>
      </c>
      <c r="V36" s="380"/>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10</v>
      </c>
      <c r="BX36" s="380"/>
      <c r="BY36" s="381" t="str">
        <f>IF('各会計、関係団体の財政状況及び健全化判断比率'!B70="","",'各会計、関係団体の財政状況及び健全化判断比率'!B70)</f>
        <v>石狩西部広域水道企業団</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180"/>
    </row>
    <row r="37" spans="1:113" ht="32.25" customHeight="1" x14ac:dyDescent="0.15">
      <c r="A37" s="175"/>
      <c r="B37" s="202"/>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f t="shared" si="4"/>
        <v>5</v>
      </c>
      <c r="V37" s="380"/>
      <c r="W37" s="381" t="str">
        <f>IF('各会計、関係団体の財政状況及び健全化判断比率'!B31="","",'各会計、関係団体の財政状況及び健全化判断比率'!B31)</f>
        <v>介護サービス事業特別会計</v>
      </c>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t="str">
        <f t="shared" si="2"/>
        <v/>
      </c>
      <c r="BX37" s="380"/>
      <c r="BY37" s="381" t="str">
        <f>IF('各会計、関係団体の財政状況及び健全化判断比率'!B71="","",'各会計、関係団体の財政状況及び健全化判断比率'!B71)</f>
        <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180"/>
    </row>
    <row r="38" spans="1:113" ht="32.25" customHeight="1" x14ac:dyDescent="0.15">
      <c r="A38" s="175"/>
      <c r="B38" s="202"/>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t="str">
        <f t="shared" si="2"/>
        <v/>
      </c>
      <c r="BX38" s="380"/>
      <c r="BY38" s="381" t="str">
        <f>IF('各会計、関係団体の財政状況及び健全化判断比率'!B72="","",'各会計、関係団体の財政状況及び健全化判断比率'!B72)</f>
        <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180"/>
    </row>
    <row r="39" spans="1:113" ht="32.25" customHeight="1" x14ac:dyDescent="0.15">
      <c r="A39" s="175"/>
      <c r="B39" s="202"/>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t="str">
        <f t="shared" si="2"/>
        <v/>
      </c>
      <c r="BX39" s="380"/>
      <c r="BY39" s="381" t="str">
        <f>IF('各会計、関係団体の財政状況及び健全化判断比率'!B73="","",'各会計、関係団体の財政状況及び健全化判断比率'!B73)</f>
        <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180"/>
    </row>
    <row r="40" spans="1:113" ht="32.25" customHeight="1" x14ac:dyDescent="0.15">
      <c r="A40" s="175"/>
      <c r="B40" s="202"/>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t="str">
        <f t="shared" si="2"/>
        <v/>
      </c>
      <c r="BX40" s="380"/>
      <c r="BY40" s="381" t="str">
        <f>IF('各会計、関係団体の財政状況及び健全化判断比率'!B74="","",'各会計、関係団体の財政状況及び健全化判断比率'!B74)</f>
        <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180"/>
    </row>
    <row r="41" spans="1:113" ht="32.25" customHeight="1" x14ac:dyDescent="0.15">
      <c r="A41" s="175"/>
      <c r="B41" s="202"/>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t="str">
        <f t="shared" si="2"/>
        <v/>
      </c>
      <c r="BX41" s="380"/>
      <c r="BY41" s="381" t="str">
        <f>IF('各会計、関係団体の財政状況及び健全化判断比率'!B75="","",'各会計、関係団体の財政状況及び健全化判断比率'!B75)</f>
        <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180"/>
    </row>
    <row r="42" spans="1:113" ht="32.25" customHeight="1" x14ac:dyDescent="0.15">
      <c r="B42" s="202"/>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180"/>
    </row>
    <row r="43" spans="1:113" ht="32.25" customHeight="1" x14ac:dyDescent="0.15">
      <c r="B43" s="202"/>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207</v>
      </c>
      <c r="E46" s="377" t="s">
        <v>208</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15">
      <c r="E47" s="377" t="s">
        <v>209</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15">
      <c r="E48" s="377" t="s">
        <v>210</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15">
      <c r="E49" s="379" t="s">
        <v>211</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15">
      <c r="E50" s="377" t="s">
        <v>212</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15">
      <c r="E51" s="377" t="s">
        <v>213</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15">
      <c r="E52" s="377" t="s">
        <v>214</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15">
      <c r="E53" s="377" t="s">
        <v>215</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15"/>
    <row r="55" spans="5:113" x14ac:dyDescent="0.15"/>
    <row r="56" spans="5:113" x14ac:dyDescent="0.15"/>
  </sheetData>
  <sheetProtection algorithmName="SHA-512" hashValue="3B3RLU2viwYob3PeV7DsDNTo3C6sgPbBS3jYudj8k2r5DSWimafmtrIXo1VLYH1uUwWfQV3aDrf3dvVDsnfZWw==" saltValue="msAUkWmBYeVEby3rSnx3N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216</v>
      </c>
      <c r="DI1" s="731"/>
      <c r="DJ1" s="731"/>
      <c r="DK1" s="731"/>
      <c r="DL1" s="731"/>
      <c r="DM1" s="731"/>
      <c r="DN1" s="732"/>
      <c r="DO1" s="208"/>
      <c r="DP1" s="730" t="s">
        <v>217</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15">
      <c r="B2" s="209" t="s">
        <v>218</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86" t="s">
        <v>219</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220</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221</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86" t="s">
        <v>1</v>
      </c>
      <c r="C4" s="687"/>
      <c r="D4" s="687"/>
      <c r="E4" s="687"/>
      <c r="F4" s="687"/>
      <c r="G4" s="687"/>
      <c r="H4" s="687"/>
      <c r="I4" s="687"/>
      <c r="J4" s="687"/>
      <c r="K4" s="687"/>
      <c r="L4" s="687"/>
      <c r="M4" s="687"/>
      <c r="N4" s="687"/>
      <c r="O4" s="687"/>
      <c r="P4" s="687"/>
      <c r="Q4" s="688"/>
      <c r="R4" s="686" t="s">
        <v>222</v>
      </c>
      <c r="S4" s="687"/>
      <c r="T4" s="687"/>
      <c r="U4" s="687"/>
      <c r="V4" s="687"/>
      <c r="W4" s="687"/>
      <c r="X4" s="687"/>
      <c r="Y4" s="688"/>
      <c r="Z4" s="686" t="s">
        <v>223</v>
      </c>
      <c r="AA4" s="687"/>
      <c r="AB4" s="687"/>
      <c r="AC4" s="688"/>
      <c r="AD4" s="686" t="s">
        <v>224</v>
      </c>
      <c r="AE4" s="687"/>
      <c r="AF4" s="687"/>
      <c r="AG4" s="687"/>
      <c r="AH4" s="687"/>
      <c r="AI4" s="687"/>
      <c r="AJ4" s="687"/>
      <c r="AK4" s="688"/>
      <c r="AL4" s="686" t="s">
        <v>223</v>
      </c>
      <c r="AM4" s="687"/>
      <c r="AN4" s="687"/>
      <c r="AO4" s="688"/>
      <c r="AP4" s="733" t="s">
        <v>225</v>
      </c>
      <c r="AQ4" s="733"/>
      <c r="AR4" s="733"/>
      <c r="AS4" s="733"/>
      <c r="AT4" s="733"/>
      <c r="AU4" s="733"/>
      <c r="AV4" s="733"/>
      <c r="AW4" s="733"/>
      <c r="AX4" s="733"/>
      <c r="AY4" s="733"/>
      <c r="AZ4" s="733"/>
      <c r="BA4" s="733"/>
      <c r="BB4" s="733"/>
      <c r="BC4" s="733"/>
      <c r="BD4" s="733"/>
      <c r="BE4" s="733"/>
      <c r="BF4" s="733"/>
      <c r="BG4" s="733" t="s">
        <v>226</v>
      </c>
      <c r="BH4" s="733"/>
      <c r="BI4" s="733"/>
      <c r="BJ4" s="733"/>
      <c r="BK4" s="733"/>
      <c r="BL4" s="733"/>
      <c r="BM4" s="733"/>
      <c r="BN4" s="733"/>
      <c r="BO4" s="733" t="s">
        <v>223</v>
      </c>
      <c r="BP4" s="733"/>
      <c r="BQ4" s="733"/>
      <c r="BR4" s="733"/>
      <c r="BS4" s="733" t="s">
        <v>227</v>
      </c>
      <c r="BT4" s="733"/>
      <c r="BU4" s="733"/>
      <c r="BV4" s="733"/>
      <c r="BW4" s="733"/>
      <c r="BX4" s="733"/>
      <c r="BY4" s="733"/>
      <c r="BZ4" s="733"/>
      <c r="CA4" s="733"/>
      <c r="CB4" s="733"/>
      <c r="CD4" s="686" t="s">
        <v>228</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15">
      <c r="B5" s="692" t="s">
        <v>229</v>
      </c>
      <c r="C5" s="693"/>
      <c r="D5" s="693"/>
      <c r="E5" s="693"/>
      <c r="F5" s="693"/>
      <c r="G5" s="693"/>
      <c r="H5" s="693"/>
      <c r="I5" s="693"/>
      <c r="J5" s="693"/>
      <c r="K5" s="693"/>
      <c r="L5" s="693"/>
      <c r="M5" s="693"/>
      <c r="N5" s="693"/>
      <c r="O5" s="693"/>
      <c r="P5" s="693"/>
      <c r="Q5" s="694"/>
      <c r="R5" s="689">
        <v>1967103</v>
      </c>
      <c r="S5" s="690"/>
      <c r="T5" s="690"/>
      <c r="U5" s="690"/>
      <c r="V5" s="690"/>
      <c r="W5" s="690"/>
      <c r="X5" s="690"/>
      <c r="Y5" s="715"/>
      <c r="Z5" s="728">
        <v>13</v>
      </c>
      <c r="AA5" s="728"/>
      <c r="AB5" s="728"/>
      <c r="AC5" s="728"/>
      <c r="AD5" s="729">
        <v>1906327</v>
      </c>
      <c r="AE5" s="729"/>
      <c r="AF5" s="729"/>
      <c r="AG5" s="729"/>
      <c r="AH5" s="729"/>
      <c r="AI5" s="729"/>
      <c r="AJ5" s="729"/>
      <c r="AK5" s="729"/>
      <c r="AL5" s="716">
        <v>30.9</v>
      </c>
      <c r="AM5" s="698"/>
      <c r="AN5" s="698"/>
      <c r="AO5" s="717"/>
      <c r="AP5" s="692" t="s">
        <v>230</v>
      </c>
      <c r="AQ5" s="693"/>
      <c r="AR5" s="693"/>
      <c r="AS5" s="693"/>
      <c r="AT5" s="693"/>
      <c r="AU5" s="693"/>
      <c r="AV5" s="693"/>
      <c r="AW5" s="693"/>
      <c r="AX5" s="693"/>
      <c r="AY5" s="693"/>
      <c r="AZ5" s="693"/>
      <c r="BA5" s="693"/>
      <c r="BB5" s="693"/>
      <c r="BC5" s="693"/>
      <c r="BD5" s="693"/>
      <c r="BE5" s="693"/>
      <c r="BF5" s="694"/>
      <c r="BG5" s="634">
        <v>1905382</v>
      </c>
      <c r="BH5" s="635"/>
      <c r="BI5" s="635"/>
      <c r="BJ5" s="635"/>
      <c r="BK5" s="635"/>
      <c r="BL5" s="635"/>
      <c r="BM5" s="635"/>
      <c r="BN5" s="636"/>
      <c r="BO5" s="672">
        <v>96.9</v>
      </c>
      <c r="BP5" s="672"/>
      <c r="BQ5" s="672"/>
      <c r="BR5" s="672"/>
      <c r="BS5" s="673">
        <v>48790</v>
      </c>
      <c r="BT5" s="673"/>
      <c r="BU5" s="673"/>
      <c r="BV5" s="673"/>
      <c r="BW5" s="673"/>
      <c r="BX5" s="673"/>
      <c r="BY5" s="673"/>
      <c r="BZ5" s="673"/>
      <c r="CA5" s="673"/>
      <c r="CB5" s="711"/>
      <c r="CD5" s="686" t="s">
        <v>225</v>
      </c>
      <c r="CE5" s="687"/>
      <c r="CF5" s="687"/>
      <c r="CG5" s="687"/>
      <c r="CH5" s="687"/>
      <c r="CI5" s="687"/>
      <c r="CJ5" s="687"/>
      <c r="CK5" s="687"/>
      <c r="CL5" s="687"/>
      <c r="CM5" s="687"/>
      <c r="CN5" s="687"/>
      <c r="CO5" s="687"/>
      <c r="CP5" s="687"/>
      <c r="CQ5" s="688"/>
      <c r="CR5" s="686" t="s">
        <v>231</v>
      </c>
      <c r="CS5" s="687"/>
      <c r="CT5" s="687"/>
      <c r="CU5" s="687"/>
      <c r="CV5" s="687"/>
      <c r="CW5" s="687"/>
      <c r="CX5" s="687"/>
      <c r="CY5" s="688"/>
      <c r="CZ5" s="686" t="s">
        <v>223</v>
      </c>
      <c r="DA5" s="687"/>
      <c r="DB5" s="687"/>
      <c r="DC5" s="688"/>
      <c r="DD5" s="686" t="s">
        <v>232</v>
      </c>
      <c r="DE5" s="687"/>
      <c r="DF5" s="687"/>
      <c r="DG5" s="687"/>
      <c r="DH5" s="687"/>
      <c r="DI5" s="687"/>
      <c r="DJ5" s="687"/>
      <c r="DK5" s="687"/>
      <c r="DL5" s="687"/>
      <c r="DM5" s="687"/>
      <c r="DN5" s="687"/>
      <c r="DO5" s="687"/>
      <c r="DP5" s="688"/>
      <c r="DQ5" s="686" t="s">
        <v>233</v>
      </c>
      <c r="DR5" s="687"/>
      <c r="DS5" s="687"/>
      <c r="DT5" s="687"/>
      <c r="DU5" s="687"/>
      <c r="DV5" s="687"/>
      <c r="DW5" s="687"/>
      <c r="DX5" s="687"/>
      <c r="DY5" s="687"/>
      <c r="DZ5" s="687"/>
      <c r="EA5" s="687"/>
      <c r="EB5" s="687"/>
      <c r="EC5" s="688"/>
    </row>
    <row r="6" spans="2:143" ht="11.25" customHeight="1" x14ac:dyDescent="0.15">
      <c r="B6" s="631" t="s">
        <v>234</v>
      </c>
      <c r="C6" s="632"/>
      <c r="D6" s="632"/>
      <c r="E6" s="632"/>
      <c r="F6" s="632"/>
      <c r="G6" s="632"/>
      <c r="H6" s="632"/>
      <c r="I6" s="632"/>
      <c r="J6" s="632"/>
      <c r="K6" s="632"/>
      <c r="L6" s="632"/>
      <c r="M6" s="632"/>
      <c r="N6" s="632"/>
      <c r="O6" s="632"/>
      <c r="P6" s="632"/>
      <c r="Q6" s="633"/>
      <c r="R6" s="634">
        <v>160426</v>
      </c>
      <c r="S6" s="635"/>
      <c r="T6" s="635"/>
      <c r="U6" s="635"/>
      <c r="V6" s="635"/>
      <c r="W6" s="635"/>
      <c r="X6" s="635"/>
      <c r="Y6" s="636"/>
      <c r="Z6" s="672">
        <v>1.1000000000000001</v>
      </c>
      <c r="AA6" s="672"/>
      <c r="AB6" s="672"/>
      <c r="AC6" s="672"/>
      <c r="AD6" s="673">
        <v>160426</v>
      </c>
      <c r="AE6" s="673"/>
      <c r="AF6" s="673"/>
      <c r="AG6" s="673"/>
      <c r="AH6" s="673"/>
      <c r="AI6" s="673"/>
      <c r="AJ6" s="673"/>
      <c r="AK6" s="673"/>
      <c r="AL6" s="637">
        <v>2.6</v>
      </c>
      <c r="AM6" s="638"/>
      <c r="AN6" s="638"/>
      <c r="AO6" s="674"/>
      <c r="AP6" s="631" t="s">
        <v>235</v>
      </c>
      <c r="AQ6" s="632"/>
      <c r="AR6" s="632"/>
      <c r="AS6" s="632"/>
      <c r="AT6" s="632"/>
      <c r="AU6" s="632"/>
      <c r="AV6" s="632"/>
      <c r="AW6" s="632"/>
      <c r="AX6" s="632"/>
      <c r="AY6" s="632"/>
      <c r="AZ6" s="632"/>
      <c r="BA6" s="632"/>
      <c r="BB6" s="632"/>
      <c r="BC6" s="632"/>
      <c r="BD6" s="632"/>
      <c r="BE6" s="632"/>
      <c r="BF6" s="633"/>
      <c r="BG6" s="634">
        <v>1905382</v>
      </c>
      <c r="BH6" s="635"/>
      <c r="BI6" s="635"/>
      <c r="BJ6" s="635"/>
      <c r="BK6" s="635"/>
      <c r="BL6" s="635"/>
      <c r="BM6" s="635"/>
      <c r="BN6" s="636"/>
      <c r="BO6" s="672">
        <v>96.9</v>
      </c>
      <c r="BP6" s="672"/>
      <c r="BQ6" s="672"/>
      <c r="BR6" s="672"/>
      <c r="BS6" s="673">
        <v>48790</v>
      </c>
      <c r="BT6" s="673"/>
      <c r="BU6" s="673"/>
      <c r="BV6" s="673"/>
      <c r="BW6" s="673"/>
      <c r="BX6" s="673"/>
      <c r="BY6" s="673"/>
      <c r="BZ6" s="673"/>
      <c r="CA6" s="673"/>
      <c r="CB6" s="711"/>
      <c r="CD6" s="692" t="s">
        <v>236</v>
      </c>
      <c r="CE6" s="693"/>
      <c r="CF6" s="693"/>
      <c r="CG6" s="693"/>
      <c r="CH6" s="693"/>
      <c r="CI6" s="693"/>
      <c r="CJ6" s="693"/>
      <c r="CK6" s="693"/>
      <c r="CL6" s="693"/>
      <c r="CM6" s="693"/>
      <c r="CN6" s="693"/>
      <c r="CO6" s="693"/>
      <c r="CP6" s="693"/>
      <c r="CQ6" s="694"/>
      <c r="CR6" s="634">
        <v>111075</v>
      </c>
      <c r="CS6" s="635"/>
      <c r="CT6" s="635"/>
      <c r="CU6" s="635"/>
      <c r="CV6" s="635"/>
      <c r="CW6" s="635"/>
      <c r="CX6" s="635"/>
      <c r="CY6" s="636"/>
      <c r="CZ6" s="716">
        <v>0.7</v>
      </c>
      <c r="DA6" s="698"/>
      <c r="DB6" s="698"/>
      <c r="DC6" s="718"/>
      <c r="DD6" s="640" t="s">
        <v>129</v>
      </c>
      <c r="DE6" s="635"/>
      <c r="DF6" s="635"/>
      <c r="DG6" s="635"/>
      <c r="DH6" s="635"/>
      <c r="DI6" s="635"/>
      <c r="DJ6" s="635"/>
      <c r="DK6" s="635"/>
      <c r="DL6" s="635"/>
      <c r="DM6" s="635"/>
      <c r="DN6" s="635"/>
      <c r="DO6" s="635"/>
      <c r="DP6" s="636"/>
      <c r="DQ6" s="640">
        <v>111075</v>
      </c>
      <c r="DR6" s="635"/>
      <c r="DS6" s="635"/>
      <c r="DT6" s="635"/>
      <c r="DU6" s="635"/>
      <c r="DV6" s="635"/>
      <c r="DW6" s="635"/>
      <c r="DX6" s="635"/>
      <c r="DY6" s="635"/>
      <c r="DZ6" s="635"/>
      <c r="EA6" s="635"/>
      <c r="EB6" s="635"/>
      <c r="EC6" s="671"/>
    </row>
    <row r="7" spans="2:143" ht="11.25" customHeight="1" x14ac:dyDescent="0.15">
      <c r="B7" s="631" t="s">
        <v>237</v>
      </c>
      <c r="C7" s="632"/>
      <c r="D7" s="632"/>
      <c r="E7" s="632"/>
      <c r="F7" s="632"/>
      <c r="G7" s="632"/>
      <c r="H7" s="632"/>
      <c r="I7" s="632"/>
      <c r="J7" s="632"/>
      <c r="K7" s="632"/>
      <c r="L7" s="632"/>
      <c r="M7" s="632"/>
      <c r="N7" s="632"/>
      <c r="O7" s="632"/>
      <c r="P7" s="632"/>
      <c r="Q7" s="633"/>
      <c r="R7" s="634">
        <v>652</v>
      </c>
      <c r="S7" s="635"/>
      <c r="T7" s="635"/>
      <c r="U7" s="635"/>
      <c r="V7" s="635"/>
      <c r="W7" s="635"/>
      <c r="X7" s="635"/>
      <c r="Y7" s="636"/>
      <c r="Z7" s="672">
        <v>0</v>
      </c>
      <c r="AA7" s="672"/>
      <c r="AB7" s="672"/>
      <c r="AC7" s="672"/>
      <c r="AD7" s="673">
        <v>652</v>
      </c>
      <c r="AE7" s="673"/>
      <c r="AF7" s="673"/>
      <c r="AG7" s="673"/>
      <c r="AH7" s="673"/>
      <c r="AI7" s="673"/>
      <c r="AJ7" s="673"/>
      <c r="AK7" s="673"/>
      <c r="AL7" s="637">
        <v>0</v>
      </c>
      <c r="AM7" s="638"/>
      <c r="AN7" s="638"/>
      <c r="AO7" s="674"/>
      <c r="AP7" s="631" t="s">
        <v>238</v>
      </c>
      <c r="AQ7" s="632"/>
      <c r="AR7" s="632"/>
      <c r="AS7" s="632"/>
      <c r="AT7" s="632"/>
      <c r="AU7" s="632"/>
      <c r="AV7" s="632"/>
      <c r="AW7" s="632"/>
      <c r="AX7" s="632"/>
      <c r="AY7" s="632"/>
      <c r="AZ7" s="632"/>
      <c r="BA7" s="632"/>
      <c r="BB7" s="632"/>
      <c r="BC7" s="632"/>
      <c r="BD7" s="632"/>
      <c r="BE7" s="632"/>
      <c r="BF7" s="633"/>
      <c r="BG7" s="634">
        <v>858818</v>
      </c>
      <c r="BH7" s="635"/>
      <c r="BI7" s="635"/>
      <c r="BJ7" s="635"/>
      <c r="BK7" s="635"/>
      <c r="BL7" s="635"/>
      <c r="BM7" s="635"/>
      <c r="BN7" s="636"/>
      <c r="BO7" s="672">
        <v>43.7</v>
      </c>
      <c r="BP7" s="672"/>
      <c r="BQ7" s="672"/>
      <c r="BR7" s="672"/>
      <c r="BS7" s="673">
        <v>48790</v>
      </c>
      <c r="BT7" s="673"/>
      <c r="BU7" s="673"/>
      <c r="BV7" s="673"/>
      <c r="BW7" s="673"/>
      <c r="BX7" s="673"/>
      <c r="BY7" s="673"/>
      <c r="BZ7" s="673"/>
      <c r="CA7" s="673"/>
      <c r="CB7" s="711"/>
      <c r="CD7" s="631" t="s">
        <v>239</v>
      </c>
      <c r="CE7" s="632"/>
      <c r="CF7" s="632"/>
      <c r="CG7" s="632"/>
      <c r="CH7" s="632"/>
      <c r="CI7" s="632"/>
      <c r="CJ7" s="632"/>
      <c r="CK7" s="632"/>
      <c r="CL7" s="632"/>
      <c r="CM7" s="632"/>
      <c r="CN7" s="632"/>
      <c r="CO7" s="632"/>
      <c r="CP7" s="632"/>
      <c r="CQ7" s="633"/>
      <c r="CR7" s="634">
        <v>4487070</v>
      </c>
      <c r="CS7" s="635"/>
      <c r="CT7" s="635"/>
      <c r="CU7" s="635"/>
      <c r="CV7" s="635"/>
      <c r="CW7" s="635"/>
      <c r="CX7" s="635"/>
      <c r="CY7" s="636"/>
      <c r="CZ7" s="672">
        <v>30.2</v>
      </c>
      <c r="DA7" s="672"/>
      <c r="DB7" s="672"/>
      <c r="DC7" s="672"/>
      <c r="DD7" s="640">
        <v>19332</v>
      </c>
      <c r="DE7" s="635"/>
      <c r="DF7" s="635"/>
      <c r="DG7" s="635"/>
      <c r="DH7" s="635"/>
      <c r="DI7" s="635"/>
      <c r="DJ7" s="635"/>
      <c r="DK7" s="635"/>
      <c r="DL7" s="635"/>
      <c r="DM7" s="635"/>
      <c r="DN7" s="635"/>
      <c r="DO7" s="635"/>
      <c r="DP7" s="636"/>
      <c r="DQ7" s="640">
        <v>1222661</v>
      </c>
      <c r="DR7" s="635"/>
      <c r="DS7" s="635"/>
      <c r="DT7" s="635"/>
      <c r="DU7" s="635"/>
      <c r="DV7" s="635"/>
      <c r="DW7" s="635"/>
      <c r="DX7" s="635"/>
      <c r="DY7" s="635"/>
      <c r="DZ7" s="635"/>
      <c r="EA7" s="635"/>
      <c r="EB7" s="635"/>
      <c r="EC7" s="671"/>
    </row>
    <row r="8" spans="2:143" ht="11.25" customHeight="1" x14ac:dyDescent="0.15">
      <c r="B8" s="631" t="s">
        <v>240</v>
      </c>
      <c r="C8" s="632"/>
      <c r="D8" s="632"/>
      <c r="E8" s="632"/>
      <c r="F8" s="632"/>
      <c r="G8" s="632"/>
      <c r="H8" s="632"/>
      <c r="I8" s="632"/>
      <c r="J8" s="632"/>
      <c r="K8" s="632"/>
      <c r="L8" s="632"/>
      <c r="M8" s="632"/>
      <c r="N8" s="632"/>
      <c r="O8" s="632"/>
      <c r="P8" s="632"/>
      <c r="Q8" s="633"/>
      <c r="R8" s="634">
        <v>4810</v>
      </c>
      <c r="S8" s="635"/>
      <c r="T8" s="635"/>
      <c r="U8" s="635"/>
      <c r="V8" s="635"/>
      <c r="W8" s="635"/>
      <c r="X8" s="635"/>
      <c r="Y8" s="636"/>
      <c r="Z8" s="672">
        <v>0</v>
      </c>
      <c r="AA8" s="672"/>
      <c r="AB8" s="672"/>
      <c r="AC8" s="672"/>
      <c r="AD8" s="673">
        <v>4810</v>
      </c>
      <c r="AE8" s="673"/>
      <c r="AF8" s="673"/>
      <c r="AG8" s="673"/>
      <c r="AH8" s="673"/>
      <c r="AI8" s="673"/>
      <c r="AJ8" s="673"/>
      <c r="AK8" s="673"/>
      <c r="AL8" s="637">
        <v>0.1</v>
      </c>
      <c r="AM8" s="638"/>
      <c r="AN8" s="638"/>
      <c r="AO8" s="674"/>
      <c r="AP8" s="631" t="s">
        <v>241</v>
      </c>
      <c r="AQ8" s="632"/>
      <c r="AR8" s="632"/>
      <c r="AS8" s="632"/>
      <c r="AT8" s="632"/>
      <c r="AU8" s="632"/>
      <c r="AV8" s="632"/>
      <c r="AW8" s="632"/>
      <c r="AX8" s="632"/>
      <c r="AY8" s="632"/>
      <c r="AZ8" s="632"/>
      <c r="BA8" s="632"/>
      <c r="BB8" s="632"/>
      <c r="BC8" s="632"/>
      <c r="BD8" s="632"/>
      <c r="BE8" s="632"/>
      <c r="BF8" s="633"/>
      <c r="BG8" s="634">
        <v>26602</v>
      </c>
      <c r="BH8" s="635"/>
      <c r="BI8" s="635"/>
      <c r="BJ8" s="635"/>
      <c r="BK8" s="635"/>
      <c r="BL8" s="635"/>
      <c r="BM8" s="635"/>
      <c r="BN8" s="636"/>
      <c r="BO8" s="672">
        <v>1.4</v>
      </c>
      <c r="BP8" s="672"/>
      <c r="BQ8" s="672"/>
      <c r="BR8" s="672"/>
      <c r="BS8" s="673" t="s">
        <v>129</v>
      </c>
      <c r="BT8" s="673"/>
      <c r="BU8" s="673"/>
      <c r="BV8" s="673"/>
      <c r="BW8" s="673"/>
      <c r="BX8" s="673"/>
      <c r="BY8" s="673"/>
      <c r="BZ8" s="673"/>
      <c r="CA8" s="673"/>
      <c r="CB8" s="711"/>
      <c r="CD8" s="631" t="s">
        <v>242</v>
      </c>
      <c r="CE8" s="632"/>
      <c r="CF8" s="632"/>
      <c r="CG8" s="632"/>
      <c r="CH8" s="632"/>
      <c r="CI8" s="632"/>
      <c r="CJ8" s="632"/>
      <c r="CK8" s="632"/>
      <c r="CL8" s="632"/>
      <c r="CM8" s="632"/>
      <c r="CN8" s="632"/>
      <c r="CO8" s="632"/>
      <c r="CP8" s="632"/>
      <c r="CQ8" s="633"/>
      <c r="CR8" s="634">
        <v>2758312</v>
      </c>
      <c r="CS8" s="635"/>
      <c r="CT8" s="635"/>
      <c r="CU8" s="635"/>
      <c r="CV8" s="635"/>
      <c r="CW8" s="635"/>
      <c r="CX8" s="635"/>
      <c r="CY8" s="636"/>
      <c r="CZ8" s="672">
        <v>18.600000000000001</v>
      </c>
      <c r="DA8" s="672"/>
      <c r="DB8" s="672"/>
      <c r="DC8" s="672"/>
      <c r="DD8" s="640">
        <v>6611</v>
      </c>
      <c r="DE8" s="635"/>
      <c r="DF8" s="635"/>
      <c r="DG8" s="635"/>
      <c r="DH8" s="635"/>
      <c r="DI8" s="635"/>
      <c r="DJ8" s="635"/>
      <c r="DK8" s="635"/>
      <c r="DL8" s="635"/>
      <c r="DM8" s="635"/>
      <c r="DN8" s="635"/>
      <c r="DO8" s="635"/>
      <c r="DP8" s="636"/>
      <c r="DQ8" s="640">
        <v>1427850</v>
      </c>
      <c r="DR8" s="635"/>
      <c r="DS8" s="635"/>
      <c r="DT8" s="635"/>
      <c r="DU8" s="635"/>
      <c r="DV8" s="635"/>
      <c r="DW8" s="635"/>
      <c r="DX8" s="635"/>
      <c r="DY8" s="635"/>
      <c r="DZ8" s="635"/>
      <c r="EA8" s="635"/>
      <c r="EB8" s="635"/>
      <c r="EC8" s="671"/>
    </row>
    <row r="9" spans="2:143" ht="11.25" customHeight="1" x14ac:dyDescent="0.15">
      <c r="B9" s="631" t="s">
        <v>243</v>
      </c>
      <c r="C9" s="632"/>
      <c r="D9" s="632"/>
      <c r="E9" s="632"/>
      <c r="F9" s="632"/>
      <c r="G9" s="632"/>
      <c r="H9" s="632"/>
      <c r="I9" s="632"/>
      <c r="J9" s="632"/>
      <c r="K9" s="632"/>
      <c r="L9" s="632"/>
      <c r="M9" s="632"/>
      <c r="N9" s="632"/>
      <c r="O9" s="632"/>
      <c r="P9" s="632"/>
      <c r="Q9" s="633"/>
      <c r="R9" s="634">
        <v>3902</v>
      </c>
      <c r="S9" s="635"/>
      <c r="T9" s="635"/>
      <c r="U9" s="635"/>
      <c r="V9" s="635"/>
      <c r="W9" s="635"/>
      <c r="X9" s="635"/>
      <c r="Y9" s="636"/>
      <c r="Z9" s="672">
        <v>0</v>
      </c>
      <c r="AA9" s="672"/>
      <c r="AB9" s="672"/>
      <c r="AC9" s="672"/>
      <c r="AD9" s="673">
        <v>3902</v>
      </c>
      <c r="AE9" s="673"/>
      <c r="AF9" s="673"/>
      <c r="AG9" s="673"/>
      <c r="AH9" s="673"/>
      <c r="AI9" s="673"/>
      <c r="AJ9" s="673"/>
      <c r="AK9" s="673"/>
      <c r="AL9" s="637">
        <v>0.1</v>
      </c>
      <c r="AM9" s="638"/>
      <c r="AN9" s="638"/>
      <c r="AO9" s="674"/>
      <c r="AP9" s="631" t="s">
        <v>244</v>
      </c>
      <c r="AQ9" s="632"/>
      <c r="AR9" s="632"/>
      <c r="AS9" s="632"/>
      <c r="AT9" s="632"/>
      <c r="AU9" s="632"/>
      <c r="AV9" s="632"/>
      <c r="AW9" s="632"/>
      <c r="AX9" s="632"/>
      <c r="AY9" s="632"/>
      <c r="AZ9" s="632"/>
      <c r="BA9" s="632"/>
      <c r="BB9" s="632"/>
      <c r="BC9" s="632"/>
      <c r="BD9" s="632"/>
      <c r="BE9" s="632"/>
      <c r="BF9" s="633"/>
      <c r="BG9" s="634">
        <v>640162</v>
      </c>
      <c r="BH9" s="635"/>
      <c r="BI9" s="635"/>
      <c r="BJ9" s="635"/>
      <c r="BK9" s="635"/>
      <c r="BL9" s="635"/>
      <c r="BM9" s="635"/>
      <c r="BN9" s="636"/>
      <c r="BO9" s="672">
        <v>32.5</v>
      </c>
      <c r="BP9" s="672"/>
      <c r="BQ9" s="672"/>
      <c r="BR9" s="672"/>
      <c r="BS9" s="673" t="s">
        <v>129</v>
      </c>
      <c r="BT9" s="673"/>
      <c r="BU9" s="673"/>
      <c r="BV9" s="673"/>
      <c r="BW9" s="673"/>
      <c r="BX9" s="673"/>
      <c r="BY9" s="673"/>
      <c r="BZ9" s="673"/>
      <c r="CA9" s="673"/>
      <c r="CB9" s="711"/>
      <c r="CD9" s="631" t="s">
        <v>245</v>
      </c>
      <c r="CE9" s="632"/>
      <c r="CF9" s="632"/>
      <c r="CG9" s="632"/>
      <c r="CH9" s="632"/>
      <c r="CI9" s="632"/>
      <c r="CJ9" s="632"/>
      <c r="CK9" s="632"/>
      <c r="CL9" s="632"/>
      <c r="CM9" s="632"/>
      <c r="CN9" s="632"/>
      <c r="CO9" s="632"/>
      <c r="CP9" s="632"/>
      <c r="CQ9" s="633"/>
      <c r="CR9" s="634">
        <v>979600</v>
      </c>
      <c r="CS9" s="635"/>
      <c r="CT9" s="635"/>
      <c r="CU9" s="635"/>
      <c r="CV9" s="635"/>
      <c r="CW9" s="635"/>
      <c r="CX9" s="635"/>
      <c r="CY9" s="636"/>
      <c r="CZ9" s="672">
        <v>6.6</v>
      </c>
      <c r="DA9" s="672"/>
      <c r="DB9" s="672"/>
      <c r="DC9" s="672"/>
      <c r="DD9" s="640">
        <v>1408</v>
      </c>
      <c r="DE9" s="635"/>
      <c r="DF9" s="635"/>
      <c r="DG9" s="635"/>
      <c r="DH9" s="635"/>
      <c r="DI9" s="635"/>
      <c r="DJ9" s="635"/>
      <c r="DK9" s="635"/>
      <c r="DL9" s="635"/>
      <c r="DM9" s="635"/>
      <c r="DN9" s="635"/>
      <c r="DO9" s="635"/>
      <c r="DP9" s="636"/>
      <c r="DQ9" s="640">
        <v>579477</v>
      </c>
      <c r="DR9" s="635"/>
      <c r="DS9" s="635"/>
      <c r="DT9" s="635"/>
      <c r="DU9" s="635"/>
      <c r="DV9" s="635"/>
      <c r="DW9" s="635"/>
      <c r="DX9" s="635"/>
      <c r="DY9" s="635"/>
      <c r="DZ9" s="635"/>
      <c r="EA9" s="635"/>
      <c r="EB9" s="635"/>
      <c r="EC9" s="671"/>
    </row>
    <row r="10" spans="2:143" ht="11.25" customHeight="1" x14ac:dyDescent="0.15">
      <c r="B10" s="631" t="s">
        <v>246</v>
      </c>
      <c r="C10" s="632"/>
      <c r="D10" s="632"/>
      <c r="E10" s="632"/>
      <c r="F10" s="632"/>
      <c r="G10" s="632"/>
      <c r="H10" s="632"/>
      <c r="I10" s="632"/>
      <c r="J10" s="632"/>
      <c r="K10" s="632"/>
      <c r="L10" s="632"/>
      <c r="M10" s="632"/>
      <c r="N10" s="632"/>
      <c r="O10" s="632"/>
      <c r="P10" s="632"/>
      <c r="Q10" s="633"/>
      <c r="R10" s="634" t="s">
        <v>129</v>
      </c>
      <c r="S10" s="635"/>
      <c r="T10" s="635"/>
      <c r="U10" s="635"/>
      <c r="V10" s="635"/>
      <c r="W10" s="635"/>
      <c r="X10" s="635"/>
      <c r="Y10" s="636"/>
      <c r="Z10" s="672" t="s">
        <v>247</v>
      </c>
      <c r="AA10" s="672"/>
      <c r="AB10" s="672"/>
      <c r="AC10" s="672"/>
      <c r="AD10" s="673" t="s">
        <v>247</v>
      </c>
      <c r="AE10" s="673"/>
      <c r="AF10" s="673"/>
      <c r="AG10" s="673"/>
      <c r="AH10" s="673"/>
      <c r="AI10" s="673"/>
      <c r="AJ10" s="673"/>
      <c r="AK10" s="673"/>
      <c r="AL10" s="637" t="s">
        <v>129</v>
      </c>
      <c r="AM10" s="638"/>
      <c r="AN10" s="638"/>
      <c r="AO10" s="674"/>
      <c r="AP10" s="631" t="s">
        <v>248</v>
      </c>
      <c r="AQ10" s="632"/>
      <c r="AR10" s="632"/>
      <c r="AS10" s="632"/>
      <c r="AT10" s="632"/>
      <c r="AU10" s="632"/>
      <c r="AV10" s="632"/>
      <c r="AW10" s="632"/>
      <c r="AX10" s="632"/>
      <c r="AY10" s="632"/>
      <c r="AZ10" s="632"/>
      <c r="BA10" s="632"/>
      <c r="BB10" s="632"/>
      <c r="BC10" s="632"/>
      <c r="BD10" s="632"/>
      <c r="BE10" s="632"/>
      <c r="BF10" s="633"/>
      <c r="BG10" s="634">
        <v>51091</v>
      </c>
      <c r="BH10" s="635"/>
      <c r="BI10" s="635"/>
      <c r="BJ10" s="635"/>
      <c r="BK10" s="635"/>
      <c r="BL10" s="635"/>
      <c r="BM10" s="635"/>
      <c r="BN10" s="636"/>
      <c r="BO10" s="672">
        <v>2.6</v>
      </c>
      <c r="BP10" s="672"/>
      <c r="BQ10" s="672"/>
      <c r="BR10" s="672"/>
      <c r="BS10" s="673">
        <v>8519</v>
      </c>
      <c r="BT10" s="673"/>
      <c r="BU10" s="673"/>
      <c r="BV10" s="673"/>
      <c r="BW10" s="673"/>
      <c r="BX10" s="673"/>
      <c r="BY10" s="673"/>
      <c r="BZ10" s="673"/>
      <c r="CA10" s="673"/>
      <c r="CB10" s="711"/>
      <c r="CD10" s="631" t="s">
        <v>249</v>
      </c>
      <c r="CE10" s="632"/>
      <c r="CF10" s="632"/>
      <c r="CG10" s="632"/>
      <c r="CH10" s="632"/>
      <c r="CI10" s="632"/>
      <c r="CJ10" s="632"/>
      <c r="CK10" s="632"/>
      <c r="CL10" s="632"/>
      <c r="CM10" s="632"/>
      <c r="CN10" s="632"/>
      <c r="CO10" s="632"/>
      <c r="CP10" s="632"/>
      <c r="CQ10" s="633"/>
      <c r="CR10" s="634">
        <v>9361</v>
      </c>
      <c r="CS10" s="635"/>
      <c r="CT10" s="635"/>
      <c r="CU10" s="635"/>
      <c r="CV10" s="635"/>
      <c r="CW10" s="635"/>
      <c r="CX10" s="635"/>
      <c r="CY10" s="636"/>
      <c r="CZ10" s="672">
        <v>0.1</v>
      </c>
      <c r="DA10" s="672"/>
      <c r="DB10" s="672"/>
      <c r="DC10" s="672"/>
      <c r="DD10" s="640" t="s">
        <v>247</v>
      </c>
      <c r="DE10" s="635"/>
      <c r="DF10" s="635"/>
      <c r="DG10" s="635"/>
      <c r="DH10" s="635"/>
      <c r="DI10" s="635"/>
      <c r="DJ10" s="635"/>
      <c r="DK10" s="635"/>
      <c r="DL10" s="635"/>
      <c r="DM10" s="635"/>
      <c r="DN10" s="635"/>
      <c r="DO10" s="635"/>
      <c r="DP10" s="636"/>
      <c r="DQ10" s="640">
        <v>9361</v>
      </c>
      <c r="DR10" s="635"/>
      <c r="DS10" s="635"/>
      <c r="DT10" s="635"/>
      <c r="DU10" s="635"/>
      <c r="DV10" s="635"/>
      <c r="DW10" s="635"/>
      <c r="DX10" s="635"/>
      <c r="DY10" s="635"/>
      <c r="DZ10" s="635"/>
      <c r="EA10" s="635"/>
      <c r="EB10" s="635"/>
      <c r="EC10" s="671"/>
    </row>
    <row r="11" spans="2:143" ht="11.25" customHeight="1" x14ac:dyDescent="0.15">
      <c r="B11" s="631" t="s">
        <v>250</v>
      </c>
      <c r="C11" s="632"/>
      <c r="D11" s="632"/>
      <c r="E11" s="632"/>
      <c r="F11" s="632"/>
      <c r="G11" s="632"/>
      <c r="H11" s="632"/>
      <c r="I11" s="632"/>
      <c r="J11" s="632"/>
      <c r="K11" s="632"/>
      <c r="L11" s="632"/>
      <c r="M11" s="632"/>
      <c r="N11" s="632"/>
      <c r="O11" s="632"/>
      <c r="P11" s="632"/>
      <c r="Q11" s="633"/>
      <c r="R11" s="634">
        <v>409572</v>
      </c>
      <c r="S11" s="635"/>
      <c r="T11" s="635"/>
      <c r="U11" s="635"/>
      <c r="V11" s="635"/>
      <c r="W11" s="635"/>
      <c r="X11" s="635"/>
      <c r="Y11" s="636"/>
      <c r="Z11" s="637">
        <v>2.7</v>
      </c>
      <c r="AA11" s="638"/>
      <c r="AB11" s="638"/>
      <c r="AC11" s="639"/>
      <c r="AD11" s="640">
        <v>409572</v>
      </c>
      <c r="AE11" s="635"/>
      <c r="AF11" s="635"/>
      <c r="AG11" s="635"/>
      <c r="AH11" s="635"/>
      <c r="AI11" s="635"/>
      <c r="AJ11" s="635"/>
      <c r="AK11" s="636"/>
      <c r="AL11" s="637">
        <v>6.6</v>
      </c>
      <c r="AM11" s="638"/>
      <c r="AN11" s="638"/>
      <c r="AO11" s="674"/>
      <c r="AP11" s="631" t="s">
        <v>251</v>
      </c>
      <c r="AQ11" s="632"/>
      <c r="AR11" s="632"/>
      <c r="AS11" s="632"/>
      <c r="AT11" s="632"/>
      <c r="AU11" s="632"/>
      <c r="AV11" s="632"/>
      <c r="AW11" s="632"/>
      <c r="AX11" s="632"/>
      <c r="AY11" s="632"/>
      <c r="AZ11" s="632"/>
      <c r="BA11" s="632"/>
      <c r="BB11" s="632"/>
      <c r="BC11" s="632"/>
      <c r="BD11" s="632"/>
      <c r="BE11" s="632"/>
      <c r="BF11" s="633"/>
      <c r="BG11" s="634">
        <v>140963</v>
      </c>
      <c r="BH11" s="635"/>
      <c r="BI11" s="635"/>
      <c r="BJ11" s="635"/>
      <c r="BK11" s="635"/>
      <c r="BL11" s="635"/>
      <c r="BM11" s="635"/>
      <c r="BN11" s="636"/>
      <c r="BO11" s="672">
        <v>7.2</v>
      </c>
      <c r="BP11" s="672"/>
      <c r="BQ11" s="672"/>
      <c r="BR11" s="672"/>
      <c r="BS11" s="673">
        <v>40271</v>
      </c>
      <c r="BT11" s="673"/>
      <c r="BU11" s="673"/>
      <c r="BV11" s="673"/>
      <c r="BW11" s="673"/>
      <c r="BX11" s="673"/>
      <c r="BY11" s="673"/>
      <c r="BZ11" s="673"/>
      <c r="CA11" s="673"/>
      <c r="CB11" s="711"/>
      <c r="CD11" s="631" t="s">
        <v>252</v>
      </c>
      <c r="CE11" s="632"/>
      <c r="CF11" s="632"/>
      <c r="CG11" s="632"/>
      <c r="CH11" s="632"/>
      <c r="CI11" s="632"/>
      <c r="CJ11" s="632"/>
      <c r="CK11" s="632"/>
      <c r="CL11" s="632"/>
      <c r="CM11" s="632"/>
      <c r="CN11" s="632"/>
      <c r="CO11" s="632"/>
      <c r="CP11" s="632"/>
      <c r="CQ11" s="633"/>
      <c r="CR11" s="634">
        <v>862780</v>
      </c>
      <c r="CS11" s="635"/>
      <c r="CT11" s="635"/>
      <c r="CU11" s="635"/>
      <c r="CV11" s="635"/>
      <c r="CW11" s="635"/>
      <c r="CX11" s="635"/>
      <c r="CY11" s="636"/>
      <c r="CZ11" s="672">
        <v>5.8</v>
      </c>
      <c r="DA11" s="672"/>
      <c r="DB11" s="672"/>
      <c r="DC11" s="672"/>
      <c r="DD11" s="640">
        <v>33765</v>
      </c>
      <c r="DE11" s="635"/>
      <c r="DF11" s="635"/>
      <c r="DG11" s="635"/>
      <c r="DH11" s="635"/>
      <c r="DI11" s="635"/>
      <c r="DJ11" s="635"/>
      <c r="DK11" s="635"/>
      <c r="DL11" s="635"/>
      <c r="DM11" s="635"/>
      <c r="DN11" s="635"/>
      <c r="DO11" s="635"/>
      <c r="DP11" s="636"/>
      <c r="DQ11" s="640">
        <v>318832</v>
      </c>
      <c r="DR11" s="635"/>
      <c r="DS11" s="635"/>
      <c r="DT11" s="635"/>
      <c r="DU11" s="635"/>
      <c r="DV11" s="635"/>
      <c r="DW11" s="635"/>
      <c r="DX11" s="635"/>
      <c r="DY11" s="635"/>
      <c r="DZ11" s="635"/>
      <c r="EA11" s="635"/>
      <c r="EB11" s="635"/>
      <c r="EC11" s="671"/>
    </row>
    <row r="12" spans="2:143" ht="11.25" customHeight="1" x14ac:dyDescent="0.15">
      <c r="B12" s="631" t="s">
        <v>253</v>
      </c>
      <c r="C12" s="632"/>
      <c r="D12" s="632"/>
      <c r="E12" s="632"/>
      <c r="F12" s="632"/>
      <c r="G12" s="632"/>
      <c r="H12" s="632"/>
      <c r="I12" s="632"/>
      <c r="J12" s="632"/>
      <c r="K12" s="632"/>
      <c r="L12" s="632"/>
      <c r="M12" s="632"/>
      <c r="N12" s="632"/>
      <c r="O12" s="632"/>
      <c r="P12" s="632"/>
      <c r="Q12" s="633"/>
      <c r="R12" s="634">
        <v>23022</v>
      </c>
      <c r="S12" s="635"/>
      <c r="T12" s="635"/>
      <c r="U12" s="635"/>
      <c r="V12" s="635"/>
      <c r="W12" s="635"/>
      <c r="X12" s="635"/>
      <c r="Y12" s="636"/>
      <c r="Z12" s="672">
        <v>0.2</v>
      </c>
      <c r="AA12" s="672"/>
      <c r="AB12" s="672"/>
      <c r="AC12" s="672"/>
      <c r="AD12" s="673">
        <v>23022</v>
      </c>
      <c r="AE12" s="673"/>
      <c r="AF12" s="673"/>
      <c r="AG12" s="673"/>
      <c r="AH12" s="673"/>
      <c r="AI12" s="673"/>
      <c r="AJ12" s="673"/>
      <c r="AK12" s="673"/>
      <c r="AL12" s="637">
        <v>0.4</v>
      </c>
      <c r="AM12" s="638"/>
      <c r="AN12" s="638"/>
      <c r="AO12" s="674"/>
      <c r="AP12" s="631" t="s">
        <v>254</v>
      </c>
      <c r="AQ12" s="632"/>
      <c r="AR12" s="632"/>
      <c r="AS12" s="632"/>
      <c r="AT12" s="632"/>
      <c r="AU12" s="632"/>
      <c r="AV12" s="632"/>
      <c r="AW12" s="632"/>
      <c r="AX12" s="632"/>
      <c r="AY12" s="632"/>
      <c r="AZ12" s="632"/>
      <c r="BA12" s="632"/>
      <c r="BB12" s="632"/>
      <c r="BC12" s="632"/>
      <c r="BD12" s="632"/>
      <c r="BE12" s="632"/>
      <c r="BF12" s="633"/>
      <c r="BG12" s="634">
        <v>865444</v>
      </c>
      <c r="BH12" s="635"/>
      <c r="BI12" s="635"/>
      <c r="BJ12" s="635"/>
      <c r="BK12" s="635"/>
      <c r="BL12" s="635"/>
      <c r="BM12" s="635"/>
      <c r="BN12" s="636"/>
      <c r="BO12" s="672">
        <v>44</v>
      </c>
      <c r="BP12" s="672"/>
      <c r="BQ12" s="672"/>
      <c r="BR12" s="672"/>
      <c r="BS12" s="673" t="s">
        <v>129</v>
      </c>
      <c r="BT12" s="673"/>
      <c r="BU12" s="673"/>
      <c r="BV12" s="673"/>
      <c r="BW12" s="673"/>
      <c r="BX12" s="673"/>
      <c r="BY12" s="673"/>
      <c r="BZ12" s="673"/>
      <c r="CA12" s="673"/>
      <c r="CB12" s="711"/>
      <c r="CD12" s="631" t="s">
        <v>255</v>
      </c>
      <c r="CE12" s="632"/>
      <c r="CF12" s="632"/>
      <c r="CG12" s="632"/>
      <c r="CH12" s="632"/>
      <c r="CI12" s="632"/>
      <c r="CJ12" s="632"/>
      <c r="CK12" s="632"/>
      <c r="CL12" s="632"/>
      <c r="CM12" s="632"/>
      <c r="CN12" s="632"/>
      <c r="CO12" s="632"/>
      <c r="CP12" s="632"/>
      <c r="CQ12" s="633"/>
      <c r="CR12" s="634">
        <v>169342</v>
      </c>
      <c r="CS12" s="635"/>
      <c r="CT12" s="635"/>
      <c r="CU12" s="635"/>
      <c r="CV12" s="635"/>
      <c r="CW12" s="635"/>
      <c r="CX12" s="635"/>
      <c r="CY12" s="636"/>
      <c r="CZ12" s="672">
        <v>1.1000000000000001</v>
      </c>
      <c r="DA12" s="672"/>
      <c r="DB12" s="672"/>
      <c r="DC12" s="672"/>
      <c r="DD12" s="640">
        <v>30244</v>
      </c>
      <c r="DE12" s="635"/>
      <c r="DF12" s="635"/>
      <c r="DG12" s="635"/>
      <c r="DH12" s="635"/>
      <c r="DI12" s="635"/>
      <c r="DJ12" s="635"/>
      <c r="DK12" s="635"/>
      <c r="DL12" s="635"/>
      <c r="DM12" s="635"/>
      <c r="DN12" s="635"/>
      <c r="DO12" s="635"/>
      <c r="DP12" s="636"/>
      <c r="DQ12" s="640">
        <v>137481</v>
      </c>
      <c r="DR12" s="635"/>
      <c r="DS12" s="635"/>
      <c r="DT12" s="635"/>
      <c r="DU12" s="635"/>
      <c r="DV12" s="635"/>
      <c r="DW12" s="635"/>
      <c r="DX12" s="635"/>
      <c r="DY12" s="635"/>
      <c r="DZ12" s="635"/>
      <c r="EA12" s="635"/>
      <c r="EB12" s="635"/>
      <c r="EC12" s="671"/>
    </row>
    <row r="13" spans="2:143" ht="11.25" customHeight="1" x14ac:dyDescent="0.15">
      <c r="B13" s="631" t="s">
        <v>256</v>
      </c>
      <c r="C13" s="632"/>
      <c r="D13" s="632"/>
      <c r="E13" s="632"/>
      <c r="F13" s="632"/>
      <c r="G13" s="632"/>
      <c r="H13" s="632"/>
      <c r="I13" s="632"/>
      <c r="J13" s="632"/>
      <c r="K13" s="632"/>
      <c r="L13" s="632"/>
      <c r="M13" s="632"/>
      <c r="N13" s="632"/>
      <c r="O13" s="632"/>
      <c r="P13" s="632"/>
      <c r="Q13" s="633"/>
      <c r="R13" s="634" t="s">
        <v>129</v>
      </c>
      <c r="S13" s="635"/>
      <c r="T13" s="635"/>
      <c r="U13" s="635"/>
      <c r="V13" s="635"/>
      <c r="W13" s="635"/>
      <c r="X13" s="635"/>
      <c r="Y13" s="636"/>
      <c r="Z13" s="672" t="s">
        <v>129</v>
      </c>
      <c r="AA13" s="672"/>
      <c r="AB13" s="672"/>
      <c r="AC13" s="672"/>
      <c r="AD13" s="673" t="s">
        <v>129</v>
      </c>
      <c r="AE13" s="673"/>
      <c r="AF13" s="673"/>
      <c r="AG13" s="673"/>
      <c r="AH13" s="673"/>
      <c r="AI13" s="673"/>
      <c r="AJ13" s="673"/>
      <c r="AK13" s="673"/>
      <c r="AL13" s="637" t="s">
        <v>129</v>
      </c>
      <c r="AM13" s="638"/>
      <c r="AN13" s="638"/>
      <c r="AO13" s="674"/>
      <c r="AP13" s="631" t="s">
        <v>257</v>
      </c>
      <c r="AQ13" s="632"/>
      <c r="AR13" s="632"/>
      <c r="AS13" s="632"/>
      <c r="AT13" s="632"/>
      <c r="AU13" s="632"/>
      <c r="AV13" s="632"/>
      <c r="AW13" s="632"/>
      <c r="AX13" s="632"/>
      <c r="AY13" s="632"/>
      <c r="AZ13" s="632"/>
      <c r="BA13" s="632"/>
      <c r="BB13" s="632"/>
      <c r="BC13" s="632"/>
      <c r="BD13" s="632"/>
      <c r="BE13" s="632"/>
      <c r="BF13" s="633"/>
      <c r="BG13" s="634">
        <v>862546</v>
      </c>
      <c r="BH13" s="635"/>
      <c r="BI13" s="635"/>
      <c r="BJ13" s="635"/>
      <c r="BK13" s="635"/>
      <c r="BL13" s="635"/>
      <c r="BM13" s="635"/>
      <c r="BN13" s="636"/>
      <c r="BO13" s="672">
        <v>43.8</v>
      </c>
      <c r="BP13" s="672"/>
      <c r="BQ13" s="672"/>
      <c r="BR13" s="672"/>
      <c r="BS13" s="673" t="s">
        <v>247</v>
      </c>
      <c r="BT13" s="673"/>
      <c r="BU13" s="673"/>
      <c r="BV13" s="673"/>
      <c r="BW13" s="673"/>
      <c r="BX13" s="673"/>
      <c r="BY13" s="673"/>
      <c r="BZ13" s="673"/>
      <c r="CA13" s="673"/>
      <c r="CB13" s="711"/>
      <c r="CD13" s="631" t="s">
        <v>258</v>
      </c>
      <c r="CE13" s="632"/>
      <c r="CF13" s="632"/>
      <c r="CG13" s="632"/>
      <c r="CH13" s="632"/>
      <c r="CI13" s="632"/>
      <c r="CJ13" s="632"/>
      <c r="CK13" s="632"/>
      <c r="CL13" s="632"/>
      <c r="CM13" s="632"/>
      <c r="CN13" s="632"/>
      <c r="CO13" s="632"/>
      <c r="CP13" s="632"/>
      <c r="CQ13" s="633"/>
      <c r="CR13" s="634">
        <v>2164104</v>
      </c>
      <c r="CS13" s="635"/>
      <c r="CT13" s="635"/>
      <c r="CU13" s="635"/>
      <c r="CV13" s="635"/>
      <c r="CW13" s="635"/>
      <c r="CX13" s="635"/>
      <c r="CY13" s="636"/>
      <c r="CZ13" s="672">
        <v>14.6</v>
      </c>
      <c r="DA13" s="672"/>
      <c r="DB13" s="672"/>
      <c r="DC13" s="672"/>
      <c r="DD13" s="640">
        <v>663987</v>
      </c>
      <c r="DE13" s="635"/>
      <c r="DF13" s="635"/>
      <c r="DG13" s="635"/>
      <c r="DH13" s="635"/>
      <c r="DI13" s="635"/>
      <c r="DJ13" s="635"/>
      <c r="DK13" s="635"/>
      <c r="DL13" s="635"/>
      <c r="DM13" s="635"/>
      <c r="DN13" s="635"/>
      <c r="DO13" s="635"/>
      <c r="DP13" s="636"/>
      <c r="DQ13" s="640">
        <v>1488162</v>
      </c>
      <c r="DR13" s="635"/>
      <c r="DS13" s="635"/>
      <c r="DT13" s="635"/>
      <c r="DU13" s="635"/>
      <c r="DV13" s="635"/>
      <c r="DW13" s="635"/>
      <c r="DX13" s="635"/>
      <c r="DY13" s="635"/>
      <c r="DZ13" s="635"/>
      <c r="EA13" s="635"/>
      <c r="EB13" s="635"/>
      <c r="EC13" s="671"/>
    </row>
    <row r="14" spans="2:143" ht="11.25" customHeight="1" x14ac:dyDescent="0.15">
      <c r="B14" s="631" t="s">
        <v>259</v>
      </c>
      <c r="C14" s="632"/>
      <c r="D14" s="632"/>
      <c r="E14" s="632"/>
      <c r="F14" s="632"/>
      <c r="G14" s="632"/>
      <c r="H14" s="632"/>
      <c r="I14" s="632"/>
      <c r="J14" s="632"/>
      <c r="K14" s="632"/>
      <c r="L14" s="632"/>
      <c r="M14" s="632"/>
      <c r="N14" s="632"/>
      <c r="O14" s="632"/>
      <c r="P14" s="632"/>
      <c r="Q14" s="633"/>
      <c r="R14" s="634" t="s">
        <v>129</v>
      </c>
      <c r="S14" s="635"/>
      <c r="T14" s="635"/>
      <c r="U14" s="635"/>
      <c r="V14" s="635"/>
      <c r="W14" s="635"/>
      <c r="X14" s="635"/>
      <c r="Y14" s="636"/>
      <c r="Z14" s="672" t="s">
        <v>247</v>
      </c>
      <c r="AA14" s="672"/>
      <c r="AB14" s="672"/>
      <c r="AC14" s="672"/>
      <c r="AD14" s="673" t="s">
        <v>129</v>
      </c>
      <c r="AE14" s="673"/>
      <c r="AF14" s="673"/>
      <c r="AG14" s="673"/>
      <c r="AH14" s="673"/>
      <c r="AI14" s="673"/>
      <c r="AJ14" s="673"/>
      <c r="AK14" s="673"/>
      <c r="AL14" s="637" t="s">
        <v>129</v>
      </c>
      <c r="AM14" s="638"/>
      <c r="AN14" s="638"/>
      <c r="AO14" s="674"/>
      <c r="AP14" s="631" t="s">
        <v>260</v>
      </c>
      <c r="AQ14" s="632"/>
      <c r="AR14" s="632"/>
      <c r="AS14" s="632"/>
      <c r="AT14" s="632"/>
      <c r="AU14" s="632"/>
      <c r="AV14" s="632"/>
      <c r="AW14" s="632"/>
      <c r="AX14" s="632"/>
      <c r="AY14" s="632"/>
      <c r="AZ14" s="632"/>
      <c r="BA14" s="632"/>
      <c r="BB14" s="632"/>
      <c r="BC14" s="632"/>
      <c r="BD14" s="632"/>
      <c r="BE14" s="632"/>
      <c r="BF14" s="633"/>
      <c r="BG14" s="634">
        <v>49293</v>
      </c>
      <c r="BH14" s="635"/>
      <c r="BI14" s="635"/>
      <c r="BJ14" s="635"/>
      <c r="BK14" s="635"/>
      <c r="BL14" s="635"/>
      <c r="BM14" s="635"/>
      <c r="BN14" s="636"/>
      <c r="BO14" s="672">
        <v>2.5</v>
      </c>
      <c r="BP14" s="672"/>
      <c r="BQ14" s="672"/>
      <c r="BR14" s="672"/>
      <c r="BS14" s="673" t="s">
        <v>129</v>
      </c>
      <c r="BT14" s="673"/>
      <c r="BU14" s="673"/>
      <c r="BV14" s="673"/>
      <c r="BW14" s="673"/>
      <c r="BX14" s="673"/>
      <c r="BY14" s="673"/>
      <c r="BZ14" s="673"/>
      <c r="CA14" s="673"/>
      <c r="CB14" s="711"/>
      <c r="CD14" s="631" t="s">
        <v>261</v>
      </c>
      <c r="CE14" s="632"/>
      <c r="CF14" s="632"/>
      <c r="CG14" s="632"/>
      <c r="CH14" s="632"/>
      <c r="CI14" s="632"/>
      <c r="CJ14" s="632"/>
      <c r="CK14" s="632"/>
      <c r="CL14" s="632"/>
      <c r="CM14" s="632"/>
      <c r="CN14" s="632"/>
      <c r="CO14" s="632"/>
      <c r="CP14" s="632"/>
      <c r="CQ14" s="633"/>
      <c r="CR14" s="634">
        <v>541118</v>
      </c>
      <c r="CS14" s="635"/>
      <c r="CT14" s="635"/>
      <c r="CU14" s="635"/>
      <c r="CV14" s="635"/>
      <c r="CW14" s="635"/>
      <c r="CX14" s="635"/>
      <c r="CY14" s="636"/>
      <c r="CZ14" s="672">
        <v>3.6</v>
      </c>
      <c r="DA14" s="672"/>
      <c r="DB14" s="672"/>
      <c r="DC14" s="672"/>
      <c r="DD14" s="640" t="s">
        <v>129</v>
      </c>
      <c r="DE14" s="635"/>
      <c r="DF14" s="635"/>
      <c r="DG14" s="635"/>
      <c r="DH14" s="635"/>
      <c r="DI14" s="635"/>
      <c r="DJ14" s="635"/>
      <c r="DK14" s="635"/>
      <c r="DL14" s="635"/>
      <c r="DM14" s="635"/>
      <c r="DN14" s="635"/>
      <c r="DO14" s="635"/>
      <c r="DP14" s="636"/>
      <c r="DQ14" s="640">
        <v>541118</v>
      </c>
      <c r="DR14" s="635"/>
      <c r="DS14" s="635"/>
      <c r="DT14" s="635"/>
      <c r="DU14" s="635"/>
      <c r="DV14" s="635"/>
      <c r="DW14" s="635"/>
      <c r="DX14" s="635"/>
      <c r="DY14" s="635"/>
      <c r="DZ14" s="635"/>
      <c r="EA14" s="635"/>
      <c r="EB14" s="635"/>
      <c r="EC14" s="671"/>
    </row>
    <row r="15" spans="2:143" ht="11.25" customHeight="1" x14ac:dyDescent="0.15">
      <c r="B15" s="631" t="s">
        <v>262</v>
      </c>
      <c r="C15" s="632"/>
      <c r="D15" s="632"/>
      <c r="E15" s="632"/>
      <c r="F15" s="632"/>
      <c r="G15" s="632"/>
      <c r="H15" s="632"/>
      <c r="I15" s="632"/>
      <c r="J15" s="632"/>
      <c r="K15" s="632"/>
      <c r="L15" s="632"/>
      <c r="M15" s="632"/>
      <c r="N15" s="632"/>
      <c r="O15" s="632"/>
      <c r="P15" s="632"/>
      <c r="Q15" s="633"/>
      <c r="R15" s="634" t="s">
        <v>177</v>
      </c>
      <c r="S15" s="635"/>
      <c r="T15" s="635"/>
      <c r="U15" s="635"/>
      <c r="V15" s="635"/>
      <c r="W15" s="635"/>
      <c r="X15" s="635"/>
      <c r="Y15" s="636"/>
      <c r="Z15" s="672" t="s">
        <v>129</v>
      </c>
      <c r="AA15" s="672"/>
      <c r="AB15" s="672"/>
      <c r="AC15" s="672"/>
      <c r="AD15" s="673" t="s">
        <v>247</v>
      </c>
      <c r="AE15" s="673"/>
      <c r="AF15" s="673"/>
      <c r="AG15" s="673"/>
      <c r="AH15" s="673"/>
      <c r="AI15" s="673"/>
      <c r="AJ15" s="673"/>
      <c r="AK15" s="673"/>
      <c r="AL15" s="637" t="s">
        <v>129</v>
      </c>
      <c r="AM15" s="638"/>
      <c r="AN15" s="638"/>
      <c r="AO15" s="674"/>
      <c r="AP15" s="631" t="s">
        <v>263</v>
      </c>
      <c r="AQ15" s="632"/>
      <c r="AR15" s="632"/>
      <c r="AS15" s="632"/>
      <c r="AT15" s="632"/>
      <c r="AU15" s="632"/>
      <c r="AV15" s="632"/>
      <c r="AW15" s="632"/>
      <c r="AX15" s="632"/>
      <c r="AY15" s="632"/>
      <c r="AZ15" s="632"/>
      <c r="BA15" s="632"/>
      <c r="BB15" s="632"/>
      <c r="BC15" s="632"/>
      <c r="BD15" s="632"/>
      <c r="BE15" s="632"/>
      <c r="BF15" s="633"/>
      <c r="BG15" s="634">
        <v>131827</v>
      </c>
      <c r="BH15" s="635"/>
      <c r="BI15" s="635"/>
      <c r="BJ15" s="635"/>
      <c r="BK15" s="635"/>
      <c r="BL15" s="635"/>
      <c r="BM15" s="635"/>
      <c r="BN15" s="636"/>
      <c r="BO15" s="672">
        <v>6.7</v>
      </c>
      <c r="BP15" s="672"/>
      <c r="BQ15" s="672"/>
      <c r="BR15" s="672"/>
      <c r="BS15" s="673" t="s">
        <v>129</v>
      </c>
      <c r="BT15" s="673"/>
      <c r="BU15" s="673"/>
      <c r="BV15" s="673"/>
      <c r="BW15" s="673"/>
      <c r="BX15" s="673"/>
      <c r="BY15" s="673"/>
      <c r="BZ15" s="673"/>
      <c r="CA15" s="673"/>
      <c r="CB15" s="711"/>
      <c r="CD15" s="631" t="s">
        <v>264</v>
      </c>
      <c r="CE15" s="632"/>
      <c r="CF15" s="632"/>
      <c r="CG15" s="632"/>
      <c r="CH15" s="632"/>
      <c r="CI15" s="632"/>
      <c r="CJ15" s="632"/>
      <c r="CK15" s="632"/>
      <c r="CL15" s="632"/>
      <c r="CM15" s="632"/>
      <c r="CN15" s="632"/>
      <c r="CO15" s="632"/>
      <c r="CP15" s="632"/>
      <c r="CQ15" s="633"/>
      <c r="CR15" s="634">
        <v>1747345</v>
      </c>
      <c r="CS15" s="635"/>
      <c r="CT15" s="635"/>
      <c r="CU15" s="635"/>
      <c r="CV15" s="635"/>
      <c r="CW15" s="635"/>
      <c r="CX15" s="635"/>
      <c r="CY15" s="636"/>
      <c r="CZ15" s="672">
        <v>11.8</v>
      </c>
      <c r="DA15" s="672"/>
      <c r="DB15" s="672"/>
      <c r="DC15" s="672"/>
      <c r="DD15" s="640">
        <v>1074595</v>
      </c>
      <c r="DE15" s="635"/>
      <c r="DF15" s="635"/>
      <c r="DG15" s="635"/>
      <c r="DH15" s="635"/>
      <c r="DI15" s="635"/>
      <c r="DJ15" s="635"/>
      <c r="DK15" s="635"/>
      <c r="DL15" s="635"/>
      <c r="DM15" s="635"/>
      <c r="DN15" s="635"/>
      <c r="DO15" s="635"/>
      <c r="DP15" s="636"/>
      <c r="DQ15" s="640">
        <v>720712</v>
      </c>
      <c r="DR15" s="635"/>
      <c r="DS15" s="635"/>
      <c r="DT15" s="635"/>
      <c r="DU15" s="635"/>
      <c r="DV15" s="635"/>
      <c r="DW15" s="635"/>
      <c r="DX15" s="635"/>
      <c r="DY15" s="635"/>
      <c r="DZ15" s="635"/>
      <c r="EA15" s="635"/>
      <c r="EB15" s="635"/>
      <c r="EC15" s="671"/>
    </row>
    <row r="16" spans="2:143" ht="11.25" customHeight="1" x14ac:dyDescent="0.15">
      <c r="B16" s="631" t="s">
        <v>265</v>
      </c>
      <c r="C16" s="632"/>
      <c r="D16" s="632"/>
      <c r="E16" s="632"/>
      <c r="F16" s="632"/>
      <c r="G16" s="632"/>
      <c r="H16" s="632"/>
      <c r="I16" s="632"/>
      <c r="J16" s="632"/>
      <c r="K16" s="632"/>
      <c r="L16" s="632"/>
      <c r="M16" s="632"/>
      <c r="N16" s="632"/>
      <c r="O16" s="632"/>
      <c r="P16" s="632"/>
      <c r="Q16" s="633"/>
      <c r="R16" s="634">
        <v>13675</v>
      </c>
      <c r="S16" s="635"/>
      <c r="T16" s="635"/>
      <c r="U16" s="635"/>
      <c r="V16" s="635"/>
      <c r="W16" s="635"/>
      <c r="X16" s="635"/>
      <c r="Y16" s="636"/>
      <c r="Z16" s="672">
        <v>0.1</v>
      </c>
      <c r="AA16" s="672"/>
      <c r="AB16" s="672"/>
      <c r="AC16" s="672"/>
      <c r="AD16" s="673">
        <v>13675</v>
      </c>
      <c r="AE16" s="673"/>
      <c r="AF16" s="673"/>
      <c r="AG16" s="673"/>
      <c r="AH16" s="673"/>
      <c r="AI16" s="673"/>
      <c r="AJ16" s="673"/>
      <c r="AK16" s="673"/>
      <c r="AL16" s="637">
        <v>0.2</v>
      </c>
      <c r="AM16" s="638"/>
      <c r="AN16" s="638"/>
      <c r="AO16" s="674"/>
      <c r="AP16" s="631" t="s">
        <v>266</v>
      </c>
      <c r="AQ16" s="632"/>
      <c r="AR16" s="632"/>
      <c r="AS16" s="632"/>
      <c r="AT16" s="632"/>
      <c r="AU16" s="632"/>
      <c r="AV16" s="632"/>
      <c r="AW16" s="632"/>
      <c r="AX16" s="632"/>
      <c r="AY16" s="632"/>
      <c r="AZ16" s="632"/>
      <c r="BA16" s="632"/>
      <c r="BB16" s="632"/>
      <c r="BC16" s="632"/>
      <c r="BD16" s="632"/>
      <c r="BE16" s="632"/>
      <c r="BF16" s="633"/>
      <c r="BG16" s="634" t="s">
        <v>177</v>
      </c>
      <c r="BH16" s="635"/>
      <c r="BI16" s="635"/>
      <c r="BJ16" s="635"/>
      <c r="BK16" s="635"/>
      <c r="BL16" s="635"/>
      <c r="BM16" s="635"/>
      <c r="BN16" s="636"/>
      <c r="BO16" s="672" t="s">
        <v>129</v>
      </c>
      <c r="BP16" s="672"/>
      <c r="BQ16" s="672"/>
      <c r="BR16" s="672"/>
      <c r="BS16" s="673" t="s">
        <v>247</v>
      </c>
      <c r="BT16" s="673"/>
      <c r="BU16" s="673"/>
      <c r="BV16" s="673"/>
      <c r="BW16" s="673"/>
      <c r="BX16" s="673"/>
      <c r="BY16" s="673"/>
      <c r="BZ16" s="673"/>
      <c r="CA16" s="673"/>
      <c r="CB16" s="711"/>
      <c r="CD16" s="631" t="s">
        <v>267</v>
      </c>
      <c r="CE16" s="632"/>
      <c r="CF16" s="632"/>
      <c r="CG16" s="632"/>
      <c r="CH16" s="632"/>
      <c r="CI16" s="632"/>
      <c r="CJ16" s="632"/>
      <c r="CK16" s="632"/>
      <c r="CL16" s="632"/>
      <c r="CM16" s="632"/>
      <c r="CN16" s="632"/>
      <c r="CO16" s="632"/>
      <c r="CP16" s="632"/>
      <c r="CQ16" s="633"/>
      <c r="CR16" s="634" t="s">
        <v>177</v>
      </c>
      <c r="CS16" s="635"/>
      <c r="CT16" s="635"/>
      <c r="CU16" s="635"/>
      <c r="CV16" s="635"/>
      <c r="CW16" s="635"/>
      <c r="CX16" s="635"/>
      <c r="CY16" s="636"/>
      <c r="CZ16" s="672" t="s">
        <v>129</v>
      </c>
      <c r="DA16" s="672"/>
      <c r="DB16" s="672"/>
      <c r="DC16" s="672"/>
      <c r="DD16" s="640" t="s">
        <v>129</v>
      </c>
      <c r="DE16" s="635"/>
      <c r="DF16" s="635"/>
      <c r="DG16" s="635"/>
      <c r="DH16" s="635"/>
      <c r="DI16" s="635"/>
      <c r="DJ16" s="635"/>
      <c r="DK16" s="635"/>
      <c r="DL16" s="635"/>
      <c r="DM16" s="635"/>
      <c r="DN16" s="635"/>
      <c r="DO16" s="635"/>
      <c r="DP16" s="636"/>
      <c r="DQ16" s="640" t="s">
        <v>247</v>
      </c>
      <c r="DR16" s="635"/>
      <c r="DS16" s="635"/>
      <c r="DT16" s="635"/>
      <c r="DU16" s="635"/>
      <c r="DV16" s="635"/>
      <c r="DW16" s="635"/>
      <c r="DX16" s="635"/>
      <c r="DY16" s="635"/>
      <c r="DZ16" s="635"/>
      <c r="EA16" s="635"/>
      <c r="EB16" s="635"/>
      <c r="EC16" s="671"/>
    </row>
    <row r="17" spans="2:133" ht="11.25" customHeight="1" x14ac:dyDescent="0.15">
      <c r="B17" s="631" t="s">
        <v>268</v>
      </c>
      <c r="C17" s="632"/>
      <c r="D17" s="632"/>
      <c r="E17" s="632"/>
      <c r="F17" s="632"/>
      <c r="G17" s="632"/>
      <c r="H17" s="632"/>
      <c r="I17" s="632"/>
      <c r="J17" s="632"/>
      <c r="K17" s="632"/>
      <c r="L17" s="632"/>
      <c r="M17" s="632"/>
      <c r="N17" s="632"/>
      <c r="O17" s="632"/>
      <c r="P17" s="632"/>
      <c r="Q17" s="633"/>
      <c r="R17" s="634">
        <v>35506</v>
      </c>
      <c r="S17" s="635"/>
      <c r="T17" s="635"/>
      <c r="U17" s="635"/>
      <c r="V17" s="635"/>
      <c r="W17" s="635"/>
      <c r="X17" s="635"/>
      <c r="Y17" s="636"/>
      <c r="Z17" s="672">
        <v>0.2</v>
      </c>
      <c r="AA17" s="672"/>
      <c r="AB17" s="672"/>
      <c r="AC17" s="672"/>
      <c r="AD17" s="673">
        <v>35506</v>
      </c>
      <c r="AE17" s="673"/>
      <c r="AF17" s="673"/>
      <c r="AG17" s="673"/>
      <c r="AH17" s="673"/>
      <c r="AI17" s="673"/>
      <c r="AJ17" s="673"/>
      <c r="AK17" s="673"/>
      <c r="AL17" s="637">
        <v>0.6</v>
      </c>
      <c r="AM17" s="638"/>
      <c r="AN17" s="638"/>
      <c r="AO17" s="674"/>
      <c r="AP17" s="631" t="s">
        <v>269</v>
      </c>
      <c r="AQ17" s="632"/>
      <c r="AR17" s="632"/>
      <c r="AS17" s="632"/>
      <c r="AT17" s="632"/>
      <c r="AU17" s="632"/>
      <c r="AV17" s="632"/>
      <c r="AW17" s="632"/>
      <c r="AX17" s="632"/>
      <c r="AY17" s="632"/>
      <c r="AZ17" s="632"/>
      <c r="BA17" s="632"/>
      <c r="BB17" s="632"/>
      <c r="BC17" s="632"/>
      <c r="BD17" s="632"/>
      <c r="BE17" s="632"/>
      <c r="BF17" s="633"/>
      <c r="BG17" s="634" t="s">
        <v>129</v>
      </c>
      <c r="BH17" s="635"/>
      <c r="BI17" s="635"/>
      <c r="BJ17" s="635"/>
      <c r="BK17" s="635"/>
      <c r="BL17" s="635"/>
      <c r="BM17" s="635"/>
      <c r="BN17" s="636"/>
      <c r="BO17" s="672" t="s">
        <v>177</v>
      </c>
      <c r="BP17" s="672"/>
      <c r="BQ17" s="672"/>
      <c r="BR17" s="672"/>
      <c r="BS17" s="673" t="s">
        <v>177</v>
      </c>
      <c r="BT17" s="673"/>
      <c r="BU17" s="673"/>
      <c r="BV17" s="673"/>
      <c r="BW17" s="673"/>
      <c r="BX17" s="673"/>
      <c r="BY17" s="673"/>
      <c r="BZ17" s="673"/>
      <c r="CA17" s="673"/>
      <c r="CB17" s="711"/>
      <c r="CD17" s="631" t="s">
        <v>270</v>
      </c>
      <c r="CE17" s="632"/>
      <c r="CF17" s="632"/>
      <c r="CG17" s="632"/>
      <c r="CH17" s="632"/>
      <c r="CI17" s="632"/>
      <c r="CJ17" s="632"/>
      <c r="CK17" s="632"/>
      <c r="CL17" s="632"/>
      <c r="CM17" s="632"/>
      <c r="CN17" s="632"/>
      <c r="CO17" s="632"/>
      <c r="CP17" s="632"/>
      <c r="CQ17" s="633"/>
      <c r="CR17" s="634">
        <v>1018257</v>
      </c>
      <c r="CS17" s="635"/>
      <c r="CT17" s="635"/>
      <c r="CU17" s="635"/>
      <c r="CV17" s="635"/>
      <c r="CW17" s="635"/>
      <c r="CX17" s="635"/>
      <c r="CY17" s="636"/>
      <c r="CZ17" s="672">
        <v>6.9</v>
      </c>
      <c r="DA17" s="672"/>
      <c r="DB17" s="672"/>
      <c r="DC17" s="672"/>
      <c r="DD17" s="640" t="s">
        <v>247</v>
      </c>
      <c r="DE17" s="635"/>
      <c r="DF17" s="635"/>
      <c r="DG17" s="635"/>
      <c r="DH17" s="635"/>
      <c r="DI17" s="635"/>
      <c r="DJ17" s="635"/>
      <c r="DK17" s="635"/>
      <c r="DL17" s="635"/>
      <c r="DM17" s="635"/>
      <c r="DN17" s="635"/>
      <c r="DO17" s="635"/>
      <c r="DP17" s="636"/>
      <c r="DQ17" s="640">
        <v>997420</v>
      </c>
      <c r="DR17" s="635"/>
      <c r="DS17" s="635"/>
      <c r="DT17" s="635"/>
      <c r="DU17" s="635"/>
      <c r="DV17" s="635"/>
      <c r="DW17" s="635"/>
      <c r="DX17" s="635"/>
      <c r="DY17" s="635"/>
      <c r="DZ17" s="635"/>
      <c r="EA17" s="635"/>
      <c r="EB17" s="635"/>
      <c r="EC17" s="671"/>
    </row>
    <row r="18" spans="2:133" ht="11.25" customHeight="1" x14ac:dyDescent="0.15">
      <c r="B18" s="631" t="s">
        <v>271</v>
      </c>
      <c r="C18" s="632"/>
      <c r="D18" s="632"/>
      <c r="E18" s="632"/>
      <c r="F18" s="632"/>
      <c r="G18" s="632"/>
      <c r="H18" s="632"/>
      <c r="I18" s="632"/>
      <c r="J18" s="632"/>
      <c r="K18" s="632"/>
      <c r="L18" s="632"/>
      <c r="M18" s="632"/>
      <c r="N18" s="632"/>
      <c r="O18" s="632"/>
      <c r="P18" s="632"/>
      <c r="Q18" s="633"/>
      <c r="R18" s="634">
        <v>6759</v>
      </c>
      <c r="S18" s="635"/>
      <c r="T18" s="635"/>
      <c r="U18" s="635"/>
      <c r="V18" s="635"/>
      <c r="W18" s="635"/>
      <c r="X18" s="635"/>
      <c r="Y18" s="636"/>
      <c r="Z18" s="672">
        <v>0</v>
      </c>
      <c r="AA18" s="672"/>
      <c r="AB18" s="672"/>
      <c r="AC18" s="672"/>
      <c r="AD18" s="673">
        <v>6759</v>
      </c>
      <c r="AE18" s="673"/>
      <c r="AF18" s="673"/>
      <c r="AG18" s="673"/>
      <c r="AH18" s="673"/>
      <c r="AI18" s="673"/>
      <c r="AJ18" s="673"/>
      <c r="AK18" s="673"/>
      <c r="AL18" s="637">
        <v>0.1</v>
      </c>
      <c r="AM18" s="638"/>
      <c r="AN18" s="638"/>
      <c r="AO18" s="674"/>
      <c r="AP18" s="631" t="s">
        <v>272</v>
      </c>
      <c r="AQ18" s="632"/>
      <c r="AR18" s="632"/>
      <c r="AS18" s="632"/>
      <c r="AT18" s="632"/>
      <c r="AU18" s="632"/>
      <c r="AV18" s="632"/>
      <c r="AW18" s="632"/>
      <c r="AX18" s="632"/>
      <c r="AY18" s="632"/>
      <c r="AZ18" s="632"/>
      <c r="BA18" s="632"/>
      <c r="BB18" s="632"/>
      <c r="BC18" s="632"/>
      <c r="BD18" s="632"/>
      <c r="BE18" s="632"/>
      <c r="BF18" s="633"/>
      <c r="BG18" s="634" t="s">
        <v>129</v>
      </c>
      <c r="BH18" s="635"/>
      <c r="BI18" s="635"/>
      <c r="BJ18" s="635"/>
      <c r="BK18" s="635"/>
      <c r="BL18" s="635"/>
      <c r="BM18" s="635"/>
      <c r="BN18" s="636"/>
      <c r="BO18" s="672" t="s">
        <v>129</v>
      </c>
      <c r="BP18" s="672"/>
      <c r="BQ18" s="672"/>
      <c r="BR18" s="672"/>
      <c r="BS18" s="673" t="s">
        <v>129</v>
      </c>
      <c r="BT18" s="673"/>
      <c r="BU18" s="673"/>
      <c r="BV18" s="673"/>
      <c r="BW18" s="673"/>
      <c r="BX18" s="673"/>
      <c r="BY18" s="673"/>
      <c r="BZ18" s="673"/>
      <c r="CA18" s="673"/>
      <c r="CB18" s="711"/>
      <c r="CD18" s="631" t="s">
        <v>273</v>
      </c>
      <c r="CE18" s="632"/>
      <c r="CF18" s="632"/>
      <c r="CG18" s="632"/>
      <c r="CH18" s="632"/>
      <c r="CI18" s="632"/>
      <c r="CJ18" s="632"/>
      <c r="CK18" s="632"/>
      <c r="CL18" s="632"/>
      <c r="CM18" s="632"/>
      <c r="CN18" s="632"/>
      <c r="CO18" s="632"/>
      <c r="CP18" s="632"/>
      <c r="CQ18" s="633"/>
      <c r="CR18" s="634" t="s">
        <v>177</v>
      </c>
      <c r="CS18" s="635"/>
      <c r="CT18" s="635"/>
      <c r="CU18" s="635"/>
      <c r="CV18" s="635"/>
      <c r="CW18" s="635"/>
      <c r="CX18" s="635"/>
      <c r="CY18" s="636"/>
      <c r="CZ18" s="672" t="s">
        <v>247</v>
      </c>
      <c r="DA18" s="672"/>
      <c r="DB18" s="672"/>
      <c r="DC18" s="672"/>
      <c r="DD18" s="640" t="s">
        <v>129</v>
      </c>
      <c r="DE18" s="635"/>
      <c r="DF18" s="635"/>
      <c r="DG18" s="635"/>
      <c r="DH18" s="635"/>
      <c r="DI18" s="635"/>
      <c r="DJ18" s="635"/>
      <c r="DK18" s="635"/>
      <c r="DL18" s="635"/>
      <c r="DM18" s="635"/>
      <c r="DN18" s="635"/>
      <c r="DO18" s="635"/>
      <c r="DP18" s="636"/>
      <c r="DQ18" s="640" t="s">
        <v>129</v>
      </c>
      <c r="DR18" s="635"/>
      <c r="DS18" s="635"/>
      <c r="DT18" s="635"/>
      <c r="DU18" s="635"/>
      <c r="DV18" s="635"/>
      <c r="DW18" s="635"/>
      <c r="DX18" s="635"/>
      <c r="DY18" s="635"/>
      <c r="DZ18" s="635"/>
      <c r="EA18" s="635"/>
      <c r="EB18" s="635"/>
      <c r="EC18" s="671"/>
    </row>
    <row r="19" spans="2:133" ht="11.25" customHeight="1" x14ac:dyDescent="0.15">
      <c r="B19" s="631" t="s">
        <v>274</v>
      </c>
      <c r="C19" s="632"/>
      <c r="D19" s="632"/>
      <c r="E19" s="632"/>
      <c r="F19" s="632"/>
      <c r="G19" s="632"/>
      <c r="H19" s="632"/>
      <c r="I19" s="632"/>
      <c r="J19" s="632"/>
      <c r="K19" s="632"/>
      <c r="L19" s="632"/>
      <c r="M19" s="632"/>
      <c r="N19" s="632"/>
      <c r="O19" s="632"/>
      <c r="P19" s="632"/>
      <c r="Q19" s="633"/>
      <c r="R19" s="634">
        <v>6478</v>
      </c>
      <c r="S19" s="635"/>
      <c r="T19" s="635"/>
      <c r="U19" s="635"/>
      <c r="V19" s="635"/>
      <c r="W19" s="635"/>
      <c r="X19" s="635"/>
      <c r="Y19" s="636"/>
      <c r="Z19" s="672">
        <v>0</v>
      </c>
      <c r="AA19" s="672"/>
      <c r="AB19" s="672"/>
      <c r="AC19" s="672"/>
      <c r="AD19" s="673">
        <v>6478</v>
      </c>
      <c r="AE19" s="673"/>
      <c r="AF19" s="673"/>
      <c r="AG19" s="673"/>
      <c r="AH19" s="673"/>
      <c r="AI19" s="673"/>
      <c r="AJ19" s="673"/>
      <c r="AK19" s="673"/>
      <c r="AL19" s="637">
        <v>0.1</v>
      </c>
      <c r="AM19" s="638"/>
      <c r="AN19" s="638"/>
      <c r="AO19" s="674"/>
      <c r="AP19" s="631" t="s">
        <v>275</v>
      </c>
      <c r="AQ19" s="632"/>
      <c r="AR19" s="632"/>
      <c r="AS19" s="632"/>
      <c r="AT19" s="632"/>
      <c r="AU19" s="632"/>
      <c r="AV19" s="632"/>
      <c r="AW19" s="632"/>
      <c r="AX19" s="632"/>
      <c r="AY19" s="632"/>
      <c r="AZ19" s="632"/>
      <c r="BA19" s="632"/>
      <c r="BB19" s="632"/>
      <c r="BC19" s="632"/>
      <c r="BD19" s="632"/>
      <c r="BE19" s="632"/>
      <c r="BF19" s="633"/>
      <c r="BG19" s="634">
        <v>61721</v>
      </c>
      <c r="BH19" s="635"/>
      <c r="BI19" s="635"/>
      <c r="BJ19" s="635"/>
      <c r="BK19" s="635"/>
      <c r="BL19" s="635"/>
      <c r="BM19" s="635"/>
      <c r="BN19" s="636"/>
      <c r="BO19" s="672">
        <v>3.1</v>
      </c>
      <c r="BP19" s="672"/>
      <c r="BQ19" s="672"/>
      <c r="BR19" s="672"/>
      <c r="BS19" s="673" t="s">
        <v>129</v>
      </c>
      <c r="BT19" s="673"/>
      <c r="BU19" s="673"/>
      <c r="BV19" s="673"/>
      <c r="BW19" s="673"/>
      <c r="BX19" s="673"/>
      <c r="BY19" s="673"/>
      <c r="BZ19" s="673"/>
      <c r="CA19" s="673"/>
      <c r="CB19" s="711"/>
      <c r="CD19" s="631" t="s">
        <v>276</v>
      </c>
      <c r="CE19" s="632"/>
      <c r="CF19" s="632"/>
      <c r="CG19" s="632"/>
      <c r="CH19" s="632"/>
      <c r="CI19" s="632"/>
      <c r="CJ19" s="632"/>
      <c r="CK19" s="632"/>
      <c r="CL19" s="632"/>
      <c r="CM19" s="632"/>
      <c r="CN19" s="632"/>
      <c r="CO19" s="632"/>
      <c r="CP19" s="632"/>
      <c r="CQ19" s="633"/>
      <c r="CR19" s="634" t="s">
        <v>129</v>
      </c>
      <c r="CS19" s="635"/>
      <c r="CT19" s="635"/>
      <c r="CU19" s="635"/>
      <c r="CV19" s="635"/>
      <c r="CW19" s="635"/>
      <c r="CX19" s="635"/>
      <c r="CY19" s="636"/>
      <c r="CZ19" s="672" t="s">
        <v>129</v>
      </c>
      <c r="DA19" s="672"/>
      <c r="DB19" s="672"/>
      <c r="DC19" s="672"/>
      <c r="DD19" s="640" t="s">
        <v>129</v>
      </c>
      <c r="DE19" s="635"/>
      <c r="DF19" s="635"/>
      <c r="DG19" s="635"/>
      <c r="DH19" s="635"/>
      <c r="DI19" s="635"/>
      <c r="DJ19" s="635"/>
      <c r="DK19" s="635"/>
      <c r="DL19" s="635"/>
      <c r="DM19" s="635"/>
      <c r="DN19" s="635"/>
      <c r="DO19" s="635"/>
      <c r="DP19" s="636"/>
      <c r="DQ19" s="640" t="s">
        <v>177</v>
      </c>
      <c r="DR19" s="635"/>
      <c r="DS19" s="635"/>
      <c r="DT19" s="635"/>
      <c r="DU19" s="635"/>
      <c r="DV19" s="635"/>
      <c r="DW19" s="635"/>
      <c r="DX19" s="635"/>
      <c r="DY19" s="635"/>
      <c r="DZ19" s="635"/>
      <c r="EA19" s="635"/>
      <c r="EB19" s="635"/>
      <c r="EC19" s="671"/>
    </row>
    <row r="20" spans="2:133" ht="11.25" customHeight="1" x14ac:dyDescent="0.15">
      <c r="B20" s="701" t="s">
        <v>277</v>
      </c>
      <c r="C20" s="702"/>
      <c r="D20" s="702"/>
      <c r="E20" s="702"/>
      <c r="F20" s="702"/>
      <c r="G20" s="702"/>
      <c r="H20" s="702"/>
      <c r="I20" s="702"/>
      <c r="J20" s="702"/>
      <c r="K20" s="702"/>
      <c r="L20" s="702"/>
      <c r="M20" s="702"/>
      <c r="N20" s="702"/>
      <c r="O20" s="702"/>
      <c r="P20" s="702"/>
      <c r="Q20" s="703"/>
      <c r="R20" s="634">
        <v>281</v>
      </c>
      <c r="S20" s="635"/>
      <c r="T20" s="635"/>
      <c r="U20" s="635"/>
      <c r="V20" s="635"/>
      <c r="W20" s="635"/>
      <c r="X20" s="635"/>
      <c r="Y20" s="636"/>
      <c r="Z20" s="672">
        <v>0</v>
      </c>
      <c r="AA20" s="672"/>
      <c r="AB20" s="672"/>
      <c r="AC20" s="672"/>
      <c r="AD20" s="673">
        <v>281</v>
      </c>
      <c r="AE20" s="673"/>
      <c r="AF20" s="673"/>
      <c r="AG20" s="673"/>
      <c r="AH20" s="673"/>
      <c r="AI20" s="673"/>
      <c r="AJ20" s="673"/>
      <c r="AK20" s="673"/>
      <c r="AL20" s="637">
        <v>0</v>
      </c>
      <c r="AM20" s="638"/>
      <c r="AN20" s="638"/>
      <c r="AO20" s="674"/>
      <c r="AP20" s="631" t="s">
        <v>278</v>
      </c>
      <c r="AQ20" s="632"/>
      <c r="AR20" s="632"/>
      <c r="AS20" s="632"/>
      <c r="AT20" s="632"/>
      <c r="AU20" s="632"/>
      <c r="AV20" s="632"/>
      <c r="AW20" s="632"/>
      <c r="AX20" s="632"/>
      <c r="AY20" s="632"/>
      <c r="AZ20" s="632"/>
      <c r="BA20" s="632"/>
      <c r="BB20" s="632"/>
      <c r="BC20" s="632"/>
      <c r="BD20" s="632"/>
      <c r="BE20" s="632"/>
      <c r="BF20" s="633"/>
      <c r="BG20" s="634">
        <v>61721</v>
      </c>
      <c r="BH20" s="635"/>
      <c r="BI20" s="635"/>
      <c r="BJ20" s="635"/>
      <c r="BK20" s="635"/>
      <c r="BL20" s="635"/>
      <c r="BM20" s="635"/>
      <c r="BN20" s="636"/>
      <c r="BO20" s="672">
        <v>3.1</v>
      </c>
      <c r="BP20" s="672"/>
      <c r="BQ20" s="672"/>
      <c r="BR20" s="672"/>
      <c r="BS20" s="673" t="s">
        <v>129</v>
      </c>
      <c r="BT20" s="673"/>
      <c r="BU20" s="673"/>
      <c r="BV20" s="673"/>
      <c r="BW20" s="673"/>
      <c r="BX20" s="673"/>
      <c r="BY20" s="673"/>
      <c r="BZ20" s="673"/>
      <c r="CA20" s="673"/>
      <c r="CB20" s="711"/>
      <c r="CD20" s="631" t="s">
        <v>279</v>
      </c>
      <c r="CE20" s="632"/>
      <c r="CF20" s="632"/>
      <c r="CG20" s="632"/>
      <c r="CH20" s="632"/>
      <c r="CI20" s="632"/>
      <c r="CJ20" s="632"/>
      <c r="CK20" s="632"/>
      <c r="CL20" s="632"/>
      <c r="CM20" s="632"/>
      <c r="CN20" s="632"/>
      <c r="CO20" s="632"/>
      <c r="CP20" s="632"/>
      <c r="CQ20" s="633"/>
      <c r="CR20" s="634">
        <v>14848364</v>
      </c>
      <c r="CS20" s="635"/>
      <c r="CT20" s="635"/>
      <c r="CU20" s="635"/>
      <c r="CV20" s="635"/>
      <c r="CW20" s="635"/>
      <c r="CX20" s="635"/>
      <c r="CY20" s="636"/>
      <c r="CZ20" s="672">
        <v>100</v>
      </c>
      <c r="DA20" s="672"/>
      <c r="DB20" s="672"/>
      <c r="DC20" s="672"/>
      <c r="DD20" s="640">
        <v>1829942</v>
      </c>
      <c r="DE20" s="635"/>
      <c r="DF20" s="635"/>
      <c r="DG20" s="635"/>
      <c r="DH20" s="635"/>
      <c r="DI20" s="635"/>
      <c r="DJ20" s="635"/>
      <c r="DK20" s="635"/>
      <c r="DL20" s="635"/>
      <c r="DM20" s="635"/>
      <c r="DN20" s="635"/>
      <c r="DO20" s="635"/>
      <c r="DP20" s="636"/>
      <c r="DQ20" s="640">
        <v>7554149</v>
      </c>
      <c r="DR20" s="635"/>
      <c r="DS20" s="635"/>
      <c r="DT20" s="635"/>
      <c r="DU20" s="635"/>
      <c r="DV20" s="635"/>
      <c r="DW20" s="635"/>
      <c r="DX20" s="635"/>
      <c r="DY20" s="635"/>
      <c r="DZ20" s="635"/>
      <c r="EA20" s="635"/>
      <c r="EB20" s="635"/>
      <c r="EC20" s="671"/>
    </row>
    <row r="21" spans="2:133" ht="11.25" customHeight="1" x14ac:dyDescent="0.15">
      <c r="B21" s="631" t="s">
        <v>280</v>
      </c>
      <c r="C21" s="632"/>
      <c r="D21" s="632"/>
      <c r="E21" s="632"/>
      <c r="F21" s="632"/>
      <c r="G21" s="632"/>
      <c r="H21" s="632"/>
      <c r="I21" s="632"/>
      <c r="J21" s="632"/>
      <c r="K21" s="632"/>
      <c r="L21" s="632"/>
      <c r="M21" s="632"/>
      <c r="N21" s="632"/>
      <c r="O21" s="632"/>
      <c r="P21" s="632"/>
      <c r="Q21" s="633"/>
      <c r="R21" s="634">
        <v>4033637</v>
      </c>
      <c r="S21" s="635"/>
      <c r="T21" s="635"/>
      <c r="U21" s="635"/>
      <c r="V21" s="635"/>
      <c r="W21" s="635"/>
      <c r="X21" s="635"/>
      <c r="Y21" s="636"/>
      <c r="Z21" s="672">
        <v>26.6</v>
      </c>
      <c r="AA21" s="672"/>
      <c r="AB21" s="672"/>
      <c r="AC21" s="672"/>
      <c r="AD21" s="673">
        <v>3599743</v>
      </c>
      <c r="AE21" s="673"/>
      <c r="AF21" s="673"/>
      <c r="AG21" s="673"/>
      <c r="AH21" s="673"/>
      <c r="AI21" s="673"/>
      <c r="AJ21" s="673"/>
      <c r="AK21" s="673"/>
      <c r="AL21" s="637">
        <v>58.3</v>
      </c>
      <c r="AM21" s="638"/>
      <c r="AN21" s="638"/>
      <c r="AO21" s="674"/>
      <c r="AP21" s="631" t="s">
        <v>281</v>
      </c>
      <c r="AQ21" s="712"/>
      <c r="AR21" s="712"/>
      <c r="AS21" s="712"/>
      <c r="AT21" s="712"/>
      <c r="AU21" s="712"/>
      <c r="AV21" s="712"/>
      <c r="AW21" s="712"/>
      <c r="AX21" s="712"/>
      <c r="AY21" s="712"/>
      <c r="AZ21" s="712"/>
      <c r="BA21" s="712"/>
      <c r="BB21" s="712"/>
      <c r="BC21" s="712"/>
      <c r="BD21" s="712"/>
      <c r="BE21" s="712"/>
      <c r="BF21" s="713"/>
      <c r="BG21" s="634">
        <v>945</v>
      </c>
      <c r="BH21" s="635"/>
      <c r="BI21" s="635"/>
      <c r="BJ21" s="635"/>
      <c r="BK21" s="635"/>
      <c r="BL21" s="635"/>
      <c r="BM21" s="635"/>
      <c r="BN21" s="636"/>
      <c r="BO21" s="672">
        <v>0</v>
      </c>
      <c r="BP21" s="672"/>
      <c r="BQ21" s="672"/>
      <c r="BR21" s="672"/>
      <c r="BS21" s="673" t="s">
        <v>129</v>
      </c>
      <c r="BT21" s="673"/>
      <c r="BU21" s="673"/>
      <c r="BV21" s="673"/>
      <c r="BW21" s="673"/>
      <c r="BX21" s="673"/>
      <c r="BY21" s="673"/>
      <c r="BZ21" s="673"/>
      <c r="CA21" s="673"/>
      <c r="CB21" s="711"/>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15">
      <c r="B22" s="631" t="s">
        <v>282</v>
      </c>
      <c r="C22" s="632"/>
      <c r="D22" s="632"/>
      <c r="E22" s="632"/>
      <c r="F22" s="632"/>
      <c r="G22" s="632"/>
      <c r="H22" s="632"/>
      <c r="I22" s="632"/>
      <c r="J22" s="632"/>
      <c r="K22" s="632"/>
      <c r="L22" s="632"/>
      <c r="M22" s="632"/>
      <c r="N22" s="632"/>
      <c r="O22" s="632"/>
      <c r="P22" s="632"/>
      <c r="Q22" s="633"/>
      <c r="R22" s="634">
        <v>3599743</v>
      </c>
      <c r="S22" s="635"/>
      <c r="T22" s="635"/>
      <c r="U22" s="635"/>
      <c r="V22" s="635"/>
      <c r="W22" s="635"/>
      <c r="X22" s="635"/>
      <c r="Y22" s="636"/>
      <c r="Z22" s="672">
        <v>23.8</v>
      </c>
      <c r="AA22" s="672"/>
      <c r="AB22" s="672"/>
      <c r="AC22" s="672"/>
      <c r="AD22" s="673">
        <v>3599743</v>
      </c>
      <c r="AE22" s="673"/>
      <c r="AF22" s="673"/>
      <c r="AG22" s="673"/>
      <c r="AH22" s="673"/>
      <c r="AI22" s="673"/>
      <c r="AJ22" s="673"/>
      <c r="AK22" s="673"/>
      <c r="AL22" s="637">
        <v>58.3</v>
      </c>
      <c r="AM22" s="638"/>
      <c r="AN22" s="638"/>
      <c r="AO22" s="674"/>
      <c r="AP22" s="631" t="s">
        <v>283</v>
      </c>
      <c r="AQ22" s="712"/>
      <c r="AR22" s="712"/>
      <c r="AS22" s="712"/>
      <c r="AT22" s="712"/>
      <c r="AU22" s="712"/>
      <c r="AV22" s="712"/>
      <c r="AW22" s="712"/>
      <c r="AX22" s="712"/>
      <c r="AY22" s="712"/>
      <c r="AZ22" s="712"/>
      <c r="BA22" s="712"/>
      <c r="BB22" s="712"/>
      <c r="BC22" s="712"/>
      <c r="BD22" s="712"/>
      <c r="BE22" s="712"/>
      <c r="BF22" s="713"/>
      <c r="BG22" s="634" t="s">
        <v>177</v>
      </c>
      <c r="BH22" s="635"/>
      <c r="BI22" s="635"/>
      <c r="BJ22" s="635"/>
      <c r="BK22" s="635"/>
      <c r="BL22" s="635"/>
      <c r="BM22" s="635"/>
      <c r="BN22" s="636"/>
      <c r="BO22" s="672" t="s">
        <v>247</v>
      </c>
      <c r="BP22" s="672"/>
      <c r="BQ22" s="672"/>
      <c r="BR22" s="672"/>
      <c r="BS22" s="673" t="s">
        <v>129</v>
      </c>
      <c r="BT22" s="673"/>
      <c r="BU22" s="673"/>
      <c r="BV22" s="673"/>
      <c r="BW22" s="673"/>
      <c r="BX22" s="673"/>
      <c r="BY22" s="673"/>
      <c r="BZ22" s="673"/>
      <c r="CA22" s="673"/>
      <c r="CB22" s="711"/>
      <c r="CD22" s="686" t="s">
        <v>284</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631" t="s">
        <v>285</v>
      </c>
      <c r="C23" s="632"/>
      <c r="D23" s="632"/>
      <c r="E23" s="632"/>
      <c r="F23" s="632"/>
      <c r="G23" s="632"/>
      <c r="H23" s="632"/>
      <c r="I23" s="632"/>
      <c r="J23" s="632"/>
      <c r="K23" s="632"/>
      <c r="L23" s="632"/>
      <c r="M23" s="632"/>
      <c r="N23" s="632"/>
      <c r="O23" s="632"/>
      <c r="P23" s="632"/>
      <c r="Q23" s="633"/>
      <c r="R23" s="634">
        <v>433894</v>
      </c>
      <c r="S23" s="635"/>
      <c r="T23" s="635"/>
      <c r="U23" s="635"/>
      <c r="V23" s="635"/>
      <c r="W23" s="635"/>
      <c r="X23" s="635"/>
      <c r="Y23" s="636"/>
      <c r="Z23" s="672">
        <v>2.9</v>
      </c>
      <c r="AA23" s="672"/>
      <c r="AB23" s="672"/>
      <c r="AC23" s="672"/>
      <c r="AD23" s="673" t="s">
        <v>177</v>
      </c>
      <c r="AE23" s="673"/>
      <c r="AF23" s="673"/>
      <c r="AG23" s="673"/>
      <c r="AH23" s="673"/>
      <c r="AI23" s="673"/>
      <c r="AJ23" s="673"/>
      <c r="AK23" s="673"/>
      <c r="AL23" s="637" t="s">
        <v>129</v>
      </c>
      <c r="AM23" s="638"/>
      <c r="AN23" s="638"/>
      <c r="AO23" s="674"/>
      <c r="AP23" s="631" t="s">
        <v>286</v>
      </c>
      <c r="AQ23" s="712"/>
      <c r="AR23" s="712"/>
      <c r="AS23" s="712"/>
      <c r="AT23" s="712"/>
      <c r="AU23" s="712"/>
      <c r="AV23" s="712"/>
      <c r="AW23" s="712"/>
      <c r="AX23" s="712"/>
      <c r="AY23" s="712"/>
      <c r="AZ23" s="712"/>
      <c r="BA23" s="712"/>
      <c r="BB23" s="712"/>
      <c r="BC23" s="712"/>
      <c r="BD23" s="712"/>
      <c r="BE23" s="712"/>
      <c r="BF23" s="713"/>
      <c r="BG23" s="634">
        <v>60776</v>
      </c>
      <c r="BH23" s="635"/>
      <c r="BI23" s="635"/>
      <c r="BJ23" s="635"/>
      <c r="BK23" s="635"/>
      <c r="BL23" s="635"/>
      <c r="BM23" s="635"/>
      <c r="BN23" s="636"/>
      <c r="BO23" s="672">
        <v>3.1</v>
      </c>
      <c r="BP23" s="672"/>
      <c r="BQ23" s="672"/>
      <c r="BR23" s="672"/>
      <c r="BS23" s="673" t="s">
        <v>247</v>
      </c>
      <c r="BT23" s="673"/>
      <c r="BU23" s="673"/>
      <c r="BV23" s="673"/>
      <c r="BW23" s="673"/>
      <c r="BX23" s="673"/>
      <c r="BY23" s="673"/>
      <c r="BZ23" s="673"/>
      <c r="CA23" s="673"/>
      <c r="CB23" s="711"/>
      <c r="CD23" s="686" t="s">
        <v>225</v>
      </c>
      <c r="CE23" s="687"/>
      <c r="CF23" s="687"/>
      <c r="CG23" s="687"/>
      <c r="CH23" s="687"/>
      <c r="CI23" s="687"/>
      <c r="CJ23" s="687"/>
      <c r="CK23" s="687"/>
      <c r="CL23" s="687"/>
      <c r="CM23" s="687"/>
      <c r="CN23" s="687"/>
      <c r="CO23" s="687"/>
      <c r="CP23" s="687"/>
      <c r="CQ23" s="688"/>
      <c r="CR23" s="686" t="s">
        <v>287</v>
      </c>
      <c r="CS23" s="687"/>
      <c r="CT23" s="687"/>
      <c r="CU23" s="687"/>
      <c r="CV23" s="687"/>
      <c r="CW23" s="687"/>
      <c r="CX23" s="687"/>
      <c r="CY23" s="688"/>
      <c r="CZ23" s="686" t="s">
        <v>288</v>
      </c>
      <c r="DA23" s="687"/>
      <c r="DB23" s="687"/>
      <c r="DC23" s="688"/>
      <c r="DD23" s="686" t="s">
        <v>289</v>
      </c>
      <c r="DE23" s="687"/>
      <c r="DF23" s="687"/>
      <c r="DG23" s="687"/>
      <c r="DH23" s="687"/>
      <c r="DI23" s="687"/>
      <c r="DJ23" s="687"/>
      <c r="DK23" s="688"/>
      <c r="DL23" s="724" t="s">
        <v>290</v>
      </c>
      <c r="DM23" s="725"/>
      <c r="DN23" s="725"/>
      <c r="DO23" s="725"/>
      <c r="DP23" s="725"/>
      <c r="DQ23" s="725"/>
      <c r="DR23" s="725"/>
      <c r="DS23" s="725"/>
      <c r="DT23" s="725"/>
      <c r="DU23" s="725"/>
      <c r="DV23" s="726"/>
      <c r="DW23" s="686" t="s">
        <v>291</v>
      </c>
      <c r="DX23" s="687"/>
      <c r="DY23" s="687"/>
      <c r="DZ23" s="687"/>
      <c r="EA23" s="687"/>
      <c r="EB23" s="687"/>
      <c r="EC23" s="688"/>
    </row>
    <row r="24" spans="2:133" ht="11.25" customHeight="1" x14ac:dyDescent="0.15">
      <c r="B24" s="631" t="s">
        <v>292</v>
      </c>
      <c r="C24" s="632"/>
      <c r="D24" s="632"/>
      <c r="E24" s="632"/>
      <c r="F24" s="632"/>
      <c r="G24" s="632"/>
      <c r="H24" s="632"/>
      <c r="I24" s="632"/>
      <c r="J24" s="632"/>
      <c r="K24" s="632"/>
      <c r="L24" s="632"/>
      <c r="M24" s="632"/>
      <c r="N24" s="632"/>
      <c r="O24" s="632"/>
      <c r="P24" s="632"/>
      <c r="Q24" s="633"/>
      <c r="R24" s="634" t="s">
        <v>129</v>
      </c>
      <c r="S24" s="635"/>
      <c r="T24" s="635"/>
      <c r="U24" s="635"/>
      <c r="V24" s="635"/>
      <c r="W24" s="635"/>
      <c r="X24" s="635"/>
      <c r="Y24" s="636"/>
      <c r="Z24" s="672" t="s">
        <v>177</v>
      </c>
      <c r="AA24" s="672"/>
      <c r="AB24" s="672"/>
      <c r="AC24" s="672"/>
      <c r="AD24" s="673" t="s">
        <v>129</v>
      </c>
      <c r="AE24" s="673"/>
      <c r="AF24" s="673"/>
      <c r="AG24" s="673"/>
      <c r="AH24" s="673"/>
      <c r="AI24" s="673"/>
      <c r="AJ24" s="673"/>
      <c r="AK24" s="673"/>
      <c r="AL24" s="637" t="s">
        <v>129</v>
      </c>
      <c r="AM24" s="638"/>
      <c r="AN24" s="638"/>
      <c r="AO24" s="674"/>
      <c r="AP24" s="631" t="s">
        <v>293</v>
      </c>
      <c r="AQ24" s="712"/>
      <c r="AR24" s="712"/>
      <c r="AS24" s="712"/>
      <c r="AT24" s="712"/>
      <c r="AU24" s="712"/>
      <c r="AV24" s="712"/>
      <c r="AW24" s="712"/>
      <c r="AX24" s="712"/>
      <c r="AY24" s="712"/>
      <c r="AZ24" s="712"/>
      <c r="BA24" s="712"/>
      <c r="BB24" s="712"/>
      <c r="BC24" s="712"/>
      <c r="BD24" s="712"/>
      <c r="BE24" s="712"/>
      <c r="BF24" s="713"/>
      <c r="BG24" s="634" t="s">
        <v>129</v>
      </c>
      <c r="BH24" s="635"/>
      <c r="BI24" s="635"/>
      <c r="BJ24" s="635"/>
      <c r="BK24" s="635"/>
      <c r="BL24" s="635"/>
      <c r="BM24" s="635"/>
      <c r="BN24" s="636"/>
      <c r="BO24" s="672" t="s">
        <v>129</v>
      </c>
      <c r="BP24" s="672"/>
      <c r="BQ24" s="672"/>
      <c r="BR24" s="672"/>
      <c r="BS24" s="673" t="s">
        <v>247</v>
      </c>
      <c r="BT24" s="673"/>
      <c r="BU24" s="673"/>
      <c r="BV24" s="673"/>
      <c r="BW24" s="673"/>
      <c r="BX24" s="673"/>
      <c r="BY24" s="673"/>
      <c r="BZ24" s="673"/>
      <c r="CA24" s="673"/>
      <c r="CB24" s="711"/>
      <c r="CD24" s="692" t="s">
        <v>294</v>
      </c>
      <c r="CE24" s="693"/>
      <c r="CF24" s="693"/>
      <c r="CG24" s="693"/>
      <c r="CH24" s="693"/>
      <c r="CI24" s="693"/>
      <c r="CJ24" s="693"/>
      <c r="CK24" s="693"/>
      <c r="CL24" s="693"/>
      <c r="CM24" s="693"/>
      <c r="CN24" s="693"/>
      <c r="CO24" s="693"/>
      <c r="CP24" s="693"/>
      <c r="CQ24" s="694"/>
      <c r="CR24" s="689">
        <v>3680804</v>
      </c>
      <c r="CS24" s="690"/>
      <c r="CT24" s="690"/>
      <c r="CU24" s="690"/>
      <c r="CV24" s="690"/>
      <c r="CW24" s="690"/>
      <c r="CX24" s="690"/>
      <c r="CY24" s="715"/>
      <c r="CZ24" s="716">
        <v>24.8</v>
      </c>
      <c r="DA24" s="698"/>
      <c r="DB24" s="698"/>
      <c r="DC24" s="718"/>
      <c r="DD24" s="714">
        <v>2682283</v>
      </c>
      <c r="DE24" s="690"/>
      <c r="DF24" s="690"/>
      <c r="DG24" s="690"/>
      <c r="DH24" s="690"/>
      <c r="DI24" s="690"/>
      <c r="DJ24" s="690"/>
      <c r="DK24" s="715"/>
      <c r="DL24" s="714">
        <v>2670815</v>
      </c>
      <c r="DM24" s="690"/>
      <c r="DN24" s="690"/>
      <c r="DO24" s="690"/>
      <c r="DP24" s="690"/>
      <c r="DQ24" s="690"/>
      <c r="DR24" s="690"/>
      <c r="DS24" s="690"/>
      <c r="DT24" s="690"/>
      <c r="DU24" s="690"/>
      <c r="DV24" s="715"/>
      <c r="DW24" s="716">
        <v>42.7</v>
      </c>
      <c r="DX24" s="698"/>
      <c r="DY24" s="698"/>
      <c r="DZ24" s="698"/>
      <c r="EA24" s="698"/>
      <c r="EB24" s="698"/>
      <c r="EC24" s="717"/>
    </row>
    <row r="25" spans="2:133" ht="11.25" customHeight="1" x14ac:dyDescent="0.15">
      <c r="B25" s="631" t="s">
        <v>295</v>
      </c>
      <c r="C25" s="632"/>
      <c r="D25" s="632"/>
      <c r="E25" s="632"/>
      <c r="F25" s="632"/>
      <c r="G25" s="632"/>
      <c r="H25" s="632"/>
      <c r="I25" s="632"/>
      <c r="J25" s="632"/>
      <c r="K25" s="632"/>
      <c r="L25" s="632"/>
      <c r="M25" s="632"/>
      <c r="N25" s="632"/>
      <c r="O25" s="632"/>
      <c r="P25" s="632"/>
      <c r="Q25" s="633"/>
      <c r="R25" s="634">
        <v>6659064</v>
      </c>
      <c r="S25" s="635"/>
      <c r="T25" s="635"/>
      <c r="U25" s="635"/>
      <c r="V25" s="635"/>
      <c r="W25" s="635"/>
      <c r="X25" s="635"/>
      <c r="Y25" s="636"/>
      <c r="Z25" s="672">
        <v>44</v>
      </c>
      <c r="AA25" s="672"/>
      <c r="AB25" s="672"/>
      <c r="AC25" s="672"/>
      <c r="AD25" s="673">
        <v>6164394</v>
      </c>
      <c r="AE25" s="673"/>
      <c r="AF25" s="673"/>
      <c r="AG25" s="673"/>
      <c r="AH25" s="673"/>
      <c r="AI25" s="673"/>
      <c r="AJ25" s="673"/>
      <c r="AK25" s="673"/>
      <c r="AL25" s="637">
        <v>99.8</v>
      </c>
      <c r="AM25" s="638"/>
      <c r="AN25" s="638"/>
      <c r="AO25" s="674"/>
      <c r="AP25" s="631" t="s">
        <v>296</v>
      </c>
      <c r="AQ25" s="712"/>
      <c r="AR25" s="712"/>
      <c r="AS25" s="712"/>
      <c r="AT25" s="712"/>
      <c r="AU25" s="712"/>
      <c r="AV25" s="712"/>
      <c r="AW25" s="712"/>
      <c r="AX25" s="712"/>
      <c r="AY25" s="712"/>
      <c r="AZ25" s="712"/>
      <c r="BA25" s="712"/>
      <c r="BB25" s="712"/>
      <c r="BC25" s="712"/>
      <c r="BD25" s="712"/>
      <c r="BE25" s="712"/>
      <c r="BF25" s="713"/>
      <c r="BG25" s="634" t="s">
        <v>129</v>
      </c>
      <c r="BH25" s="635"/>
      <c r="BI25" s="635"/>
      <c r="BJ25" s="635"/>
      <c r="BK25" s="635"/>
      <c r="BL25" s="635"/>
      <c r="BM25" s="635"/>
      <c r="BN25" s="636"/>
      <c r="BO25" s="672" t="s">
        <v>129</v>
      </c>
      <c r="BP25" s="672"/>
      <c r="BQ25" s="672"/>
      <c r="BR25" s="672"/>
      <c r="BS25" s="673" t="s">
        <v>247</v>
      </c>
      <c r="BT25" s="673"/>
      <c r="BU25" s="673"/>
      <c r="BV25" s="673"/>
      <c r="BW25" s="673"/>
      <c r="BX25" s="673"/>
      <c r="BY25" s="673"/>
      <c r="BZ25" s="673"/>
      <c r="CA25" s="673"/>
      <c r="CB25" s="711"/>
      <c r="CD25" s="631" t="s">
        <v>297</v>
      </c>
      <c r="CE25" s="632"/>
      <c r="CF25" s="632"/>
      <c r="CG25" s="632"/>
      <c r="CH25" s="632"/>
      <c r="CI25" s="632"/>
      <c r="CJ25" s="632"/>
      <c r="CK25" s="632"/>
      <c r="CL25" s="632"/>
      <c r="CM25" s="632"/>
      <c r="CN25" s="632"/>
      <c r="CO25" s="632"/>
      <c r="CP25" s="632"/>
      <c r="CQ25" s="633"/>
      <c r="CR25" s="634">
        <v>1597581</v>
      </c>
      <c r="CS25" s="647"/>
      <c r="CT25" s="647"/>
      <c r="CU25" s="647"/>
      <c r="CV25" s="647"/>
      <c r="CW25" s="647"/>
      <c r="CX25" s="647"/>
      <c r="CY25" s="648"/>
      <c r="CZ25" s="637">
        <v>10.8</v>
      </c>
      <c r="DA25" s="649"/>
      <c r="DB25" s="649"/>
      <c r="DC25" s="650"/>
      <c r="DD25" s="640">
        <v>1436439</v>
      </c>
      <c r="DE25" s="647"/>
      <c r="DF25" s="647"/>
      <c r="DG25" s="647"/>
      <c r="DH25" s="647"/>
      <c r="DI25" s="647"/>
      <c r="DJ25" s="647"/>
      <c r="DK25" s="648"/>
      <c r="DL25" s="640">
        <v>1427172</v>
      </c>
      <c r="DM25" s="647"/>
      <c r="DN25" s="647"/>
      <c r="DO25" s="647"/>
      <c r="DP25" s="647"/>
      <c r="DQ25" s="647"/>
      <c r="DR25" s="647"/>
      <c r="DS25" s="647"/>
      <c r="DT25" s="647"/>
      <c r="DU25" s="647"/>
      <c r="DV25" s="648"/>
      <c r="DW25" s="637">
        <v>22.8</v>
      </c>
      <c r="DX25" s="649"/>
      <c r="DY25" s="649"/>
      <c r="DZ25" s="649"/>
      <c r="EA25" s="649"/>
      <c r="EB25" s="649"/>
      <c r="EC25" s="661"/>
    </row>
    <row r="26" spans="2:133" ht="11.25" customHeight="1" x14ac:dyDescent="0.15">
      <c r="B26" s="631" t="s">
        <v>298</v>
      </c>
      <c r="C26" s="632"/>
      <c r="D26" s="632"/>
      <c r="E26" s="632"/>
      <c r="F26" s="632"/>
      <c r="G26" s="632"/>
      <c r="H26" s="632"/>
      <c r="I26" s="632"/>
      <c r="J26" s="632"/>
      <c r="K26" s="632"/>
      <c r="L26" s="632"/>
      <c r="M26" s="632"/>
      <c r="N26" s="632"/>
      <c r="O26" s="632"/>
      <c r="P26" s="632"/>
      <c r="Q26" s="633"/>
      <c r="R26" s="634">
        <v>2030</v>
      </c>
      <c r="S26" s="635"/>
      <c r="T26" s="635"/>
      <c r="U26" s="635"/>
      <c r="V26" s="635"/>
      <c r="W26" s="635"/>
      <c r="X26" s="635"/>
      <c r="Y26" s="636"/>
      <c r="Z26" s="672">
        <v>0</v>
      </c>
      <c r="AA26" s="672"/>
      <c r="AB26" s="672"/>
      <c r="AC26" s="672"/>
      <c r="AD26" s="673">
        <v>2030</v>
      </c>
      <c r="AE26" s="673"/>
      <c r="AF26" s="673"/>
      <c r="AG26" s="673"/>
      <c r="AH26" s="673"/>
      <c r="AI26" s="673"/>
      <c r="AJ26" s="673"/>
      <c r="AK26" s="673"/>
      <c r="AL26" s="637">
        <v>0</v>
      </c>
      <c r="AM26" s="638"/>
      <c r="AN26" s="638"/>
      <c r="AO26" s="674"/>
      <c r="AP26" s="631" t="s">
        <v>299</v>
      </c>
      <c r="AQ26" s="712"/>
      <c r="AR26" s="712"/>
      <c r="AS26" s="712"/>
      <c r="AT26" s="712"/>
      <c r="AU26" s="712"/>
      <c r="AV26" s="712"/>
      <c r="AW26" s="712"/>
      <c r="AX26" s="712"/>
      <c r="AY26" s="712"/>
      <c r="AZ26" s="712"/>
      <c r="BA26" s="712"/>
      <c r="BB26" s="712"/>
      <c r="BC26" s="712"/>
      <c r="BD26" s="712"/>
      <c r="BE26" s="712"/>
      <c r="BF26" s="713"/>
      <c r="BG26" s="634" t="s">
        <v>247</v>
      </c>
      <c r="BH26" s="635"/>
      <c r="BI26" s="635"/>
      <c r="BJ26" s="635"/>
      <c r="BK26" s="635"/>
      <c r="BL26" s="635"/>
      <c r="BM26" s="635"/>
      <c r="BN26" s="636"/>
      <c r="BO26" s="672" t="s">
        <v>129</v>
      </c>
      <c r="BP26" s="672"/>
      <c r="BQ26" s="672"/>
      <c r="BR26" s="672"/>
      <c r="BS26" s="673" t="s">
        <v>129</v>
      </c>
      <c r="BT26" s="673"/>
      <c r="BU26" s="673"/>
      <c r="BV26" s="673"/>
      <c r="BW26" s="673"/>
      <c r="BX26" s="673"/>
      <c r="BY26" s="673"/>
      <c r="BZ26" s="673"/>
      <c r="CA26" s="673"/>
      <c r="CB26" s="711"/>
      <c r="CD26" s="631" t="s">
        <v>300</v>
      </c>
      <c r="CE26" s="632"/>
      <c r="CF26" s="632"/>
      <c r="CG26" s="632"/>
      <c r="CH26" s="632"/>
      <c r="CI26" s="632"/>
      <c r="CJ26" s="632"/>
      <c r="CK26" s="632"/>
      <c r="CL26" s="632"/>
      <c r="CM26" s="632"/>
      <c r="CN26" s="632"/>
      <c r="CO26" s="632"/>
      <c r="CP26" s="632"/>
      <c r="CQ26" s="633"/>
      <c r="CR26" s="634">
        <v>953576</v>
      </c>
      <c r="CS26" s="635"/>
      <c r="CT26" s="635"/>
      <c r="CU26" s="635"/>
      <c r="CV26" s="635"/>
      <c r="CW26" s="635"/>
      <c r="CX26" s="635"/>
      <c r="CY26" s="636"/>
      <c r="CZ26" s="637">
        <v>6.4</v>
      </c>
      <c r="DA26" s="649"/>
      <c r="DB26" s="649"/>
      <c r="DC26" s="650"/>
      <c r="DD26" s="640">
        <v>890840</v>
      </c>
      <c r="DE26" s="635"/>
      <c r="DF26" s="635"/>
      <c r="DG26" s="635"/>
      <c r="DH26" s="635"/>
      <c r="DI26" s="635"/>
      <c r="DJ26" s="635"/>
      <c r="DK26" s="636"/>
      <c r="DL26" s="640" t="s">
        <v>129</v>
      </c>
      <c r="DM26" s="635"/>
      <c r="DN26" s="635"/>
      <c r="DO26" s="635"/>
      <c r="DP26" s="635"/>
      <c r="DQ26" s="635"/>
      <c r="DR26" s="635"/>
      <c r="DS26" s="635"/>
      <c r="DT26" s="635"/>
      <c r="DU26" s="635"/>
      <c r="DV26" s="636"/>
      <c r="DW26" s="637" t="s">
        <v>129</v>
      </c>
      <c r="DX26" s="649"/>
      <c r="DY26" s="649"/>
      <c r="DZ26" s="649"/>
      <c r="EA26" s="649"/>
      <c r="EB26" s="649"/>
      <c r="EC26" s="661"/>
    </row>
    <row r="27" spans="2:133" ht="11.25" customHeight="1" x14ac:dyDescent="0.15">
      <c r="B27" s="631" t="s">
        <v>301</v>
      </c>
      <c r="C27" s="632"/>
      <c r="D27" s="632"/>
      <c r="E27" s="632"/>
      <c r="F27" s="632"/>
      <c r="G27" s="632"/>
      <c r="H27" s="632"/>
      <c r="I27" s="632"/>
      <c r="J27" s="632"/>
      <c r="K27" s="632"/>
      <c r="L27" s="632"/>
      <c r="M27" s="632"/>
      <c r="N27" s="632"/>
      <c r="O27" s="632"/>
      <c r="P27" s="632"/>
      <c r="Q27" s="633"/>
      <c r="R27" s="634">
        <v>61229</v>
      </c>
      <c r="S27" s="635"/>
      <c r="T27" s="635"/>
      <c r="U27" s="635"/>
      <c r="V27" s="635"/>
      <c r="W27" s="635"/>
      <c r="X27" s="635"/>
      <c r="Y27" s="636"/>
      <c r="Z27" s="672">
        <v>0.4</v>
      </c>
      <c r="AA27" s="672"/>
      <c r="AB27" s="672"/>
      <c r="AC27" s="672"/>
      <c r="AD27" s="673" t="s">
        <v>129</v>
      </c>
      <c r="AE27" s="673"/>
      <c r="AF27" s="673"/>
      <c r="AG27" s="673"/>
      <c r="AH27" s="673"/>
      <c r="AI27" s="673"/>
      <c r="AJ27" s="673"/>
      <c r="AK27" s="673"/>
      <c r="AL27" s="637" t="s">
        <v>129</v>
      </c>
      <c r="AM27" s="638"/>
      <c r="AN27" s="638"/>
      <c r="AO27" s="674"/>
      <c r="AP27" s="631" t="s">
        <v>302</v>
      </c>
      <c r="AQ27" s="632"/>
      <c r="AR27" s="632"/>
      <c r="AS27" s="632"/>
      <c r="AT27" s="632"/>
      <c r="AU27" s="632"/>
      <c r="AV27" s="632"/>
      <c r="AW27" s="632"/>
      <c r="AX27" s="632"/>
      <c r="AY27" s="632"/>
      <c r="AZ27" s="632"/>
      <c r="BA27" s="632"/>
      <c r="BB27" s="632"/>
      <c r="BC27" s="632"/>
      <c r="BD27" s="632"/>
      <c r="BE27" s="632"/>
      <c r="BF27" s="633"/>
      <c r="BG27" s="634">
        <v>1967103</v>
      </c>
      <c r="BH27" s="635"/>
      <c r="BI27" s="635"/>
      <c r="BJ27" s="635"/>
      <c r="BK27" s="635"/>
      <c r="BL27" s="635"/>
      <c r="BM27" s="635"/>
      <c r="BN27" s="636"/>
      <c r="BO27" s="672">
        <v>100</v>
      </c>
      <c r="BP27" s="672"/>
      <c r="BQ27" s="672"/>
      <c r="BR27" s="672"/>
      <c r="BS27" s="673">
        <v>48790</v>
      </c>
      <c r="BT27" s="673"/>
      <c r="BU27" s="673"/>
      <c r="BV27" s="673"/>
      <c r="BW27" s="673"/>
      <c r="BX27" s="673"/>
      <c r="BY27" s="673"/>
      <c r="BZ27" s="673"/>
      <c r="CA27" s="673"/>
      <c r="CB27" s="711"/>
      <c r="CD27" s="631" t="s">
        <v>303</v>
      </c>
      <c r="CE27" s="632"/>
      <c r="CF27" s="632"/>
      <c r="CG27" s="632"/>
      <c r="CH27" s="632"/>
      <c r="CI27" s="632"/>
      <c r="CJ27" s="632"/>
      <c r="CK27" s="632"/>
      <c r="CL27" s="632"/>
      <c r="CM27" s="632"/>
      <c r="CN27" s="632"/>
      <c r="CO27" s="632"/>
      <c r="CP27" s="632"/>
      <c r="CQ27" s="633"/>
      <c r="CR27" s="634">
        <v>1064966</v>
      </c>
      <c r="CS27" s="647"/>
      <c r="CT27" s="647"/>
      <c r="CU27" s="647"/>
      <c r="CV27" s="647"/>
      <c r="CW27" s="647"/>
      <c r="CX27" s="647"/>
      <c r="CY27" s="648"/>
      <c r="CZ27" s="637">
        <v>7.2</v>
      </c>
      <c r="DA27" s="649"/>
      <c r="DB27" s="649"/>
      <c r="DC27" s="650"/>
      <c r="DD27" s="640">
        <v>248424</v>
      </c>
      <c r="DE27" s="647"/>
      <c r="DF27" s="647"/>
      <c r="DG27" s="647"/>
      <c r="DH27" s="647"/>
      <c r="DI27" s="647"/>
      <c r="DJ27" s="647"/>
      <c r="DK27" s="648"/>
      <c r="DL27" s="640">
        <v>246223</v>
      </c>
      <c r="DM27" s="647"/>
      <c r="DN27" s="647"/>
      <c r="DO27" s="647"/>
      <c r="DP27" s="647"/>
      <c r="DQ27" s="647"/>
      <c r="DR27" s="647"/>
      <c r="DS27" s="647"/>
      <c r="DT27" s="647"/>
      <c r="DU27" s="647"/>
      <c r="DV27" s="648"/>
      <c r="DW27" s="637">
        <v>3.9</v>
      </c>
      <c r="DX27" s="649"/>
      <c r="DY27" s="649"/>
      <c r="DZ27" s="649"/>
      <c r="EA27" s="649"/>
      <c r="EB27" s="649"/>
      <c r="EC27" s="661"/>
    </row>
    <row r="28" spans="2:133" ht="11.25" customHeight="1" x14ac:dyDescent="0.15">
      <c r="B28" s="631" t="s">
        <v>304</v>
      </c>
      <c r="C28" s="632"/>
      <c r="D28" s="632"/>
      <c r="E28" s="632"/>
      <c r="F28" s="632"/>
      <c r="G28" s="632"/>
      <c r="H28" s="632"/>
      <c r="I28" s="632"/>
      <c r="J28" s="632"/>
      <c r="K28" s="632"/>
      <c r="L28" s="632"/>
      <c r="M28" s="632"/>
      <c r="N28" s="632"/>
      <c r="O28" s="632"/>
      <c r="P28" s="632"/>
      <c r="Q28" s="633"/>
      <c r="R28" s="634">
        <v>63310</v>
      </c>
      <c r="S28" s="635"/>
      <c r="T28" s="635"/>
      <c r="U28" s="635"/>
      <c r="V28" s="635"/>
      <c r="W28" s="635"/>
      <c r="X28" s="635"/>
      <c r="Y28" s="636"/>
      <c r="Z28" s="672">
        <v>0.4</v>
      </c>
      <c r="AA28" s="672"/>
      <c r="AB28" s="672"/>
      <c r="AC28" s="672"/>
      <c r="AD28" s="673" t="s">
        <v>129</v>
      </c>
      <c r="AE28" s="673"/>
      <c r="AF28" s="673"/>
      <c r="AG28" s="673"/>
      <c r="AH28" s="673"/>
      <c r="AI28" s="673"/>
      <c r="AJ28" s="673"/>
      <c r="AK28" s="673"/>
      <c r="AL28" s="637" t="s">
        <v>129</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305</v>
      </c>
      <c r="CE28" s="632"/>
      <c r="CF28" s="632"/>
      <c r="CG28" s="632"/>
      <c r="CH28" s="632"/>
      <c r="CI28" s="632"/>
      <c r="CJ28" s="632"/>
      <c r="CK28" s="632"/>
      <c r="CL28" s="632"/>
      <c r="CM28" s="632"/>
      <c r="CN28" s="632"/>
      <c r="CO28" s="632"/>
      <c r="CP28" s="632"/>
      <c r="CQ28" s="633"/>
      <c r="CR28" s="634">
        <v>1018257</v>
      </c>
      <c r="CS28" s="635"/>
      <c r="CT28" s="635"/>
      <c r="CU28" s="635"/>
      <c r="CV28" s="635"/>
      <c r="CW28" s="635"/>
      <c r="CX28" s="635"/>
      <c r="CY28" s="636"/>
      <c r="CZ28" s="637">
        <v>6.9</v>
      </c>
      <c r="DA28" s="649"/>
      <c r="DB28" s="649"/>
      <c r="DC28" s="650"/>
      <c r="DD28" s="640">
        <v>997420</v>
      </c>
      <c r="DE28" s="635"/>
      <c r="DF28" s="635"/>
      <c r="DG28" s="635"/>
      <c r="DH28" s="635"/>
      <c r="DI28" s="635"/>
      <c r="DJ28" s="635"/>
      <c r="DK28" s="636"/>
      <c r="DL28" s="640">
        <v>997420</v>
      </c>
      <c r="DM28" s="635"/>
      <c r="DN28" s="635"/>
      <c r="DO28" s="635"/>
      <c r="DP28" s="635"/>
      <c r="DQ28" s="635"/>
      <c r="DR28" s="635"/>
      <c r="DS28" s="635"/>
      <c r="DT28" s="635"/>
      <c r="DU28" s="635"/>
      <c r="DV28" s="636"/>
      <c r="DW28" s="637">
        <v>16</v>
      </c>
      <c r="DX28" s="649"/>
      <c r="DY28" s="649"/>
      <c r="DZ28" s="649"/>
      <c r="EA28" s="649"/>
      <c r="EB28" s="649"/>
      <c r="EC28" s="661"/>
    </row>
    <row r="29" spans="2:133" ht="11.25" customHeight="1" x14ac:dyDescent="0.15">
      <c r="B29" s="631" t="s">
        <v>306</v>
      </c>
      <c r="C29" s="632"/>
      <c r="D29" s="632"/>
      <c r="E29" s="632"/>
      <c r="F29" s="632"/>
      <c r="G29" s="632"/>
      <c r="H29" s="632"/>
      <c r="I29" s="632"/>
      <c r="J29" s="632"/>
      <c r="K29" s="632"/>
      <c r="L29" s="632"/>
      <c r="M29" s="632"/>
      <c r="N29" s="632"/>
      <c r="O29" s="632"/>
      <c r="P29" s="632"/>
      <c r="Q29" s="633"/>
      <c r="R29" s="634">
        <v>68298</v>
      </c>
      <c r="S29" s="635"/>
      <c r="T29" s="635"/>
      <c r="U29" s="635"/>
      <c r="V29" s="635"/>
      <c r="W29" s="635"/>
      <c r="X29" s="635"/>
      <c r="Y29" s="636"/>
      <c r="Z29" s="672">
        <v>0.5</v>
      </c>
      <c r="AA29" s="672"/>
      <c r="AB29" s="672"/>
      <c r="AC29" s="672"/>
      <c r="AD29" s="673" t="s">
        <v>129</v>
      </c>
      <c r="AE29" s="673"/>
      <c r="AF29" s="673"/>
      <c r="AG29" s="673"/>
      <c r="AH29" s="673"/>
      <c r="AI29" s="673"/>
      <c r="AJ29" s="673"/>
      <c r="AK29" s="673"/>
      <c r="AL29" s="637" t="s">
        <v>129</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1"/>
      <c r="CD29" s="653" t="s">
        <v>307</v>
      </c>
      <c r="CE29" s="654"/>
      <c r="CF29" s="631" t="s">
        <v>308</v>
      </c>
      <c r="CG29" s="632"/>
      <c r="CH29" s="632"/>
      <c r="CI29" s="632"/>
      <c r="CJ29" s="632"/>
      <c r="CK29" s="632"/>
      <c r="CL29" s="632"/>
      <c r="CM29" s="632"/>
      <c r="CN29" s="632"/>
      <c r="CO29" s="632"/>
      <c r="CP29" s="632"/>
      <c r="CQ29" s="633"/>
      <c r="CR29" s="634">
        <v>1018201</v>
      </c>
      <c r="CS29" s="647"/>
      <c r="CT29" s="647"/>
      <c r="CU29" s="647"/>
      <c r="CV29" s="647"/>
      <c r="CW29" s="647"/>
      <c r="CX29" s="647"/>
      <c r="CY29" s="648"/>
      <c r="CZ29" s="637">
        <v>6.9</v>
      </c>
      <c r="DA29" s="649"/>
      <c r="DB29" s="649"/>
      <c r="DC29" s="650"/>
      <c r="DD29" s="640">
        <v>997364</v>
      </c>
      <c r="DE29" s="647"/>
      <c r="DF29" s="647"/>
      <c r="DG29" s="647"/>
      <c r="DH29" s="647"/>
      <c r="DI29" s="647"/>
      <c r="DJ29" s="647"/>
      <c r="DK29" s="648"/>
      <c r="DL29" s="640">
        <v>997364</v>
      </c>
      <c r="DM29" s="647"/>
      <c r="DN29" s="647"/>
      <c r="DO29" s="647"/>
      <c r="DP29" s="647"/>
      <c r="DQ29" s="647"/>
      <c r="DR29" s="647"/>
      <c r="DS29" s="647"/>
      <c r="DT29" s="647"/>
      <c r="DU29" s="647"/>
      <c r="DV29" s="648"/>
      <c r="DW29" s="637">
        <v>16</v>
      </c>
      <c r="DX29" s="649"/>
      <c r="DY29" s="649"/>
      <c r="DZ29" s="649"/>
      <c r="EA29" s="649"/>
      <c r="EB29" s="649"/>
      <c r="EC29" s="661"/>
    </row>
    <row r="30" spans="2:133" ht="11.25" customHeight="1" x14ac:dyDescent="0.15">
      <c r="B30" s="631" t="s">
        <v>309</v>
      </c>
      <c r="C30" s="632"/>
      <c r="D30" s="632"/>
      <c r="E30" s="632"/>
      <c r="F30" s="632"/>
      <c r="G30" s="632"/>
      <c r="H30" s="632"/>
      <c r="I30" s="632"/>
      <c r="J30" s="632"/>
      <c r="K30" s="632"/>
      <c r="L30" s="632"/>
      <c r="M30" s="632"/>
      <c r="N30" s="632"/>
      <c r="O30" s="632"/>
      <c r="P30" s="632"/>
      <c r="Q30" s="633"/>
      <c r="R30" s="634">
        <v>1992062</v>
      </c>
      <c r="S30" s="635"/>
      <c r="T30" s="635"/>
      <c r="U30" s="635"/>
      <c r="V30" s="635"/>
      <c r="W30" s="635"/>
      <c r="X30" s="635"/>
      <c r="Y30" s="636"/>
      <c r="Z30" s="672">
        <v>13.2</v>
      </c>
      <c r="AA30" s="672"/>
      <c r="AB30" s="672"/>
      <c r="AC30" s="672"/>
      <c r="AD30" s="673" t="s">
        <v>247</v>
      </c>
      <c r="AE30" s="673"/>
      <c r="AF30" s="673"/>
      <c r="AG30" s="673"/>
      <c r="AH30" s="673"/>
      <c r="AI30" s="673"/>
      <c r="AJ30" s="673"/>
      <c r="AK30" s="673"/>
      <c r="AL30" s="637" t="s">
        <v>247</v>
      </c>
      <c r="AM30" s="638"/>
      <c r="AN30" s="638"/>
      <c r="AO30" s="674"/>
      <c r="AP30" s="686" t="s">
        <v>225</v>
      </c>
      <c r="AQ30" s="687"/>
      <c r="AR30" s="687"/>
      <c r="AS30" s="687"/>
      <c r="AT30" s="687"/>
      <c r="AU30" s="687"/>
      <c r="AV30" s="687"/>
      <c r="AW30" s="687"/>
      <c r="AX30" s="687"/>
      <c r="AY30" s="687"/>
      <c r="AZ30" s="687"/>
      <c r="BA30" s="687"/>
      <c r="BB30" s="687"/>
      <c r="BC30" s="687"/>
      <c r="BD30" s="687"/>
      <c r="BE30" s="687"/>
      <c r="BF30" s="688"/>
      <c r="BG30" s="686" t="s">
        <v>310</v>
      </c>
      <c r="BH30" s="709"/>
      <c r="BI30" s="709"/>
      <c r="BJ30" s="709"/>
      <c r="BK30" s="709"/>
      <c r="BL30" s="709"/>
      <c r="BM30" s="709"/>
      <c r="BN30" s="709"/>
      <c r="BO30" s="709"/>
      <c r="BP30" s="709"/>
      <c r="BQ30" s="710"/>
      <c r="BR30" s="686" t="s">
        <v>311</v>
      </c>
      <c r="BS30" s="709"/>
      <c r="BT30" s="709"/>
      <c r="BU30" s="709"/>
      <c r="BV30" s="709"/>
      <c r="BW30" s="709"/>
      <c r="BX30" s="709"/>
      <c r="BY30" s="709"/>
      <c r="BZ30" s="709"/>
      <c r="CA30" s="709"/>
      <c r="CB30" s="710"/>
      <c r="CD30" s="655"/>
      <c r="CE30" s="656"/>
      <c r="CF30" s="631" t="s">
        <v>312</v>
      </c>
      <c r="CG30" s="632"/>
      <c r="CH30" s="632"/>
      <c r="CI30" s="632"/>
      <c r="CJ30" s="632"/>
      <c r="CK30" s="632"/>
      <c r="CL30" s="632"/>
      <c r="CM30" s="632"/>
      <c r="CN30" s="632"/>
      <c r="CO30" s="632"/>
      <c r="CP30" s="632"/>
      <c r="CQ30" s="633"/>
      <c r="CR30" s="634">
        <v>954997</v>
      </c>
      <c r="CS30" s="635"/>
      <c r="CT30" s="635"/>
      <c r="CU30" s="635"/>
      <c r="CV30" s="635"/>
      <c r="CW30" s="635"/>
      <c r="CX30" s="635"/>
      <c r="CY30" s="636"/>
      <c r="CZ30" s="637">
        <v>6.4</v>
      </c>
      <c r="DA30" s="649"/>
      <c r="DB30" s="649"/>
      <c r="DC30" s="650"/>
      <c r="DD30" s="640">
        <v>934160</v>
      </c>
      <c r="DE30" s="635"/>
      <c r="DF30" s="635"/>
      <c r="DG30" s="635"/>
      <c r="DH30" s="635"/>
      <c r="DI30" s="635"/>
      <c r="DJ30" s="635"/>
      <c r="DK30" s="636"/>
      <c r="DL30" s="640">
        <v>934160</v>
      </c>
      <c r="DM30" s="635"/>
      <c r="DN30" s="635"/>
      <c r="DO30" s="635"/>
      <c r="DP30" s="635"/>
      <c r="DQ30" s="635"/>
      <c r="DR30" s="635"/>
      <c r="DS30" s="635"/>
      <c r="DT30" s="635"/>
      <c r="DU30" s="635"/>
      <c r="DV30" s="636"/>
      <c r="DW30" s="637">
        <v>14.9</v>
      </c>
      <c r="DX30" s="649"/>
      <c r="DY30" s="649"/>
      <c r="DZ30" s="649"/>
      <c r="EA30" s="649"/>
      <c r="EB30" s="649"/>
      <c r="EC30" s="661"/>
    </row>
    <row r="31" spans="2:133" ht="11.25" customHeight="1" x14ac:dyDescent="0.15">
      <c r="B31" s="701" t="s">
        <v>313</v>
      </c>
      <c r="C31" s="702"/>
      <c r="D31" s="702"/>
      <c r="E31" s="702"/>
      <c r="F31" s="702"/>
      <c r="G31" s="702"/>
      <c r="H31" s="702"/>
      <c r="I31" s="702"/>
      <c r="J31" s="702"/>
      <c r="K31" s="702"/>
      <c r="L31" s="702"/>
      <c r="M31" s="702"/>
      <c r="N31" s="702"/>
      <c r="O31" s="702"/>
      <c r="P31" s="702"/>
      <c r="Q31" s="703"/>
      <c r="R31" s="634">
        <v>8818</v>
      </c>
      <c r="S31" s="635"/>
      <c r="T31" s="635"/>
      <c r="U31" s="635"/>
      <c r="V31" s="635"/>
      <c r="W31" s="635"/>
      <c r="X31" s="635"/>
      <c r="Y31" s="636"/>
      <c r="Z31" s="672">
        <v>0.1</v>
      </c>
      <c r="AA31" s="672"/>
      <c r="AB31" s="672"/>
      <c r="AC31" s="672"/>
      <c r="AD31" s="673">
        <v>8818</v>
      </c>
      <c r="AE31" s="673"/>
      <c r="AF31" s="673"/>
      <c r="AG31" s="673"/>
      <c r="AH31" s="673"/>
      <c r="AI31" s="673"/>
      <c r="AJ31" s="673"/>
      <c r="AK31" s="673"/>
      <c r="AL31" s="637">
        <v>0.1</v>
      </c>
      <c r="AM31" s="638"/>
      <c r="AN31" s="638"/>
      <c r="AO31" s="674"/>
      <c r="AP31" s="704" t="s">
        <v>314</v>
      </c>
      <c r="AQ31" s="705"/>
      <c r="AR31" s="705"/>
      <c r="AS31" s="705"/>
      <c r="AT31" s="706" t="s">
        <v>315</v>
      </c>
      <c r="AU31" s="212"/>
      <c r="AV31" s="212"/>
      <c r="AW31" s="212"/>
      <c r="AX31" s="692" t="s">
        <v>190</v>
      </c>
      <c r="AY31" s="693"/>
      <c r="AZ31" s="693"/>
      <c r="BA31" s="693"/>
      <c r="BB31" s="693"/>
      <c r="BC31" s="693"/>
      <c r="BD31" s="693"/>
      <c r="BE31" s="693"/>
      <c r="BF31" s="694"/>
      <c r="BG31" s="696">
        <v>99.1</v>
      </c>
      <c r="BH31" s="697"/>
      <c r="BI31" s="697"/>
      <c r="BJ31" s="697"/>
      <c r="BK31" s="697"/>
      <c r="BL31" s="697"/>
      <c r="BM31" s="698">
        <v>96.6</v>
      </c>
      <c r="BN31" s="697"/>
      <c r="BO31" s="697"/>
      <c r="BP31" s="697"/>
      <c r="BQ31" s="699"/>
      <c r="BR31" s="696">
        <v>99.1</v>
      </c>
      <c r="BS31" s="697"/>
      <c r="BT31" s="697"/>
      <c r="BU31" s="697"/>
      <c r="BV31" s="697"/>
      <c r="BW31" s="697"/>
      <c r="BX31" s="698">
        <v>96.9</v>
      </c>
      <c r="BY31" s="697"/>
      <c r="BZ31" s="697"/>
      <c r="CA31" s="697"/>
      <c r="CB31" s="699"/>
      <c r="CD31" s="655"/>
      <c r="CE31" s="656"/>
      <c r="CF31" s="631" t="s">
        <v>316</v>
      </c>
      <c r="CG31" s="632"/>
      <c r="CH31" s="632"/>
      <c r="CI31" s="632"/>
      <c r="CJ31" s="632"/>
      <c r="CK31" s="632"/>
      <c r="CL31" s="632"/>
      <c r="CM31" s="632"/>
      <c r="CN31" s="632"/>
      <c r="CO31" s="632"/>
      <c r="CP31" s="632"/>
      <c r="CQ31" s="633"/>
      <c r="CR31" s="634">
        <v>63204</v>
      </c>
      <c r="CS31" s="647"/>
      <c r="CT31" s="647"/>
      <c r="CU31" s="647"/>
      <c r="CV31" s="647"/>
      <c r="CW31" s="647"/>
      <c r="CX31" s="647"/>
      <c r="CY31" s="648"/>
      <c r="CZ31" s="637">
        <v>0.4</v>
      </c>
      <c r="DA31" s="649"/>
      <c r="DB31" s="649"/>
      <c r="DC31" s="650"/>
      <c r="DD31" s="640">
        <v>63204</v>
      </c>
      <c r="DE31" s="647"/>
      <c r="DF31" s="647"/>
      <c r="DG31" s="647"/>
      <c r="DH31" s="647"/>
      <c r="DI31" s="647"/>
      <c r="DJ31" s="647"/>
      <c r="DK31" s="648"/>
      <c r="DL31" s="640">
        <v>63204</v>
      </c>
      <c r="DM31" s="647"/>
      <c r="DN31" s="647"/>
      <c r="DO31" s="647"/>
      <c r="DP31" s="647"/>
      <c r="DQ31" s="647"/>
      <c r="DR31" s="647"/>
      <c r="DS31" s="647"/>
      <c r="DT31" s="647"/>
      <c r="DU31" s="647"/>
      <c r="DV31" s="648"/>
      <c r="DW31" s="637">
        <v>1</v>
      </c>
      <c r="DX31" s="649"/>
      <c r="DY31" s="649"/>
      <c r="DZ31" s="649"/>
      <c r="EA31" s="649"/>
      <c r="EB31" s="649"/>
      <c r="EC31" s="661"/>
    </row>
    <row r="32" spans="2:133" ht="11.25" customHeight="1" x14ac:dyDescent="0.15">
      <c r="B32" s="631" t="s">
        <v>317</v>
      </c>
      <c r="C32" s="632"/>
      <c r="D32" s="632"/>
      <c r="E32" s="632"/>
      <c r="F32" s="632"/>
      <c r="G32" s="632"/>
      <c r="H32" s="632"/>
      <c r="I32" s="632"/>
      <c r="J32" s="632"/>
      <c r="K32" s="632"/>
      <c r="L32" s="632"/>
      <c r="M32" s="632"/>
      <c r="N32" s="632"/>
      <c r="O32" s="632"/>
      <c r="P32" s="632"/>
      <c r="Q32" s="633"/>
      <c r="R32" s="634">
        <v>863896</v>
      </c>
      <c r="S32" s="635"/>
      <c r="T32" s="635"/>
      <c r="U32" s="635"/>
      <c r="V32" s="635"/>
      <c r="W32" s="635"/>
      <c r="X32" s="635"/>
      <c r="Y32" s="636"/>
      <c r="Z32" s="672">
        <v>5.7</v>
      </c>
      <c r="AA32" s="672"/>
      <c r="AB32" s="672"/>
      <c r="AC32" s="672"/>
      <c r="AD32" s="673" t="s">
        <v>129</v>
      </c>
      <c r="AE32" s="673"/>
      <c r="AF32" s="673"/>
      <c r="AG32" s="673"/>
      <c r="AH32" s="673"/>
      <c r="AI32" s="673"/>
      <c r="AJ32" s="673"/>
      <c r="AK32" s="673"/>
      <c r="AL32" s="637" t="s">
        <v>177</v>
      </c>
      <c r="AM32" s="638"/>
      <c r="AN32" s="638"/>
      <c r="AO32" s="674"/>
      <c r="AP32" s="675"/>
      <c r="AQ32" s="676"/>
      <c r="AR32" s="676"/>
      <c r="AS32" s="676"/>
      <c r="AT32" s="707"/>
      <c r="AU32" s="208" t="s">
        <v>318</v>
      </c>
      <c r="AX32" s="631" t="s">
        <v>319</v>
      </c>
      <c r="AY32" s="632"/>
      <c r="AZ32" s="632"/>
      <c r="BA32" s="632"/>
      <c r="BB32" s="632"/>
      <c r="BC32" s="632"/>
      <c r="BD32" s="632"/>
      <c r="BE32" s="632"/>
      <c r="BF32" s="633"/>
      <c r="BG32" s="700">
        <v>99.2</v>
      </c>
      <c r="BH32" s="647"/>
      <c r="BI32" s="647"/>
      <c r="BJ32" s="647"/>
      <c r="BK32" s="647"/>
      <c r="BL32" s="647"/>
      <c r="BM32" s="638">
        <v>98.5</v>
      </c>
      <c r="BN32" s="647"/>
      <c r="BO32" s="647"/>
      <c r="BP32" s="647"/>
      <c r="BQ32" s="670"/>
      <c r="BR32" s="700">
        <v>99.4</v>
      </c>
      <c r="BS32" s="647"/>
      <c r="BT32" s="647"/>
      <c r="BU32" s="647"/>
      <c r="BV32" s="647"/>
      <c r="BW32" s="647"/>
      <c r="BX32" s="638">
        <v>98.6</v>
      </c>
      <c r="BY32" s="647"/>
      <c r="BZ32" s="647"/>
      <c r="CA32" s="647"/>
      <c r="CB32" s="670"/>
      <c r="CD32" s="657"/>
      <c r="CE32" s="658"/>
      <c r="CF32" s="631" t="s">
        <v>320</v>
      </c>
      <c r="CG32" s="632"/>
      <c r="CH32" s="632"/>
      <c r="CI32" s="632"/>
      <c r="CJ32" s="632"/>
      <c r="CK32" s="632"/>
      <c r="CL32" s="632"/>
      <c r="CM32" s="632"/>
      <c r="CN32" s="632"/>
      <c r="CO32" s="632"/>
      <c r="CP32" s="632"/>
      <c r="CQ32" s="633"/>
      <c r="CR32" s="634">
        <v>56</v>
      </c>
      <c r="CS32" s="635"/>
      <c r="CT32" s="635"/>
      <c r="CU32" s="635"/>
      <c r="CV32" s="635"/>
      <c r="CW32" s="635"/>
      <c r="CX32" s="635"/>
      <c r="CY32" s="636"/>
      <c r="CZ32" s="637">
        <v>0</v>
      </c>
      <c r="DA32" s="649"/>
      <c r="DB32" s="649"/>
      <c r="DC32" s="650"/>
      <c r="DD32" s="640">
        <v>56</v>
      </c>
      <c r="DE32" s="635"/>
      <c r="DF32" s="635"/>
      <c r="DG32" s="635"/>
      <c r="DH32" s="635"/>
      <c r="DI32" s="635"/>
      <c r="DJ32" s="635"/>
      <c r="DK32" s="636"/>
      <c r="DL32" s="640">
        <v>56</v>
      </c>
      <c r="DM32" s="635"/>
      <c r="DN32" s="635"/>
      <c r="DO32" s="635"/>
      <c r="DP32" s="635"/>
      <c r="DQ32" s="635"/>
      <c r="DR32" s="635"/>
      <c r="DS32" s="635"/>
      <c r="DT32" s="635"/>
      <c r="DU32" s="635"/>
      <c r="DV32" s="636"/>
      <c r="DW32" s="637">
        <v>0</v>
      </c>
      <c r="DX32" s="649"/>
      <c r="DY32" s="649"/>
      <c r="DZ32" s="649"/>
      <c r="EA32" s="649"/>
      <c r="EB32" s="649"/>
      <c r="EC32" s="661"/>
    </row>
    <row r="33" spans="2:133" ht="11.25" customHeight="1" x14ac:dyDescent="0.15">
      <c r="B33" s="631" t="s">
        <v>321</v>
      </c>
      <c r="C33" s="632"/>
      <c r="D33" s="632"/>
      <c r="E33" s="632"/>
      <c r="F33" s="632"/>
      <c r="G33" s="632"/>
      <c r="H33" s="632"/>
      <c r="I33" s="632"/>
      <c r="J33" s="632"/>
      <c r="K33" s="632"/>
      <c r="L33" s="632"/>
      <c r="M33" s="632"/>
      <c r="N33" s="632"/>
      <c r="O33" s="632"/>
      <c r="P33" s="632"/>
      <c r="Q33" s="633"/>
      <c r="R33" s="634">
        <v>29293</v>
      </c>
      <c r="S33" s="635"/>
      <c r="T33" s="635"/>
      <c r="U33" s="635"/>
      <c r="V33" s="635"/>
      <c r="W33" s="635"/>
      <c r="X33" s="635"/>
      <c r="Y33" s="636"/>
      <c r="Z33" s="672">
        <v>0.2</v>
      </c>
      <c r="AA33" s="672"/>
      <c r="AB33" s="672"/>
      <c r="AC33" s="672"/>
      <c r="AD33" s="673">
        <v>29</v>
      </c>
      <c r="AE33" s="673"/>
      <c r="AF33" s="673"/>
      <c r="AG33" s="673"/>
      <c r="AH33" s="673"/>
      <c r="AI33" s="673"/>
      <c r="AJ33" s="673"/>
      <c r="AK33" s="673"/>
      <c r="AL33" s="637">
        <v>0</v>
      </c>
      <c r="AM33" s="638"/>
      <c r="AN33" s="638"/>
      <c r="AO33" s="674"/>
      <c r="AP33" s="677"/>
      <c r="AQ33" s="678"/>
      <c r="AR33" s="678"/>
      <c r="AS33" s="678"/>
      <c r="AT33" s="708"/>
      <c r="AU33" s="213"/>
      <c r="AV33" s="213"/>
      <c r="AW33" s="213"/>
      <c r="AX33" s="615" t="s">
        <v>322</v>
      </c>
      <c r="AY33" s="616"/>
      <c r="AZ33" s="616"/>
      <c r="BA33" s="616"/>
      <c r="BB33" s="616"/>
      <c r="BC33" s="616"/>
      <c r="BD33" s="616"/>
      <c r="BE33" s="616"/>
      <c r="BF33" s="617"/>
      <c r="BG33" s="695">
        <v>98.8</v>
      </c>
      <c r="BH33" s="619"/>
      <c r="BI33" s="619"/>
      <c r="BJ33" s="619"/>
      <c r="BK33" s="619"/>
      <c r="BL33" s="619"/>
      <c r="BM33" s="665">
        <v>94.1</v>
      </c>
      <c r="BN33" s="619"/>
      <c r="BO33" s="619"/>
      <c r="BP33" s="619"/>
      <c r="BQ33" s="682"/>
      <c r="BR33" s="695">
        <v>98.6</v>
      </c>
      <c r="BS33" s="619"/>
      <c r="BT33" s="619"/>
      <c r="BU33" s="619"/>
      <c r="BV33" s="619"/>
      <c r="BW33" s="619"/>
      <c r="BX33" s="665">
        <v>94.5</v>
      </c>
      <c r="BY33" s="619"/>
      <c r="BZ33" s="619"/>
      <c r="CA33" s="619"/>
      <c r="CB33" s="682"/>
      <c r="CD33" s="631" t="s">
        <v>323</v>
      </c>
      <c r="CE33" s="632"/>
      <c r="CF33" s="632"/>
      <c r="CG33" s="632"/>
      <c r="CH33" s="632"/>
      <c r="CI33" s="632"/>
      <c r="CJ33" s="632"/>
      <c r="CK33" s="632"/>
      <c r="CL33" s="632"/>
      <c r="CM33" s="632"/>
      <c r="CN33" s="632"/>
      <c r="CO33" s="632"/>
      <c r="CP33" s="632"/>
      <c r="CQ33" s="633"/>
      <c r="CR33" s="634">
        <v>9337618</v>
      </c>
      <c r="CS33" s="647"/>
      <c r="CT33" s="647"/>
      <c r="CU33" s="647"/>
      <c r="CV33" s="647"/>
      <c r="CW33" s="647"/>
      <c r="CX33" s="647"/>
      <c r="CY33" s="648"/>
      <c r="CZ33" s="637">
        <v>62.9</v>
      </c>
      <c r="DA33" s="649"/>
      <c r="DB33" s="649"/>
      <c r="DC33" s="650"/>
      <c r="DD33" s="640">
        <v>4529264</v>
      </c>
      <c r="DE33" s="647"/>
      <c r="DF33" s="647"/>
      <c r="DG33" s="647"/>
      <c r="DH33" s="647"/>
      <c r="DI33" s="647"/>
      <c r="DJ33" s="647"/>
      <c r="DK33" s="648"/>
      <c r="DL33" s="640">
        <v>3318984</v>
      </c>
      <c r="DM33" s="647"/>
      <c r="DN33" s="647"/>
      <c r="DO33" s="647"/>
      <c r="DP33" s="647"/>
      <c r="DQ33" s="647"/>
      <c r="DR33" s="647"/>
      <c r="DS33" s="647"/>
      <c r="DT33" s="647"/>
      <c r="DU33" s="647"/>
      <c r="DV33" s="648"/>
      <c r="DW33" s="637">
        <v>53.1</v>
      </c>
      <c r="DX33" s="649"/>
      <c r="DY33" s="649"/>
      <c r="DZ33" s="649"/>
      <c r="EA33" s="649"/>
      <c r="EB33" s="649"/>
      <c r="EC33" s="661"/>
    </row>
    <row r="34" spans="2:133" ht="11.25" customHeight="1" x14ac:dyDescent="0.15">
      <c r="B34" s="631" t="s">
        <v>324</v>
      </c>
      <c r="C34" s="632"/>
      <c r="D34" s="632"/>
      <c r="E34" s="632"/>
      <c r="F34" s="632"/>
      <c r="G34" s="632"/>
      <c r="H34" s="632"/>
      <c r="I34" s="632"/>
      <c r="J34" s="632"/>
      <c r="K34" s="632"/>
      <c r="L34" s="632"/>
      <c r="M34" s="632"/>
      <c r="N34" s="632"/>
      <c r="O34" s="632"/>
      <c r="P34" s="632"/>
      <c r="Q34" s="633"/>
      <c r="R34" s="634">
        <v>2962255</v>
      </c>
      <c r="S34" s="635"/>
      <c r="T34" s="635"/>
      <c r="U34" s="635"/>
      <c r="V34" s="635"/>
      <c r="W34" s="635"/>
      <c r="X34" s="635"/>
      <c r="Y34" s="636"/>
      <c r="Z34" s="672">
        <v>19.600000000000001</v>
      </c>
      <c r="AA34" s="672"/>
      <c r="AB34" s="672"/>
      <c r="AC34" s="672"/>
      <c r="AD34" s="673" t="s">
        <v>129</v>
      </c>
      <c r="AE34" s="673"/>
      <c r="AF34" s="673"/>
      <c r="AG34" s="673"/>
      <c r="AH34" s="673"/>
      <c r="AI34" s="673"/>
      <c r="AJ34" s="673"/>
      <c r="AK34" s="673"/>
      <c r="AL34" s="637" t="s">
        <v>129</v>
      </c>
      <c r="AM34" s="638"/>
      <c r="AN34" s="638"/>
      <c r="AO34" s="674"/>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1" t="s">
        <v>325</v>
      </c>
      <c r="CE34" s="632"/>
      <c r="CF34" s="632"/>
      <c r="CG34" s="632"/>
      <c r="CH34" s="632"/>
      <c r="CI34" s="632"/>
      <c r="CJ34" s="632"/>
      <c r="CK34" s="632"/>
      <c r="CL34" s="632"/>
      <c r="CM34" s="632"/>
      <c r="CN34" s="632"/>
      <c r="CO34" s="632"/>
      <c r="CP34" s="632"/>
      <c r="CQ34" s="633"/>
      <c r="CR34" s="634">
        <v>1899268</v>
      </c>
      <c r="CS34" s="635"/>
      <c r="CT34" s="635"/>
      <c r="CU34" s="635"/>
      <c r="CV34" s="635"/>
      <c r="CW34" s="635"/>
      <c r="CX34" s="635"/>
      <c r="CY34" s="636"/>
      <c r="CZ34" s="637">
        <v>12.8</v>
      </c>
      <c r="DA34" s="649"/>
      <c r="DB34" s="649"/>
      <c r="DC34" s="650"/>
      <c r="DD34" s="640">
        <v>870196</v>
      </c>
      <c r="DE34" s="635"/>
      <c r="DF34" s="635"/>
      <c r="DG34" s="635"/>
      <c r="DH34" s="635"/>
      <c r="DI34" s="635"/>
      <c r="DJ34" s="635"/>
      <c r="DK34" s="636"/>
      <c r="DL34" s="640">
        <v>844337</v>
      </c>
      <c r="DM34" s="635"/>
      <c r="DN34" s="635"/>
      <c r="DO34" s="635"/>
      <c r="DP34" s="635"/>
      <c r="DQ34" s="635"/>
      <c r="DR34" s="635"/>
      <c r="DS34" s="635"/>
      <c r="DT34" s="635"/>
      <c r="DU34" s="635"/>
      <c r="DV34" s="636"/>
      <c r="DW34" s="637">
        <v>13.5</v>
      </c>
      <c r="DX34" s="649"/>
      <c r="DY34" s="649"/>
      <c r="DZ34" s="649"/>
      <c r="EA34" s="649"/>
      <c r="EB34" s="649"/>
      <c r="EC34" s="661"/>
    </row>
    <row r="35" spans="2:133" ht="11.25" customHeight="1" x14ac:dyDescent="0.15">
      <c r="B35" s="631" t="s">
        <v>326</v>
      </c>
      <c r="C35" s="632"/>
      <c r="D35" s="632"/>
      <c r="E35" s="632"/>
      <c r="F35" s="632"/>
      <c r="G35" s="632"/>
      <c r="H35" s="632"/>
      <c r="I35" s="632"/>
      <c r="J35" s="632"/>
      <c r="K35" s="632"/>
      <c r="L35" s="632"/>
      <c r="M35" s="632"/>
      <c r="N35" s="632"/>
      <c r="O35" s="632"/>
      <c r="P35" s="632"/>
      <c r="Q35" s="633"/>
      <c r="R35" s="634">
        <v>1015486</v>
      </c>
      <c r="S35" s="635"/>
      <c r="T35" s="635"/>
      <c r="U35" s="635"/>
      <c r="V35" s="635"/>
      <c r="W35" s="635"/>
      <c r="X35" s="635"/>
      <c r="Y35" s="636"/>
      <c r="Z35" s="672">
        <v>6.7</v>
      </c>
      <c r="AA35" s="672"/>
      <c r="AB35" s="672"/>
      <c r="AC35" s="672"/>
      <c r="AD35" s="673" t="s">
        <v>129</v>
      </c>
      <c r="AE35" s="673"/>
      <c r="AF35" s="673"/>
      <c r="AG35" s="673"/>
      <c r="AH35" s="673"/>
      <c r="AI35" s="673"/>
      <c r="AJ35" s="673"/>
      <c r="AK35" s="673"/>
      <c r="AL35" s="637" t="s">
        <v>129</v>
      </c>
      <c r="AM35" s="638"/>
      <c r="AN35" s="638"/>
      <c r="AO35" s="674"/>
      <c r="AP35" s="218"/>
      <c r="AQ35" s="686" t="s">
        <v>327</v>
      </c>
      <c r="AR35" s="687"/>
      <c r="AS35" s="687"/>
      <c r="AT35" s="687"/>
      <c r="AU35" s="687"/>
      <c r="AV35" s="687"/>
      <c r="AW35" s="687"/>
      <c r="AX35" s="687"/>
      <c r="AY35" s="687"/>
      <c r="AZ35" s="687"/>
      <c r="BA35" s="687"/>
      <c r="BB35" s="687"/>
      <c r="BC35" s="687"/>
      <c r="BD35" s="687"/>
      <c r="BE35" s="687"/>
      <c r="BF35" s="688"/>
      <c r="BG35" s="686" t="s">
        <v>328</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329</v>
      </c>
      <c r="CE35" s="632"/>
      <c r="CF35" s="632"/>
      <c r="CG35" s="632"/>
      <c r="CH35" s="632"/>
      <c r="CI35" s="632"/>
      <c r="CJ35" s="632"/>
      <c r="CK35" s="632"/>
      <c r="CL35" s="632"/>
      <c r="CM35" s="632"/>
      <c r="CN35" s="632"/>
      <c r="CO35" s="632"/>
      <c r="CP35" s="632"/>
      <c r="CQ35" s="633"/>
      <c r="CR35" s="634">
        <v>851085</v>
      </c>
      <c r="CS35" s="647"/>
      <c r="CT35" s="647"/>
      <c r="CU35" s="647"/>
      <c r="CV35" s="647"/>
      <c r="CW35" s="647"/>
      <c r="CX35" s="647"/>
      <c r="CY35" s="648"/>
      <c r="CZ35" s="637">
        <v>5.7</v>
      </c>
      <c r="DA35" s="649"/>
      <c r="DB35" s="649"/>
      <c r="DC35" s="650"/>
      <c r="DD35" s="640">
        <v>782428</v>
      </c>
      <c r="DE35" s="647"/>
      <c r="DF35" s="647"/>
      <c r="DG35" s="647"/>
      <c r="DH35" s="647"/>
      <c r="DI35" s="647"/>
      <c r="DJ35" s="647"/>
      <c r="DK35" s="648"/>
      <c r="DL35" s="640">
        <v>583796</v>
      </c>
      <c r="DM35" s="647"/>
      <c r="DN35" s="647"/>
      <c r="DO35" s="647"/>
      <c r="DP35" s="647"/>
      <c r="DQ35" s="647"/>
      <c r="DR35" s="647"/>
      <c r="DS35" s="647"/>
      <c r="DT35" s="647"/>
      <c r="DU35" s="647"/>
      <c r="DV35" s="648"/>
      <c r="DW35" s="637">
        <v>9.3000000000000007</v>
      </c>
      <c r="DX35" s="649"/>
      <c r="DY35" s="649"/>
      <c r="DZ35" s="649"/>
      <c r="EA35" s="649"/>
      <c r="EB35" s="649"/>
      <c r="EC35" s="661"/>
    </row>
    <row r="36" spans="2:133" ht="11.25" customHeight="1" x14ac:dyDescent="0.15">
      <c r="B36" s="631" t="s">
        <v>330</v>
      </c>
      <c r="C36" s="632"/>
      <c r="D36" s="632"/>
      <c r="E36" s="632"/>
      <c r="F36" s="632"/>
      <c r="G36" s="632"/>
      <c r="H36" s="632"/>
      <c r="I36" s="632"/>
      <c r="J36" s="632"/>
      <c r="K36" s="632"/>
      <c r="L36" s="632"/>
      <c r="M36" s="632"/>
      <c r="N36" s="632"/>
      <c r="O36" s="632"/>
      <c r="P36" s="632"/>
      <c r="Q36" s="633"/>
      <c r="R36" s="634">
        <v>428915</v>
      </c>
      <c r="S36" s="635"/>
      <c r="T36" s="635"/>
      <c r="U36" s="635"/>
      <c r="V36" s="635"/>
      <c r="W36" s="635"/>
      <c r="X36" s="635"/>
      <c r="Y36" s="636"/>
      <c r="Z36" s="672">
        <v>2.8</v>
      </c>
      <c r="AA36" s="672"/>
      <c r="AB36" s="672"/>
      <c r="AC36" s="672"/>
      <c r="AD36" s="673" t="s">
        <v>129</v>
      </c>
      <c r="AE36" s="673"/>
      <c r="AF36" s="673"/>
      <c r="AG36" s="673"/>
      <c r="AH36" s="673"/>
      <c r="AI36" s="673"/>
      <c r="AJ36" s="673"/>
      <c r="AK36" s="673"/>
      <c r="AL36" s="637" t="s">
        <v>247</v>
      </c>
      <c r="AM36" s="638"/>
      <c r="AN36" s="638"/>
      <c r="AO36" s="674"/>
      <c r="AP36" s="218"/>
      <c r="AQ36" s="683" t="s">
        <v>331</v>
      </c>
      <c r="AR36" s="684"/>
      <c r="AS36" s="684"/>
      <c r="AT36" s="684"/>
      <c r="AU36" s="684"/>
      <c r="AV36" s="684"/>
      <c r="AW36" s="684"/>
      <c r="AX36" s="684"/>
      <c r="AY36" s="685"/>
      <c r="AZ36" s="689">
        <v>1468154</v>
      </c>
      <c r="BA36" s="690"/>
      <c r="BB36" s="690"/>
      <c r="BC36" s="690"/>
      <c r="BD36" s="690"/>
      <c r="BE36" s="690"/>
      <c r="BF36" s="691"/>
      <c r="BG36" s="692" t="s">
        <v>332</v>
      </c>
      <c r="BH36" s="693"/>
      <c r="BI36" s="693"/>
      <c r="BJ36" s="693"/>
      <c r="BK36" s="693"/>
      <c r="BL36" s="693"/>
      <c r="BM36" s="693"/>
      <c r="BN36" s="693"/>
      <c r="BO36" s="693"/>
      <c r="BP36" s="693"/>
      <c r="BQ36" s="693"/>
      <c r="BR36" s="693"/>
      <c r="BS36" s="693"/>
      <c r="BT36" s="693"/>
      <c r="BU36" s="694"/>
      <c r="BV36" s="689">
        <v>35994</v>
      </c>
      <c r="BW36" s="690"/>
      <c r="BX36" s="690"/>
      <c r="BY36" s="690"/>
      <c r="BZ36" s="690"/>
      <c r="CA36" s="690"/>
      <c r="CB36" s="691"/>
      <c r="CD36" s="631" t="s">
        <v>333</v>
      </c>
      <c r="CE36" s="632"/>
      <c r="CF36" s="632"/>
      <c r="CG36" s="632"/>
      <c r="CH36" s="632"/>
      <c r="CI36" s="632"/>
      <c r="CJ36" s="632"/>
      <c r="CK36" s="632"/>
      <c r="CL36" s="632"/>
      <c r="CM36" s="632"/>
      <c r="CN36" s="632"/>
      <c r="CO36" s="632"/>
      <c r="CP36" s="632"/>
      <c r="CQ36" s="633"/>
      <c r="CR36" s="634">
        <v>3719349</v>
      </c>
      <c r="CS36" s="635"/>
      <c r="CT36" s="635"/>
      <c r="CU36" s="635"/>
      <c r="CV36" s="635"/>
      <c r="CW36" s="635"/>
      <c r="CX36" s="635"/>
      <c r="CY36" s="636"/>
      <c r="CZ36" s="637">
        <v>25</v>
      </c>
      <c r="DA36" s="649"/>
      <c r="DB36" s="649"/>
      <c r="DC36" s="650"/>
      <c r="DD36" s="640">
        <v>1488077</v>
      </c>
      <c r="DE36" s="635"/>
      <c r="DF36" s="635"/>
      <c r="DG36" s="635"/>
      <c r="DH36" s="635"/>
      <c r="DI36" s="635"/>
      <c r="DJ36" s="635"/>
      <c r="DK36" s="636"/>
      <c r="DL36" s="640">
        <v>1026046</v>
      </c>
      <c r="DM36" s="635"/>
      <c r="DN36" s="635"/>
      <c r="DO36" s="635"/>
      <c r="DP36" s="635"/>
      <c r="DQ36" s="635"/>
      <c r="DR36" s="635"/>
      <c r="DS36" s="635"/>
      <c r="DT36" s="635"/>
      <c r="DU36" s="635"/>
      <c r="DV36" s="636"/>
      <c r="DW36" s="637">
        <v>16.399999999999999</v>
      </c>
      <c r="DX36" s="649"/>
      <c r="DY36" s="649"/>
      <c r="DZ36" s="649"/>
      <c r="EA36" s="649"/>
      <c r="EB36" s="649"/>
      <c r="EC36" s="661"/>
    </row>
    <row r="37" spans="2:133" ht="11.25" customHeight="1" x14ac:dyDescent="0.15">
      <c r="B37" s="631" t="s">
        <v>334</v>
      </c>
      <c r="C37" s="632"/>
      <c r="D37" s="632"/>
      <c r="E37" s="632"/>
      <c r="F37" s="632"/>
      <c r="G37" s="632"/>
      <c r="H37" s="632"/>
      <c r="I37" s="632"/>
      <c r="J37" s="632"/>
      <c r="K37" s="632"/>
      <c r="L37" s="632"/>
      <c r="M37" s="632"/>
      <c r="N37" s="632"/>
      <c r="O37" s="632"/>
      <c r="P37" s="632"/>
      <c r="Q37" s="633"/>
      <c r="R37" s="634">
        <v>190037</v>
      </c>
      <c r="S37" s="635"/>
      <c r="T37" s="635"/>
      <c r="U37" s="635"/>
      <c r="V37" s="635"/>
      <c r="W37" s="635"/>
      <c r="X37" s="635"/>
      <c r="Y37" s="636"/>
      <c r="Z37" s="672">
        <v>1.3</v>
      </c>
      <c r="AA37" s="672"/>
      <c r="AB37" s="672"/>
      <c r="AC37" s="672"/>
      <c r="AD37" s="673">
        <v>2124</v>
      </c>
      <c r="AE37" s="673"/>
      <c r="AF37" s="673"/>
      <c r="AG37" s="673"/>
      <c r="AH37" s="673"/>
      <c r="AI37" s="673"/>
      <c r="AJ37" s="673"/>
      <c r="AK37" s="673"/>
      <c r="AL37" s="637">
        <v>0</v>
      </c>
      <c r="AM37" s="638"/>
      <c r="AN37" s="638"/>
      <c r="AO37" s="674"/>
      <c r="AQ37" s="667" t="s">
        <v>335</v>
      </c>
      <c r="AR37" s="668"/>
      <c r="AS37" s="668"/>
      <c r="AT37" s="668"/>
      <c r="AU37" s="668"/>
      <c r="AV37" s="668"/>
      <c r="AW37" s="668"/>
      <c r="AX37" s="668"/>
      <c r="AY37" s="669"/>
      <c r="AZ37" s="634">
        <v>421000</v>
      </c>
      <c r="BA37" s="635"/>
      <c r="BB37" s="635"/>
      <c r="BC37" s="635"/>
      <c r="BD37" s="647"/>
      <c r="BE37" s="647"/>
      <c r="BF37" s="670"/>
      <c r="BG37" s="631" t="s">
        <v>336</v>
      </c>
      <c r="BH37" s="632"/>
      <c r="BI37" s="632"/>
      <c r="BJ37" s="632"/>
      <c r="BK37" s="632"/>
      <c r="BL37" s="632"/>
      <c r="BM37" s="632"/>
      <c r="BN37" s="632"/>
      <c r="BO37" s="632"/>
      <c r="BP37" s="632"/>
      <c r="BQ37" s="632"/>
      <c r="BR37" s="632"/>
      <c r="BS37" s="632"/>
      <c r="BT37" s="632"/>
      <c r="BU37" s="633"/>
      <c r="BV37" s="634">
        <v>11318</v>
      </c>
      <c r="BW37" s="635"/>
      <c r="BX37" s="635"/>
      <c r="BY37" s="635"/>
      <c r="BZ37" s="635"/>
      <c r="CA37" s="635"/>
      <c r="CB37" s="671"/>
      <c r="CD37" s="631" t="s">
        <v>337</v>
      </c>
      <c r="CE37" s="632"/>
      <c r="CF37" s="632"/>
      <c r="CG37" s="632"/>
      <c r="CH37" s="632"/>
      <c r="CI37" s="632"/>
      <c r="CJ37" s="632"/>
      <c r="CK37" s="632"/>
      <c r="CL37" s="632"/>
      <c r="CM37" s="632"/>
      <c r="CN37" s="632"/>
      <c r="CO37" s="632"/>
      <c r="CP37" s="632"/>
      <c r="CQ37" s="633"/>
      <c r="CR37" s="634">
        <v>544829</v>
      </c>
      <c r="CS37" s="647"/>
      <c r="CT37" s="647"/>
      <c r="CU37" s="647"/>
      <c r="CV37" s="647"/>
      <c r="CW37" s="647"/>
      <c r="CX37" s="647"/>
      <c r="CY37" s="648"/>
      <c r="CZ37" s="637">
        <v>3.7</v>
      </c>
      <c r="DA37" s="649"/>
      <c r="DB37" s="649"/>
      <c r="DC37" s="650"/>
      <c r="DD37" s="640">
        <v>544827</v>
      </c>
      <c r="DE37" s="647"/>
      <c r="DF37" s="647"/>
      <c r="DG37" s="647"/>
      <c r="DH37" s="647"/>
      <c r="DI37" s="647"/>
      <c r="DJ37" s="647"/>
      <c r="DK37" s="648"/>
      <c r="DL37" s="640">
        <v>498832</v>
      </c>
      <c r="DM37" s="647"/>
      <c r="DN37" s="647"/>
      <c r="DO37" s="647"/>
      <c r="DP37" s="647"/>
      <c r="DQ37" s="647"/>
      <c r="DR37" s="647"/>
      <c r="DS37" s="647"/>
      <c r="DT37" s="647"/>
      <c r="DU37" s="647"/>
      <c r="DV37" s="648"/>
      <c r="DW37" s="637">
        <v>8</v>
      </c>
      <c r="DX37" s="649"/>
      <c r="DY37" s="649"/>
      <c r="DZ37" s="649"/>
      <c r="EA37" s="649"/>
      <c r="EB37" s="649"/>
      <c r="EC37" s="661"/>
    </row>
    <row r="38" spans="2:133" ht="11.25" customHeight="1" x14ac:dyDescent="0.15">
      <c r="B38" s="631" t="s">
        <v>338</v>
      </c>
      <c r="C38" s="632"/>
      <c r="D38" s="632"/>
      <c r="E38" s="632"/>
      <c r="F38" s="632"/>
      <c r="G38" s="632"/>
      <c r="H38" s="632"/>
      <c r="I38" s="632"/>
      <c r="J38" s="632"/>
      <c r="K38" s="632"/>
      <c r="L38" s="632"/>
      <c r="M38" s="632"/>
      <c r="N38" s="632"/>
      <c r="O38" s="632"/>
      <c r="P38" s="632"/>
      <c r="Q38" s="633"/>
      <c r="R38" s="634">
        <v>792307</v>
      </c>
      <c r="S38" s="635"/>
      <c r="T38" s="635"/>
      <c r="U38" s="635"/>
      <c r="V38" s="635"/>
      <c r="W38" s="635"/>
      <c r="X38" s="635"/>
      <c r="Y38" s="636"/>
      <c r="Z38" s="672">
        <v>5.2</v>
      </c>
      <c r="AA38" s="672"/>
      <c r="AB38" s="672"/>
      <c r="AC38" s="672"/>
      <c r="AD38" s="673" t="s">
        <v>129</v>
      </c>
      <c r="AE38" s="673"/>
      <c r="AF38" s="673"/>
      <c r="AG38" s="673"/>
      <c r="AH38" s="673"/>
      <c r="AI38" s="673"/>
      <c r="AJ38" s="673"/>
      <c r="AK38" s="673"/>
      <c r="AL38" s="637" t="s">
        <v>129</v>
      </c>
      <c r="AM38" s="638"/>
      <c r="AN38" s="638"/>
      <c r="AO38" s="674"/>
      <c r="AQ38" s="667" t="s">
        <v>339</v>
      </c>
      <c r="AR38" s="668"/>
      <c r="AS38" s="668"/>
      <c r="AT38" s="668"/>
      <c r="AU38" s="668"/>
      <c r="AV38" s="668"/>
      <c r="AW38" s="668"/>
      <c r="AX38" s="668"/>
      <c r="AY38" s="669"/>
      <c r="AZ38" s="634">
        <v>215645</v>
      </c>
      <c r="BA38" s="635"/>
      <c r="BB38" s="635"/>
      <c r="BC38" s="635"/>
      <c r="BD38" s="647"/>
      <c r="BE38" s="647"/>
      <c r="BF38" s="670"/>
      <c r="BG38" s="631" t="s">
        <v>340</v>
      </c>
      <c r="BH38" s="632"/>
      <c r="BI38" s="632"/>
      <c r="BJ38" s="632"/>
      <c r="BK38" s="632"/>
      <c r="BL38" s="632"/>
      <c r="BM38" s="632"/>
      <c r="BN38" s="632"/>
      <c r="BO38" s="632"/>
      <c r="BP38" s="632"/>
      <c r="BQ38" s="632"/>
      <c r="BR38" s="632"/>
      <c r="BS38" s="632"/>
      <c r="BT38" s="632"/>
      <c r="BU38" s="633"/>
      <c r="BV38" s="634">
        <v>2290</v>
      </c>
      <c r="BW38" s="635"/>
      <c r="BX38" s="635"/>
      <c r="BY38" s="635"/>
      <c r="BZ38" s="635"/>
      <c r="CA38" s="635"/>
      <c r="CB38" s="671"/>
      <c r="CD38" s="631" t="s">
        <v>341</v>
      </c>
      <c r="CE38" s="632"/>
      <c r="CF38" s="632"/>
      <c r="CG38" s="632"/>
      <c r="CH38" s="632"/>
      <c r="CI38" s="632"/>
      <c r="CJ38" s="632"/>
      <c r="CK38" s="632"/>
      <c r="CL38" s="632"/>
      <c r="CM38" s="632"/>
      <c r="CN38" s="632"/>
      <c r="CO38" s="632"/>
      <c r="CP38" s="632"/>
      <c r="CQ38" s="633"/>
      <c r="CR38" s="634">
        <v>1252509</v>
      </c>
      <c r="CS38" s="635"/>
      <c r="CT38" s="635"/>
      <c r="CU38" s="635"/>
      <c r="CV38" s="635"/>
      <c r="CW38" s="635"/>
      <c r="CX38" s="635"/>
      <c r="CY38" s="636"/>
      <c r="CZ38" s="637">
        <v>8.4</v>
      </c>
      <c r="DA38" s="649"/>
      <c r="DB38" s="649"/>
      <c r="DC38" s="650"/>
      <c r="DD38" s="640">
        <v>1097564</v>
      </c>
      <c r="DE38" s="635"/>
      <c r="DF38" s="635"/>
      <c r="DG38" s="635"/>
      <c r="DH38" s="635"/>
      <c r="DI38" s="635"/>
      <c r="DJ38" s="635"/>
      <c r="DK38" s="636"/>
      <c r="DL38" s="640">
        <v>864742</v>
      </c>
      <c r="DM38" s="635"/>
      <c r="DN38" s="635"/>
      <c r="DO38" s="635"/>
      <c r="DP38" s="635"/>
      <c r="DQ38" s="635"/>
      <c r="DR38" s="635"/>
      <c r="DS38" s="635"/>
      <c r="DT38" s="635"/>
      <c r="DU38" s="635"/>
      <c r="DV38" s="636"/>
      <c r="DW38" s="637">
        <v>13.8</v>
      </c>
      <c r="DX38" s="649"/>
      <c r="DY38" s="649"/>
      <c r="DZ38" s="649"/>
      <c r="EA38" s="649"/>
      <c r="EB38" s="649"/>
      <c r="EC38" s="661"/>
    </row>
    <row r="39" spans="2:133" ht="11.25" customHeight="1" x14ac:dyDescent="0.15">
      <c r="B39" s="631" t="s">
        <v>342</v>
      </c>
      <c r="C39" s="632"/>
      <c r="D39" s="632"/>
      <c r="E39" s="632"/>
      <c r="F39" s="632"/>
      <c r="G39" s="632"/>
      <c r="H39" s="632"/>
      <c r="I39" s="632"/>
      <c r="J39" s="632"/>
      <c r="K39" s="632"/>
      <c r="L39" s="632"/>
      <c r="M39" s="632"/>
      <c r="N39" s="632"/>
      <c r="O39" s="632"/>
      <c r="P39" s="632"/>
      <c r="Q39" s="633"/>
      <c r="R39" s="634" t="s">
        <v>129</v>
      </c>
      <c r="S39" s="635"/>
      <c r="T39" s="635"/>
      <c r="U39" s="635"/>
      <c r="V39" s="635"/>
      <c r="W39" s="635"/>
      <c r="X39" s="635"/>
      <c r="Y39" s="636"/>
      <c r="Z39" s="672" t="s">
        <v>129</v>
      </c>
      <c r="AA39" s="672"/>
      <c r="AB39" s="672"/>
      <c r="AC39" s="672"/>
      <c r="AD39" s="673" t="s">
        <v>129</v>
      </c>
      <c r="AE39" s="673"/>
      <c r="AF39" s="673"/>
      <c r="AG39" s="673"/>
      <c r="AH39" s="673"/>
      <c r="AI39" s="673"/>
      <c r="AJ39" s="673"/>
      <c r="AK39" s="673"/>
      <c r="AL39" s="637" t="s">
        <v>129</v>
      </c>
      <c r="AM39" s="638"/>
      <c r="AN39" s="638"/>
      <c r="AO39" s="674"/>
      <c r="AQ39" s="667" t="s">
        <v>343</v>
      </c>
      <c r="AR39" s="668"/>
      <c r="AS39" s="668"/>
      <c r="AT39" s="668"/>
      <c r="AU39" s="668"/>
      <c r="AV39" s="668"/>
      <c r="AW39" s="668"/>
      <c r="AX39" s="668"/>
      <c r="AY39" s="669"/>
      <c r="AZ39" s="634" t="s">
        <v>129</v>
      </c>
      <c r="BA39" s="635"/>
      <c r="BB39" s="635"/>
      <c r="BC39" s="635"/>
      <c r="BD39" s="647"/>
      <c r="BE39" s="647"/>
      <c r="BF39" s="670"/>
      <c r="BG39" s="631" t="s">
        <v>344</v>
      </c>
      <c r="BH39" s="632"/>
      <c r="BI39" s="632"/>
      <c r="BJ39" s="632"/>
      <c r="BK39" s="632"/>
      <c r="BL39" s="632"/>
      <c r="BM39" s="632"/>
      <c r="BN39" s="632"/>
      <c r="BO39" s="632"/>
      <c r="BP39" s="632"/>
      <c r="BQ39" s="632"/>
      <c r="BR39" s="632"/>
      <c r="BS39" s="632"/>
      <c r="BT39" s="632"/>
      <c r="BU39" s="633"/>
      <c r="BV39" s="634">
        <v>3599</v>
      </c>
      <c r="BW39" s="635"/>
      <c r="BX39" s="635"/>
      <c r="BY39" s="635"/>
      <c r="BZ39" s="635"/>
      <c r="CA39" s="635"/>
      <c r="CB39" s="671"/>
      <c r="CD39" s="631" t="s">
        <v>345</v>
      </c>
      <c r="CE39" s="632"/>
      <c r="CF39" s="632"/>
      <c r="CG39" s="632"/>
      <c r="CH39" s="632"/>
      <c r="CI39" s="632"/>
      <c r="CJ39" s="632"/>
      <c r="CK39" s="632"/>
      <c r="CL39" s="632"/>
      <c r="CM39" s="632"/>
      <c r="CN39" s="632"/>
      <c r="CO39" s="632"/>
      <c r="CP39" s="632"/>
      <c r="CQ39" s="633"/>
      <c r="CR39" s="634">
        <v>1566144</v>
      </c>
      <c r="CS39" s="647"/>
      <c r="CT39" s="647"/>
      <c r="CU39" s="647"/>
      <c r="CV39" s="647"/>
      <c r="CW39" s="647"/>
      <c r="CX39" s="647"/>
      <c r="CY39" s="648"/>
      <c r="CZ39" s="637">
        <v>10.5</v>
      </c>
      <c r="DA39" s="649"/>
      <c r="DB39" s="649"/>
      <c r="DC39" s="650"/>
      <c r="DD39" s="640">
        <v>290936</v>
      </c>
      <c r="DE39" s="647"/>
      <c r="DF39" s="647"/>
      <c r="DG39" s="647"/>
      <c r="DH39" s="647"/>
      <c r="DI39" s="647"/>
      <c r="DJ39" s="647"/>
      <c r="DK39" s="648"/>
      <c r="DL39" s="640" t="s">
        <v>177</v>
      </c>
      <c r="DM39" s="647"/>
      <c r="DN39" s="647"/>
      <c r="DO39" s="647"/>
      <c r="DP39" s="647"/>
      <c r="DQ39" s="647"/>
      <c r="DR39" s="647"/>
      <c r="DS39" s="647"/>
      <c r="DT39" s="647"/>
      <c r="DU39" s="647"/>
      <c r="DV39" s="648"/>
      <c r="DW39" s="637" t="s">
        <v>129</v>
      </c>
      <c r="DX39" s="649"/>
      <c r="DY39" s="649"/>
      <c r="DZ39" s="649"/>
      <c r="EA39" s="649"/>
      <c r="EB39" s="649"/>
      <c r="EC39" s="661"/>
    </row>
    <row r="40" spans="2:133" ht="11.25" customHeight="1" x14ac:dyDescent="0.15">
      <c r="B40" s="631" t="s">
        <v>346</v>
      </c>
      <c r="C40" s="632"/>
      <c r="D40" s="632"/>
      <c r="E40" s="632"/>
      <c r="F40" s="632"/>
      <c r="G40" s="632"/>
      <c r="H40" s="632"/>
      <c r="I40" s="632"/>
      <c r="J40" s="632"/>
      <c r="K40" s="632"/>
      <c r="L40" s="632"/>
      <c r="M40" s="632"/>
      <c r="N40" s="632"/>
      <c r="O40" s="632"/>
      <c r="P40" s="632"/>
      <c r="Q40" s="633"/>
      <c r="R40" s="634">
        <v>75307</v>
      </c>
      <c r="S40" s="635"/>
      <c r="T40" s="635"/>
      <c r="U40" s="635"/>
      <c r="V40" s="635"/>
      <c r="W40" s="635"/>
      <c r="X40" s="635"/>
      <c r="Y40" s="636"/>
      <c r="Z40" s="672">
        <v>0.5</v>
      </c>
      <c r="AA40" s="672"/>
      <c r="AB40" s="672"/>
      <c r="AC40" s="672"/>
      <c r="AD40" s="673" t="s">
        <v>247</v>
      </c>
      <c r="AE40" s="673"/>
      <c r="AF40" s="673"/>
      <c r="AG40" s="673"/>
      <c r="AH40" s="673"/>
      <c r="AI40" s="673"/>
      <c r="AJ40" s="673"/>
      <c r="AK40" s="673"/>
      <c r="AL40" s="637" t="s">
        <v>129</v>
      </c>
      <c r="AM40" s="638"/>
      <c r="AN40" s="638"/>
      <c r="AO40" s="674"/>
      <c r="AQ40" s="667" t="s">
        <v>347</v>
      </c>
      <c r="AR40" s="668"/>
      <c r="AS40" s="668"/>
      <c r="AT40" s="668"/>
      <c r="AU40" s="668"/>
      <c r="AV40" s="668"/>
      <c r="AW40" s="668"/>
      <c r="AX40" s="668"/>
      <c r="AY40" s="669"/>
      <c r="AZ40" s="634" t="s">
        <v>129</v>
      </c>
      <c r="BA40" s="635"/>
      <c r="BB40" s="635"/>
      <c r="BC40" s="635"/>
      <c r="BD40" s="647"/>
      <c r="BE40" s="647"/>
      <c r="BF40" s="670"/>
      <c r="BG40" s="675" t="s">
        <v>348</v>
      </c>
      <c r="BH40" s="676"/>
      <c r="BI40" s="676"/>
      <c r="BJ40" s="676"/>
      <c r="BK40" s="676"/>
      <c r="BL40" s="214"/>
      <c r="BM40" s="632" t="s">
        <v>349</v>
      </c>
      <c r="BN40" s="632"/>
      <c r="BO40" s="632"/>
      <c r="BP40" s="632"/>
      <c r="BQ40" s="632"/>
      <c r="BR40" s="632"/>
      <c r="BS40" s="632"/>
      <c r="BT40" s="632"/>
      <c r="BU40" s="633"/>
      <c r="BV40" s="634">
        <v>108</v>
      </c>
      <c r="BW40" s="635"/>
      <c r="BX40" s="635"/>
      <c r="BY40" s="635"/>
      <c r="BZ40" s="635"/>
      <c r="CA40" s="635"/>
      <c r="CB40" s="671"/>
      <c r="CD40" s="631" t="s">
        <v>350</v>
      </c>
      <c r="CE40" s="632"/>
      <c r="CF40" s="632"/>
      <c r="CG40" s="632"/>
      <c r="CH40" s="632"/>
      <c r="CI40" s="632"/>
      <c r="CJ40" s="632"/>
      <c r="CK40" s="632"/>
      <c r="CL40" s="632"/>
      <c r="CM40" s="632"/>
      <c r="CN40" s="632"/>
      <c r="CO40" s="632"/>
      <c r="CP40" s="632"/>
      <c r="CQ40" s="633"/>
      <c r="CR40" s="634">
        <v>49263</v>
      </c>
      <c r="CS40" s="635"/>
      <c r="CT40" s="635"/>
      <c r="CU40" s="635"/>
      <c r="CV40" s="635"/>
      <c r="CW40" s="635"/>
      <c r="CX40" s="635"/>
      <c r="CY40" s="636"/>
      <c r="CZ40" s="637">
        <v>0.3</v>
      </c>
      <c r="DA40" s="649"/>
      <c r="DB40" s="649"/>
      <c r="DC40" s="650"/>
      <c r="DD40" s="640">
        <v>63</v>
      </c>
      <c r="DE40" s="635"/>
      <c r="DF40" s="635"/>
      <c r="DG40" s="635"/>
      <c r="DH40" s="635"/>
      <c r="DI40" s="635"/>
      <c r="DJ40" s="635"/>
      <c r="DK40" s="636"/>
      <c r="DL40" s="640">
        <v>63</v>
      </c>
      <c r="DM40" s="635"/>
      <c r="DN40" s="635"/>
      <c r="DO40" s="635"/>
      <c r="DP40" s="635"/>
      <c r="DQ40" s="635"/>
      <c r="DR40" s="635"/>
      <c r="DS40" s="635"/>
      <c r="DT40" s="635"/>
      <c r="DU40" s="635"/>
      <c r="DV40" s="636"/>
      <c r="DW40" s="637">
        <v>0</v>
      </c>
      <c r="DX40" s="649"/>
      <c r="DY40" s="649"/>
      <c r="DZ40" s="649"/>
      <c r="EA40" s="649"/>
      <c r="EB40" s="649"/>
      <c r="EC40" s="661"/>
    </row>
    <row r="41" spans="2:133" ht="11.25" customHeight="1" x14ac:dyDescent="0.15">
      <c r="B41" s="615" t="s">
        <v>351</v>
      </c>
      <c r="C41" s="616"/>
      <c r="D41" s="616"/>
      <c r="E41" s="616"/>
      <c r="F41" s="616"/>
      <c r="G41" s="616"/>
      <c r="H41" s="616"/>
      <c r="I41" s="616"/>
      <c r="J41" s="616"/>
      <c r="K41" s="616"/>
      <c r="L41" s="616"/>
      <c r="M41" s="616"/>
      <c r="N41" s="616"/>
      <c r="O41" s="616"/>
      <c r="P41" s="616"/>
      <c r="Q41" s="617"/>
      <c r="R41" s="618">
        <v>15137000</v>
      </c>
      <c r="S41" s="659"/>
      <c r="T41" s="659"/>
      <c r="U41" s="659"/>
      <c r="V41" s="659"/>
      <c r="W41" s="659"/>
      <c r="X41" s="659"/>
      <c r="Y41" s="662"/>
      <c r="Z41" s="663">
        <v>100</v>
      </c>
      <c r="AA41" s="663"/>
      <c r="AB41" s="663"/>
      <c r="AC41" s="663"/>
      <c r="AD41" s="664">
        <v>6177395</v>
      </c>
      <c r="AE41" s="664"/>
      <c r="AF41" s="664"/>
      <c r="AG41" s="664"/>
      <c r="AH41" s="664"/>
      <c r="AI41" s="664"/>
      <c r="AJ41" s="664"/>
      <c r="AK41" s="664"/>
      <c r="AL41" s="621">
        <v>100</v>
      </c>
      <c r="AM41" s="665"/>
      <c r="AN41" s="665"/>
      <c r="AO41" s="666"/>
      <c r="AQ41" s="667" t="s">
        <v>352</v>
      </c>
      <c r="AR41" s="668"/>
      <c r="AS41" s="668"/>
      <c r="AT41" s="668"/>
      <c r="AU41" s="668"/>
      <c r="AV41" s="668"/>
      <c r="AW41" s="668"/>
      <c r="AX41" s="668"/>
      <c r="AY41" s="669"/>
      <c r="AZ41" s="634">
        <v>183154</v>
      </c>
      <c r="BA41" s="635"/>
      <c r="BB41" s="635"/>
      <c r="BC41" s="635"/>
      <c r="BD41" s="647"/>
      <c r="BE41" s="647"/>
      <c r="BF41" s="670"/>
      <c r="BG41" s="675"/>
      <c r="BH41" s="676"/>
      <c r="BI41" s="676"/>
      <c r="BJ41" s="676"/>
      <c r="BK41" s="676"/>
      <c r="BL41" s="214"/>
      <c r="BM41" s="632" t="s">
        <v>353</v>
      </c>
      <c r="BN41" s="632"/>
      <c r="BO41" s="632"/>
      <c r="BP41" s="632"/>
      <c r="BQ41" s="632"/>
      <c r="BR41" s="632"/>
      <c r="BS41" s="632"/>
      <c r="BT41" s="632"/>
      <c r="BU41" s="633"/>
      <c r="BV41" s="634" t="s">
        <v>177</v>
      </c>
      <c r="BW41" s="635"/>
      <c r="BX41" s="635"/>
      <c r="BY41" s="635"/>
      <c r="BZ41" s="635"/>
      <c r="CA41" s="635"/>
      <c r="CB41" s="671"/>
      <c r="CD41" s="631" t="s">
        <v>354</v>
      </c>
      <c r="CE41" s="632"/>
      <c r="CF41" s="632"/>
      <c r="CG41" s="632"/>
      <c r="CH41" s="632"/>
      <c r="CI41" s="632"/>
      <c r="CJ41" s="632"/>
      <c r="CK41" s="632"/>
      <c r="CL41" s="632"/>
      <c r="CM41" s="632"/>
      <c r="CN41" s="632"/>
      <c r="CO41" s="632"/>
      <c r="CP41" s="632"/>
      <c r="CQ41" s="633"/>
      <c r="CR41" s="634" t="s">
        <v>177</v>
      </c>
      <c r="CS41" s="647"/>
      <c r="CT41" s="647"/>
      <c r="CU41" s="647"/>
      <c r="CV41" s="647"/>
      <c r="CW41" s="647"/>
      <c r="CX41" s="647"/>
      <c r="CY41" s="648"/>
      <c r="CZ41" s="637" t="s">
        <v>129</v>
      </c>
      <c r="DA41" s="649"/>
      <c r="DB41" s="649"/>
      <c r="DC41" s="650"/>
      <c r="DD41" s="640" t="s">
        <v>177</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15">
      <c r="AQ42" s="679" t="s">
        <v>355</v>
      </c>
      <c r="AR42" s="680"/>
      <c r="AS42" s="680"/>
      <c r="AT42" s="680"/>
      <c r="AU42" s="680"/>
      <c r="AV42" s="680"/>
      <c r="AW42" s="680"/>
      <c r="AX42" s="680"/>
      <c r="AY42" s="681"/>
      <c r="AZ42" s="618">
        <v>648355</v>
      </c>
      <c r="BA42" s="659"/>
      <c r="BB42" s="659"/>
      <c r="BC42" s="659"/>
      <c r="BD42" s="619"/>
      <c r="BE42" s="619"/>
      <c r="BF42" s="682"/>
      <c r="BG42" s="677"/>
      <c r="BH42" s="678"/>
      <c r="BI42" s="678"/>
      <c r="BJ42" s="678"/>
      <c r="BK42" s="678"/>
      <c r="BL42" s="215"/>
      <c r="BM42" s="616" t="s">
        <v>356</v>
      </c>
      <c r="BN42" s="616"/>
      <c r="BO42" s="616"/>
      <c r="BP42" s="616"/>
      <c r="BQ42" s="616"/>
      <c r="BR42" s="616"/>
      <c r="BS42" s="616"/>
      <c r="BT42" s="616"/>
      <c r="BU42" s="617"/>
      <c r="BV42" s="618">
        <v>363</v>
      </c>
      <c r="BW42" s="659"/>
      <c r="BX42" s="659"/>
      <c r="BY42" s="659"/>
      <c r="BZ42" s="659"/>
      <c r="CA42" s="659"/>
      <c r="CB42" s="660"/>
      <c r="CD42" s="631" t="s">
        <v>357</v>
      </c>
      <c r="CE42" s="632"/>
      <c r="CF42" s="632"/>
      <c r="CG42" s="632"/>
      <c r="CH42" s="632"/>
      <c r="CI42" s="632"/>
      <c r="CJ42" s="632"/>
      <c r="CK42" s="632"/>
      <c r="CL42" s="632"/>
      <c r="CM42" s="632"/>
      <c r="CN42" s="632"/>
      <c r="CO42" s="632"/>
      <c r="CP42" s="632"/>
      <c r="CQ42" s="633"/>
      <c r="CR42" s="634">
        <v>1829942</v>
      </c>
      <c r="CS42" s="647"/>
      <c r="CT42" s="647"/>
      <c r="CU42" s="647"/>
      <c r="CV42" s="647"/>
      <c r="CW42" s="647"/>
      <c r="CX42" s="647"/>
      <c r="CY42" s="648"/>
      <c r="CZ42" s="637">
        <v>12.3</v>
      </c>
      <c r="DA42" s="649"/>
      <c r="DB42" s="649"/>
      <c r="DC42" s="650"/>
      <c r="DD42" s="640">
        <v>342602</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15">
      <c r="B43" s="208" t="s">
        <v>358</v>
      </c>
      <c r="CD43" s="631" t="s">
        <v>359</v>
      </c>
      <c r="CE43" s="632"/>
      <c r="CF43" s="632"/>
      <c r="CG43" s="632"/>
      <c r="CH43" s="632"/>
      <c r="CI43" s="632"/>
      <c r="CJ43" s="632"/>
      <c r="CK43" s="632"/>
      <c r="CL43" s="632"/>
      <c r="CM43" s="632"/>
      <c r="CN43" s="632"/>
      <c r="CO43" s="632"/>
      <c r="CP43" s="632"/>
      <c r="CQ43" s="633"/>
      <c r="CR43" s="634">
        <v>50378</v>
      </c>
      <c r="CS43" s="647"/>
      <c r="CT43" s="647"/>
      <c r="CU43" s="647"/>
      <c r="CV43" s="647"/>
      <c r="CW43" s="647"/>
      <c r="CX43" s="647"/>
      <c r="CY43" s="648"/>
      <c r="CZ43" s="637">
        <v>0.3</v>
      </c>
      <c r="DA43" s="649"/>
      <c r="DB43" s="649"/>
      <c r="DC43" s="650"/>
      <c r="DD43" s="640">
        <v>50378</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15">
      <c r="B44" s="651" t="s">
        <v>360</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307</v>
      </c>
      <c r="CE44" s="654"/>
      <c r="CF44" s="631" t="s">
        <v>361</v>
      </c>
      <c r="CG44" s="632"/>
      <c r="CH44" s="632"/>
      <c r="CI44" s="632"/>
      <c r="CJ44" s="632"/>
      <c r="CK44" s="632"/>
      <c r="CL44" s="632"/>
      <c r="CM44" s="632"/>
      <c r="CN44" s="632"/>
      <c r="CO44" s="632"/>
      <c r="CP44" s="632"/>
      <c r="CQ44" s="633"/>
      <c r="CR44" s="634">
        <v>1829942</v>
      </c>
      <c r="CS44" s="635"/>
      <c r="CT44" s="635"/>
      <c r="CU44" s="635"/>
      <c r="CV44" s="635"/>
      <c r="CW44" s="635"/>
      <c r="CX44" s="635"/>
      <c r="CY44" s="636"/>
      <c r="CZ44" s="637">
        <v>12.3</v>
      </c>
      <c r="DA44" s="638"/>
      <c r="DB44" s="638"/>
      <c r="DC44" s="639"/>
      <c r="DD44" s="640">
        <v>342602</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15">
      <c r="B45" s="651" t="s">
        <v>362</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363</v>
      </c>
      <c r="CG45" s="632"/>
      <c r="CH45" s="632"/>
      <c r="CI45" s="632"/>
      <c r="CJ45" s="632"/>
      <c r="CK45" s="632"/>
      <c r="CL45" s="632"/>
      <c r="CM45" s="632"/>
      <c r="CN45" s="632"/>
      <c r="CO45" s="632"/>
      <c r="CP45" s="632"/>
      <c r="CQ45" s="633"/>
      <c r="CR45" s="634">
        <v>1164605</v>
      </c>
      <c r="CS45" s="647"/>
      <c r="CT45" s="647"/>
      <c r="CU45" s="647"/>
      <c r="CV45" s="647"/>
      <c r="CW45" s="647"/>
      <c r="CX45" s="647"/>
      <c r="CY45" s="648"/>
      <c r="CZ45" s="637">
        <v>7.8</v>
      </c>
      <c r="DA45" s="649"/>
      <c r="DB45" s="649"/>
      <c r="DC45" s="650"/>
      <c r="DD45" s="640">
        <v>53186</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15">
      <c r="B46" s="219"/>
      <c r="CD46" s="655"/>
      <c r="CE46" s="656"/>
      <c r="CF46" s="631" t="s">
        <v>364</v>
      </c>
      <c r="CG46" s="632"/>
      <c r="CH46" s="632"/>
      <c r="CI46" s="632"/>
      <c r="CJ46" s="632"/>
      <c r="CK46" s="632"/>
      <c r="CL46" s="632"/>
      <c r="CM46" s="632"/>
      <c r="CN46" s="632"/>
      <c r="CO46" s="632"/>
      <c r="CP46" s="632"/>
      <c r="CQ46" s="633"/>
      <c r="CR46" s="634">
        <v>662669</v>
      </c>
      <c r="CS46" s="635"/>
      <c r="CT46" s="635"/>
      <c r="CU46" s="635"/>
      <c r="CV46" s="635"/>
      <c r="CW46" s="635"/>
      <c r="CX46" s="635"/>
      <c r="CY46" s="636"/>
      <c r="CZ46" s="637">
        <v>4.5</v>
      </c>
      <c r="DA46" s="638"/>
      <c r="DB46" s="638"/>
      <c r="DC46" s="639"/>
      <c r="DD46" s="640">
        <v>289148</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15">
      <c r="B47" s="219"/>
      <c r="CD47" s="655"/>
      <c r="CE47" s="656"/>
      <c r="CF47" s="631" t="s">
        <v>365</v>
      </c>
      <c r="CG47" s="632"/>
      <c r="CH47" s="632"/>
      <c r="CI47" s="632"/>
      <c r="CJ47" s="632"/>
      <c r="CK47" s="632"/>
      <c r="CL47" s="632"/>
      <c r="CM47" s="632"/>
      <c r="CN47" s="632"/>
      <c r="CO47" s="632"/>
      <c r="CP47" s="632"/>
      <c r="CQ47" s="633"/>
      <c r="CR47" s="634" t="s">
        <v>247</v>
      </c>
      <c r="CS47" s="647"/>
      <c r="CT47" s="647"/>
      <c r="CU47" s="647"/>
      <c r="CV47" s="647"/>
      <c r="CW47" s="647"/>
      <c r="CX47" s="647"/>
      <c r="CY47" s="648"/>
      <c r="CZ47" s="637" t="s">
        <v>247</v>
      </c>
      <c r="DA47" s="649"/>
      <c r="DB47" s="649"/>
      <c r="DC47" s="650"/>
      <c r="DD47" s="640" t="s">
        <v>247</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x14ac:dyDescent="0.15">
      <c r="B48" s="219"/>
      <c r="CD48" s="657"/>
      <c r="CE48" s="658"/>
      <c r="CF48" s="631" t="s">
        <v>366</v>
      </c>
      <c r="CG48" s="632"/>
      <c r="CH48" s="632"/>
      <c r="CI48" s="632"/>
      <c r="CJ48" s="632"/>
      <c r="CK48" s="632"/>
      <c r="CL48" s="632"/>
      <c r="CM48" s="632"/>
      <c r="CN48" s="632"/>
      <c r="CO48" s="632"/>
      <c r="CP48" s="632"/>
      <c r="CQ48" s="633"/>
      <c r="CR48" s="634" t="s">
        <v>247</v>
      </c>
      <c r="CS48" s="635"/>
      <c r="CT48" s="635"/>
      <c r="CU48" s="635"/>
      <c r="CV48" s="635"/>
      <c r="CW48" s="635"/>
      <c r="CX48" s="635"/>
      <c r="CY48" s="636"/>
      <c r="CZ48" s="637" t="s">
        <v>177</v>
      </c>
      <c r="DA48" s="638"/>
      <c r="DB48" s="638"/>
      <c r="DC48" s="639"/>
      <c r="DD48" s="640" t="s">
        <v>247</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15">
      <c r="B49" s="219"/>
      <c r="CD49" s="615" t="s">
        <v>367</v>
      </c>
      <c r="CE49" s="616"/>
      <c r="CF49" s="616"/>
      <c r="CG49" s="616"/>
      <c r="CH49" s="616"/>
      <c r="CI49" s="616"/>
      <c r="CJ49" s="616"/>
      <c r="CK49" s="616"/>
      <c r="CL49" s="616"/>
      <c r="CM49" s="616"/>
      <c r="CN49" s="616"/>
      <c r="CO49" s="616"/>
      <c r="CP49" s="616"/>
      <c r="CQ49" s="617"/>
      <c r="CR49" s="618">
        <v>14848364</v>
      </c>
      <c r="CS49" s="619"/>
      <c r="CT49" s="619"/>
      <c r="CU49" s="619"/>
      <c r="CV49" s="619"/>
      <c r="CW49" s="619"/>
      <c r="CX49" s="619"/>
      <c r="CY49" s="620"/>
      <c r="CZ49" s="621">
        <v>100</v>
      </c>
      <c r="DA49" s="622"/>
      <c r="DB49" s="622"/>
      <c r="DC49" s="623"/>
      <c r="DD49" s="624">
        <v>7554149</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iZgyzukunn+IgI8zWZJtFh++S7ff3mGN7h/bhBL+PR6YLZuVWwWt7P4ebJRoUVhDEr/KPpg8SjYZQn1TJh4O/w==" saltValue="awI4g+kIR4W+4xgzR5Dvv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10" zoomScale="60" zoomScaleNormal="60" zoomScaleSheetLayoutView="70" workbookViewId="0">
      <selection activeCell="BS15" sqref="BS15:CG15"/>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103" t="s">
        <v>368</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369</v>
      </c>
      <c r="DK2" s="1105"/>
      <c r="DL2" s="1105"/>
      <c r="DM2" s="1105"/>
      <c r="DN2" s="1105"/>
      <c r="DO2" s="1106"/>
      <c r="DP2" s="222"/>
      <c r="DQ2" s="1104" t="s">
        <v>370</v>
      </c>
      <c r="DR2" s="1105"/>
      <c r="DS2" s="1105"/>
      <c r="DT2" s="1105"/>
      <c r="DU2" s="1105"/>
      <c r="DV2" s="1105"/>
      <c r="DW2" s="1105"/>
      <c r="DX2" s="1105"/>
      <c r="DY2" s="1105"/>
      <c r="DZ2" s="1106"/>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72" t="s">
        <v>371</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372</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9"/>
    </row>
    <row r="5" spans="1:131" s="230" customFormat="1" ht="26.25" customHeight="1" x14ac:dyDescent="0.15">
      <c r="A5" s="1008" t="s">
        <v>373</v>
      </c>
      <c r="B5" s="1009"/>
      <c r="C5" s="1009"/>
      <c r="D5" s="1009"/>
      <c r="E5" s="1009"/>
      <c r="F5" s="1009"/>
      <c r="G5" s="1009"/>
      <c r="H5" s="1009"/>
      <c r="I5" s="1009"/>
      <c r="J5" s="1009"/>
      <c r="K5" s="1009"/>
      <c r="L5" s="1009"/>
      <c r="M5" s="1009"/>
      <c r="N5" s="1009"/>
      <c r="O5" s="1009"/>
      <c r="P5" s="1010"/>
      <c r="Q5" s="1014" t="s">
        <v>374</v>
      </c>
      <c r="R5" s="1015"/>
      <c r="S5" s="1015"/>
      <c r="T5" s="1015"/>
      <c r="U5" s="1016"/>
      <c r="V5" s="1014" t="s">
        <v>375</v>
      </c>
      <c r="W5" s="1015"/>
      <c r="X5" s="1015"/>
      <c r="Y5" s="1015"/>
      <c r="Z5" s="1016"/>
      <c r="AA5" s="1014" t="s">
        <v>376</v>
      </c>
      <c r="AB5" s="1015"/>
      <c r="AC5" s="1015"/>
      <c r="AD5" s="1015"/>
      <c r="AE5" s="1015"/>
      <c r="AF5" s="1107" t="s">
        <v>377</v>
      </c>
      <c r="AG5" s="1015"/>
      <c r="AH5" s="1015"/>
      <c r="AI5" s="1015"/>
      <c r="AJ5" s="1028"/>
      <c r="AK5" s="1015" t="s">
        <v>378</v>
      </c>
      <c r="AL5" s="1015"/>
      <c r="AM5" s="1015"/>
      <c r="AN5" s="1015"/>
      <c r="AO5" s="1016"/>
      <c r="AP5" s="1014" t="s">
        <v>379</v>
      </c>
      <c r="AQ5" s="1015"/>
      <c r="AR5" s="1015"/>
      <c r="AS5" s="1015"/>
      <c r="AT5" s="1016"/>
      <c r="AU5" s="1014" t="s">
        <v>380</v>
      </c>
      <c r="AV5" s="1015"/>
      <c r="AW5" s="1015"/>
      <c r="AX5" s="1015"/>
      <c r="AY5" s="1028"/>
      <c r="AZ5" s="226"/>
      <c r="BA5" s="226"/>
      <c r="BB5" s="226"/>
      <c r="BC5" s="226"/>
      <c r="BD5" s="226"/>
      <c r="BE5" s="227"/>
      <c r="BF5" s="227"/>
      <c r="BG5" s="227"/>
      <c r="BH5" s="227"/>
      <c r="BI5" s="227"/>
      <c r="BJ5" s="227"/>
      <c r="BK5" s="227"/>
      <c r="BL5" s="227"/>
      <c r="BM5" s="227"/>
      <c r="BN5" s="227"/>
      <c r="BO5" s="227"/>
      <c r="BP5" s="227"/>
      <c r="BQ5" s="1008" t="s">
        <v>381</v>
      </c>
      <c r="BR5" s="1009"/>
      <c r="BS5" s="1009"/>
      <c r="BT5" s="1009"/>
      <c r="BU5" s="1009"/>
      <c r="BV5" s="1009"/>
      <c r="BW5" s="1009"/>
      <c r="BX5" s="1009"/>
      <c r="BY5" s="1009"/>
      <c r="BZ5" s="1009"/>
      <c r="CA5" s="1009"/>
      <c r="CB5" s="1009"/>
      <c r="CC5" s="1009"/>
      <c r="CD5" s="1009"/>
      <c r="CE5" s="1009"/>
      <c r="CF5" s="1009"/>
      <c r="CG5" s="1010"/>
      <c r="CH5" s="1014" t="s">
        <v>382</v>
      </c>
      <c r="CI5" s="1015"/>
      <c r="CJ5" s="1015"/>
      <c r="CK5" s="1015"/>
      <c r="CL5" s="1016"/>
      <c r="CM5" s="1014" t="s">
        <v>383</v>
      </c>
      <c r="CN5" s="1015"/>
      <c r="CO5" s="1015"/>
      <c r="CP5" s="1015"/>
      <c r="CQ5" s="1016"/>
      <c r="CR5" s="1014" t="s">
        <v>384</v>
      </c>
      <c r="CS5" s="1015"/>
      <c r="CT5" s="1015"/>
      <c r="CU5" s="1015"/>
      <c r="CV5" s="1016"/>
      <c r="CW5" s="1014" t="s">
        <v>385</v>
      </c>
      <c r="CX5" s="1015"/>
      <c r="CY5" s="1015"/>
      <c r="CZ5" s="1015"/>
      <c r="DA5" s="1016"/>
      <c r="DB5" s="1014" t="s">
        <v>386</v>
      </c>
      <c r="DC5" s="1015"/>
      <c r="DD5" s="1015"/>
      <c r="DE5" s="1015"/>
      <c r="DF5" s="1016"/>
      <c r="DG5" s="1097" t="s">
        <v>387</v>
      </c>
      <c r="DH5" s="1098"/>
      <c r="DI5" s="1098"/>
      <c r="DJ5" s="1098"/>
      <c r="DK5" s="1099"/>
      <c r="DL5" s="1097" t="s">
        <v>388</v>
      </c>
      <c r="DM5" s="1098"/>
      <c r="DN5" s="1098"/>
      <c r="DO5" s="1098"/>
      <c r="DP5" s="1099"/>
      <c r="DQ5" s="1014" t="s">
        <v>389</v>
      </c>
      <c r="DR5" s="1015"/>
      <c r="DS5" s="1015"/>
      <c r="DT5" s="1015"/>
      <c r="DU5" s="1016"/>
      <c r="DV5" s="1014" t="s">
        <v>380</v>
      </c>
      <c r="DW5" s="1015"/>
      <c r="DX5" s="1015"/>
      <c r="DY5" s="1015"/>
      <c r="DZ5" s="1028"/>
      <c r="EA5" s="229"/>
    </row>
    <row r="6" spans="1:131" s="230" customFormat="1" ht="26.25" customHeight="1" thickBot="1" x14ac:dyDescent="0.2">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9"/>
    </row>
    <row r="7" spans="1:131" s="230" customFormat="1" ht="26.25" customHeight="1" thickTop="1" x14ac:dyDescent="0.15">
      <c r="A7" s="231">
        <v>1</v>
      </c>
      <c r="B7" s="1060" t="s">
        <v>390</v>
      </c>
      <c r="C7" s="1061"/>
      <c r="D7" s="1061"/>
      <c r="E7" s="1061"/>
      <c r="F7" s="1061"/>
      <c r="G7" s="1061"/>
      <c r="H7" s="1061"/>
      <c r="I7" s="1061"/>
      <c r="J7" s="1061"/>
      <c r="K7" s="1061"/>
      <c r="L7" s="1061"/>
      <c r="M7" s="1061"/>
      <c r="N7" s="1061"/>
      <c r="O7" s="1061"/>
      <c r="P7" s="1062"/>
      <c r="Q7" s="1115">
        <v>15137</v>
      </c>
      <c r="R7" s="1116"/>
      <c r="S7" s="1116"/>
      <c r="T7" s="1116"/>
      <c r="U7" s="1116"/>
      <c r="V7" s="1116">
        <v>14848</v>
      </c>
      <c r="W7" s="1116"/>
      <c r="X7" s="1116"/>
      <c r="Y7" s="1116"/>
      <c r="Z7" s="1116"/>
      <c r="AA7" s="1116">
        <v>289</v>
      </c>
      <c r="AB7" s="1116"/>
      <c r="AC7" s="1116"/>
      <c r="AD7" s="1116"/>
      <c r="AE7" s="1117"/>
      <c r="AF7" s="1118">
        <v>286</v>
      </c>
      <c r="AG7" s="1119"/>
      <c r="AH7" s="1119"/>
      <c r="AI7" s="1119"/>
      <c r="AJ7" s="1120"/>
      <c r="AK7" s="1121">
        <v>1015</v>
      </c>
      <c r="AL7" s="1122"/>
      <c r="AM7" s="1122"/>
      <c r="AN7" s="1122"/>
      <c r="AO7" s="1122"/>
      <c r="AP7" s="1122">
        <v>11515</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1">
        <v>1</v>
      </c>
      <c r="BR7" s="232"/>
      <c r="BS7" s="1112" t="s">
        <v>577</v>
      </c>
      <c r="BT7" s="1113"/>
      <c r="BU7" s="1113"/>
      <c r="BV7" s="1113"/>
      <c r="BW7" s="1113"/>
      <c r="BX7" s="1113"/>
      <c r="BY7" s="1113"/>
      <c r="BZ7" s="1113"/>
      <c r="CA7" s="1113"/>
      <c r="CB7" s="1113"/>
      <c r="CC7" s="1113"/>
      <c r="CD7" s="1113"/>
      <c r="CE7" s="1113"/>
      <c r="CF7" s="1113"/>
      <c r="CG7" s="1125"/>
      <c r="CH7" s="1109">
        <v>0</v>
      </c>
      <c r="CI7" s="1110"/>
      <c r="CJ7" s="1110"/>
      <c r="CK7" s="1110"/>
      <c r="CL7" s="1111"/>
      <c r="CM7" s="1109">
        <v>24</v>
      </c>
      <c r="CN7" s="1110"/>
      <c r="CO7" s="1110"/>
      <c r="CP7" s="1110"/>
      <c r="CQ7" s="1111"/>
      <c r="CR7" s="1109">
        <v>40</v>
      </c>
      <c r="CS7" s="1110"/>
      <c r="CT7" s="1110"/>
      <c r="CU7" s="1110"/>
      <c r="CV7" s="1111"/>
      <c r="CW7" s="1109" t="s">
        <v>573</v>
      </c>
      <c r="CX7" s="1110"/>
      <c r="CY7" s="1110"/>
      <c r="CZ7" s="1110"/>
      <c r="DA7" s="1111"/>
      <c r="DB7" s="1109" t="s">
        <v>573</v>
      </c>
      <c r="DC7" s="1110"/>
      <c r="DD7" s="1110"/>
      <c r="DE7" s="1110"/>
      <c r="DF7" s="1111"/>
      <c r="DG7" s="1109" t="s">
        <v>573</v>
      </c>
      <c r="DH7" s="1110"/>
      <c r="DI7" s="1110"/>
      <c r="DJ7" s="1110"/>
      <c r="DK7" s="1111"/>
      <c r="DL7" s="1109" t="s">
        <v>573</v>
      </c>
      <c r="DM7" s="1110"/>
      <c r="DN7" s="1110"/>
      <c r="DO7" s="1110"/>
      <c r="DP7" s="1111"/>
      <c r="DQ7" s="1109" t="s">
        <v>573</v>
      </c>
      <c r="DR7" s="1110"/>
      <c r="DS7" s="1110"/>
      <c r="DT7" s="1110"/>
      <c r="DU7" s="1111"/>
      <c r="DV7" s="1112"/>
      <c r="DW7" s="1113"/>
      <c r="DX7" s="1113"/>
      <c r="DY7" s="1113"/>
      <c r="DZ7" s="1114"/>
      <c r="EA7" s="229"/>
    </row>
    <row r="8" spans="1:131" s="230" customFormat="1" ht="26.25" customHeight="1" x14ac:dyDescent="0.15">
      <c r="A8" s="233">
        <v>2</v>
      </c>
      <c r="B8" s="1043"/>
      <c r="C8" s="1044"/>
      <c r="D8" s="1044"/>
      <c r="E8" s="1044"/>
      <c r="F8" s="1044"/>
      <c r="G8" s="1044"/>
      <c r="H8" s="1044"/>
      <c r="I8" s="1044"/>
      <c r="J8" s="1044"/>
      <c r="K8" s="1044"/>
      <c r="L8" s="1044"/>
      <c r="M8" s="1044"/>
      <c r="N8" s="1044"/>
      <c r="O8" s="1044"/>
      <c r="P8" s="1045"/>
      <c r="Q8" s="1051"/>
      <c r="R8" s="1052"/>
      <c r="S8" s="1052"/>
      <c r="T8" s="1052"/>
      <c r="U8" s="1052"/>
      <c r="V8" s="1052"/>
      <c r="W8" s="1052"/>
      <c r="X8" s="1052"/>
      <c r="Y8" s="1052"/>
      <c r="Z8" s="1052"/>
      <c r="AA8" s="1052"/>
      <c r="AB8" s="1052"/>
      <c r="AC8" s="1052"/>
      <c r="AD8" s="1052"/>
      <c r="AE8" s="1053"/>
      <c r="AF8" s="1048"/>
      <c r="AG8" s="1049"/>
      <c r="AH8" s="1049"/>
      <c r="AI8" s="1049"/>
      <c r="AJ8" s="1050"/>
      <c r="AK8" s="1093"/>
      <c r="AL8" s="1094"/>
      <c r="AM8" s="1094"/>
      <c r="AN8" s="1094"/>
      <c r="AO8" s="1094"/>
      <c r="AP8" s="1094"/>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3">
        <v>2</v>
      </c>
      <c r="BR8" s="234"/>
      <c r="BS8" s="1005"/>
      <c r="BT8" s="1006"/>
      <c r="BU8" s="1006"/>
      <c r="BV8" s="1006"/>
      <c r="BW8" s="1006"/>
      <c r="BX8" s="1006"/>
      <c r="BY8" s="1006"/>
      <c r="BZ8" s="1006"/>
      <c r="CA8" s="1006"/>
      <c r="CB8" s="1006"/>
      <c r="CC8" s="1006"/>
      <c r="CD8" s="1006"/>
      <c r="CE8" s="1006"/>
      <c r="CF8" s="1006"/>
      <c r="CG8" s="1027"/>
      <c r="CH8" s="1002"/>
      <c r="CI8" s="1003"/>
      <c r="CJ8" s="1003"/>
      <c r="CK8" s="1003"/>
      <c r="CL8" s="1004"/>
      <c r="CM8" s="1002"/>
      <c r="CN8" s="1003"/>
      <c r="CO8" s="1003"/>
      <c r="CP8" s="1003"/>
      <c r="CQ8" s="1004"/>
      <c r="CR8" s="1002"/>
      <c r="CS8" s="1003"/>
      <c r="CT8" s="1003"/>
      <c r="CU8" s="1003"/>
      <c r="CV8" s="1004"/>
      <c r="CW8" s="1002"/>
      <c r="CX8" s="1003"/>
      <c r="CY8" s="1003"/>
      <c r="CZ8" s="1003"/>
      <c r="DA8" s="1004"/>
      <c r="DB8" s="1002"/>
      <c r="DC8" s="1003"/>
      <c r="DD8" s="1003"/>
      <c r="DE8" s="1003"/>
      <c r="DF8" s="1004"/>
      <c r="DG8" s="1002"/>
      <c r="DH8" s="1003"/>
      <c r="DI8" s="1003"/>
      <c r="DJ8" s="1003"/>
      <c r="DK8" s="1004"/>
      <c r="DL8" s="1002"/>
      <c r="DM8" s="1003"/>
      <c r="DN8" s="1003"/>
      <c r="DO8" s="1003"/>
      <c r="DP8" s="1004"/>
      <c r="DQ8" s="1002"/>
      <c r="DR8" s="1003"/>
      <c r="DS8" s="1003"/>
      <c r="DT8" s="1003"/>
      <c r="DU8" s="1004"/>
      <c r="DV8" s="1005"/>
      <c r="DW8" s="1006"/>
      <c r="DX8" s="1006"/>
      <c r="DY8" s="1006"/>
      <c r="DZ8" s="1007"/>
      <c r="EA8" s="229"/>
    </row>
    <row r="9" spans="1:131" s="230" customFormat="1" ht="26.25" customHeight="1" x14ac:dyDescent="0.15">
      <c r="A9" s="233">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3">
        <v>3</v>
      </c>
      <c r="BR9" s="234"/>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9"/>
    </row>
    <row r="10" spans="1:131" s="230" customFormat="1" ht="26.25" customHeight="1" x14ac:dyDescent="0.15">
      <c r="A10" s="233">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3">
        <v>4</v>
      </c>
      <c r="BR10" s="234"/>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9"/>
    </row>
    <row r="11" spans="1:131" s="230" customFormat="1" ht="26.25" customHeight="1" x14ac:dyDescent="0.15">
      <c r="A11" s="233">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3">
        <v>5</v>
      </c>
      <c r="BR11" s="234"/>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9"/>
    </row>
    <row r="12" spans="1:131" s="230" customFormat="1" ht="26.25" customHeight="1" x14ac:dyDescent="0.15">
      <c r="A12" s="233">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3">
        <v>6</v>
      </c>
      <c r="BR12" s="234"/>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9"/>
    </row>
    <row r="13" spans="1:131" s="230" customFormat="1" ht="26.25" customHeight="1" x14ac:dyDescent="0.15">
      <c r="A13" s="233">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3">
        <v>7</v>
      </c>
      <c r="BR13" s="234"/>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9"/>
    </row>
    <row r="14" spans="1:131" s="230" customFormat="1" ht="26.25" customHeight="1" x14ac:dyDescent="0.15">
      <c r="A14" s="233">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3">
        <v>8</v>
      </c>
      <c r="BR14" s="234"/>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9"/>
    </row>
    <row r="15" spans="1:131" s="230" customFormat="1" ht="26.25" customHeight="1" x14ac:dyDescent="0.15">
      <c r="A15" s="233">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3">
        <v>9</v>
      </c>
      <c r="BR15" s="234"/>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9"/>
    </row>
    <row r="16" spans="1:131" s="230" customFormat="1" ht="26.25" customHeight="1" x14ac:dyDescent="0.15">
      <c r="A16" s="233">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3">
        <v>10</v>
      </c>
      <c r="BR16" s="234"/>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9"/>
    </row>
    <row r="17" spans="1:131" s="230" customFormat="1" ht="26.25" customHeight="1" x14ac:dyDescent="0.15">
      <c r="A17" s="233">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3">
        <v>11</v>
      </c>
      <c r="BR17" s="234"/>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9"/>
    </row>
    <row r="18" spans="1:131" s="230" customFormat="1" ht="26.25" customHeight="1" x14ac:dyDescent="0.15">
      <c r="A18" s="233">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3">
        <v>12</v>
      </c>
      <c r="BR18" s="234"/>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9"/>
    </row>
    <row r="19" spans="1:131" s="230" customFormat="1" ht="26.25" customHeight="1" x14ac:dyDescent="0.15">
      <c r="A19" s="233">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3">
        <v>13</v>
      </c>
      <c r="BR19" s="234"/>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9"/>
    </row>
    <row r="20" spans="1:131" s="230" customFormat="1" ht="26.25" customHeight="1" x14ac:dyDescent="0.15">
      <c r="A20" s="233">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3">
        <v>14</v>
      </c>
      <c r="BR20" s="234"/>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9"/>
    </row>
    <row r="21" spans="1:131" s="230" customFormat="1" ht="26.25" customHeight="1" thickBot="1" x14ac:dyDescent="0.2">
      <c r="A21" s="233">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3">
        <v>15</v>
      </c>
      <c r="BR21" s="234"/>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9"/>
    </row>
    <row r="22" spans="1:131" s="230" customFormat="1" ht="26.25" customHeight="1" x14ac:dyDescent="0.15">
      <c r="A22" s="233">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391</v>
      </c>
      <c r="BA22" s="1041"/>
      <c r="BB22" s="1041"/>
      <c r="BC22" s="1041"/>
      <c r="BD22" s="1042"/>
      <c r="BE22" s="227"/>
      <c r="BF22" s="227"/>
      <c r="BG22" s="227"/>
      <c r="BH22" s="227"/>
      <c r="BI22" s="227"/>
      <c r="BJ22" s="227"/>
      <c r="BK22" s="227"/>
      <c r="BL22" s="227"/>
      <c r="BM22" s="227"/>
      <c r="BN22" s="227"/>
      <c r="BO22" s="227"/>
      <c r="BP22" s="227"/>
      <c r="BQ22" s="233">
        <v>16</v>
      </c>
      <c r="BR22" s="234"/>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9"/>
    </row>
    <row r="23" spans="1:131" s="230" customFormat="1" ht="26.25" customHeight="1" thickBot="1" x14ac:dyDescent="0.2">
      <c r="A23" s="235" t="s">
        <v>392</v>
      </c>
      <c r="B23" s="950" t="s">
        <v>393</v>
      </c>
      <c r="C23" s="951"/>
      <c r="D23" s="951"/>
      <c r="E23" s="951"/>
      <c r="F23" s="951"/>
      <c r="G23" s="951"/>
      <c r="H23" s="951"/>
      <c r="I23" s="951"/>
      <c r="J23" s="951"/>
      <c r="K23" s="951"/>
      <c r="L23" s="951"/>
      <c r="M23" s="951"/>
      <c r="N23" s="951"/>
      <c r="O23" s="951"/>
      <c r="P23" s="961"/>
      <c r="Q23" s="1080"/>
      <c r="R23" s="1074"/>
      <c r="S23" s="1074"/>
      <c r="T23" s="1074"/>
      <c r="U23" s="1074"/>
      <c r="V23" s="1074"/>
      <c r="W23" s="1074"/>
      <c r="X23" s="1074"/>
      <c r="Y23" s="1074"/>
      <c r="Z23" s="1074"/>
      <c r="AA23" s="1074"/>
      <c r="AB23" s="1074"/>
      <c r="AC23" s="1074"/>
      <c r="AD23" s="1074"/>
      <c r="AE23" s="1081"/>
      <c r="AF23" s="1082">
        <v>286</v>
      </c>
      <c r="AG23" s="1074"/>
      <c r="AH23" s="1074"/>
      <c r="AI23" s="1074"/>
      <c r="AJ23" s="1083"/>
      <c r="AK23" s="1084"/>
      <c r="AL23" s="1085"/>
      <c r="AM23" s="1085"/>
      <c r="AN23" s="1085"/>
      <c r="AO23" s="1085"/>
      <c r="AP23" s="1074"/>
      <c r="AQ23" s="1074"/>
      <c r="AR23" s="1074"/>
      <c r="AS23" s="1074"/>
      <c r="AT23" s="1074"/>
      <c r="AU23" s="1075"/>
      <c r="AV23" s="1075"/>
      <c r="AW23" s="1075"/>
      <c r="AX23" s="1075"/>
      <c r="AY23" s="1076"/>
      <c r="AZ23" s="1077" t="s">
        <v>129</v>
      </c>
      <c r="BA23" s="1078"/>
      <c r="BB23" s="1078"/>
      <c r="BC23" s="1078"/>
      <c r="BD23" s="1079"/>
      <c r="BE23" s="227"/>
      <c r="BF23" s="227"/>
      <c r="BG23" s="227"/>
      <c r="BH23" s="227"/>
      <c r="BI23" s="227"/>
      <c r="BJ23" s="227"/>
      <c r="BK23" s="227"/>
      <c r="BL23" s="227"/>
      <c r="BM23" s="227"/>
      <c r="BN23" s="227"/>
      <c r="BO23" s="227"/>
      <c r="BP23" s="227"/>
      <c r="BQ23" s="233">
        <v>17</v>
      </c>
      <c r="BR23" s="234"/>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9"/>
    </row>
    <row r="24" spans="1:131" s="230" customFormat="1" ht="26.25" customHeight="1" x14ac:dyDescent="0.15">
      <c r="A24" s="1073" t="s">
        <v>394</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3">
        <v>18</v>
      </c>
      <c r="BR24" s="234"/>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9"/>
    </row>
    <row r="25" spans="1:131" ht="26.25" customHeight="1" thickBot="1" x14ac:dyDescent="0.2">
      <c r="A25" s="1072" t="s">
        <v>395</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6"/>
      <c r="BP25" s="236"/>
      <c r="BQ25" s="233">
        <v>19</v>
      </c>
      <c r="BR25" s="234"/>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15">
      <c r="A26" s="1008" t="s">
        <v>373</v>
      </c>
      <c r="B26" s="1009"/>
      <c r="C26" s="1009"/>
      <c r="D26" s="1009"/>
      <c r="E26" s="1009"/>
      <c r="F26" s="1009"/>
      <c r="G26" s="1009"/>
      <c r="H26" s="1009"/>
      <c r="I26" s="1009"/>
      <c r="J26" s="1009"/>
      <c r="K26" s="1009"/>
      <c r="L26" s="1009"/>
      <c r="M26" s="1009"/>
      <c r="N26" s="1009"/>
      <c r="O26" s="1009"/>
      <c r="P26" s="1010"/>
      <c r="Q26" s="1014" t="s">
        <v>396</v>
      </c>
      <c r="R26" s="1015"/>
      <c r="S26" s="1015"/>
      <c r="T26" s="1015"/>
      <c r="U26" s="1016"/>
      <c r="V26" s="1014" t="s">
        <v>397</v>
      </c>
      <c r="W26" s="1015"/>
      <c r="X26" s="1015"/>
      <c r="Y26" s="1015"/>
      <c r="Z26" s="1016"/>
      <c r="AA26" s="1014" t="s">
        <v>398</v>
      </c>
      <c r="AB26" s="1015"/>
      <c r="AC26" s="1015"/>
      <c r="AD26" s="1015"/>
      <c r="AE26" s="1015"/>
      <c r="AF26" s="1068" t="s">
        <v>399</v>
      </c>
      <c r="AG26" s="1021"/>
      <c r="AH26" s="1021"/>
      <c r="AI26" s="1021"/>
      <c r="AJ26" s="1069"/>
      <c r="AK26" s="1015" t="s">
        <v>400</v>
      </c>
      <c r="AL26" s="1015"/>
      <c r="AM26" s="1015"/>
      <c r="AN26" s="1015"/>
      <c r="AO26" s="1016"/>
      <c r="AP26" s="1014" t="s">
        <v>401</v>
      </c>
      <c r="AQ26" s="1015"/>
      <c r="AR26" s="1015"/>
      <c r="AS26" s="1015"/>
      <c r="AT26" s="1016"/>
      <c r="AU26" s="1014" t="s">
        <v>402</v>
      </c>
      <c r="AV26" s="1015"/>
      <c r="AW26" s="1015"/>
      <c r="AX26" s="1015"/>
      <c r="AY26" s="1016"/>
      <c r="AZ26" s="1014" t="s">
        <v>403</v>
      </c>
      <c r="BA26" s="1015"/>
      <c r="BB26" s="1015"/>
      <c r="BC26" s="1015"/>
      <c r="BD26" s="1016"/>
      <c r="BE26" s="1014" t="s">
        <v>380</v>
      </c>
      <c r="BF26" s="1015"/>
      <c r="BG26" s="1015"/>
      <c r="BH26" s="1015"/>
      <c r="BI26" s="1028"/>
      <c r="BJ26" s="226"/>
      <c r="BK26" s="226"/>
      <c r="BL26" s="226"/>
      <c r="BM26" s="226"/>
      <c r="BN26" s="226"/>
      <c r="BO26" s="236"/>
      <c r="BP26" s="236"/>
      <c r="BQ26" s="233">
        <v>20</v>
      </c>
      <c r="BR26" s="234"/>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6"/>
      <c r="BP27" s="236"/>
      <c r="BQ27" s="233">
        <v>21</v>
      </c>
      <c r="BR27" s="234"/>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15">
      <c r="A28" s="237">
        <v>1</v>
      </c>
      <c r="B28" s="1060" t="s">
        <v>404</v>
      </c>
      <c r="C28" s="1061"/>
      <c r="D28" s="1061"/>
      <c r="E28" s="1061"/>
      <c r="F28" s="1061"/>
      <c r="G28" s="1061"/>
      <c r="H28" s="1061"/>
      <c r="I28" s="1061"/>
      <c r="J28" s="1061"/>
      <c r="K28" s="1061"/>
      <c r="L28" s="1061"/>
      <c r="M28" s="1061"/>
      <c r="N28" s="1061"/>
      <c r="O28" s="1061"/>
      <c r="P28" s="1062"/>
      <c r="Q28" s="1063">
        <v>1986</v>
      </c>
      <c r="R28" s="1064"/>
      <c r="S28" s="1064"/>
      <c r="T28" s="1064"/>
      <c r="U28" s="1064"/>
      <c r="V28" s="1064">
        <v>1950</v>
      </c>
      <c r="W28" s="1064"/>
      <c r="X28" s="1064"/>
      <c r="Y28" s="1064"/>
      <c r="Z28" s="1064"/>
      <c r="AA28" s="1064">
        <v>36</v>
      </c>
      <c r="AB28" s="1064"/>
      <c r="AC28" s="1064"/>
      <c r="AD28" s="1064"/>
      <c r="AE28" s="1065"/>
      <c r="AF28" s="1066">
        <v>36</v>
      </c>
      <c r="AG28" s="1064"/>
      <c r="AH28" s="1064"/>
      <c r="AI28" s="1064"/>
      <c r="AJ28" s="1067"/>
      <c r="AK28" s="1055">
        <v>155</v>
      </c>
      <c r="AL28" s="1056"/>
      <c r="AM28" s="1056"/>
      <c r="AN28" s="1056"/>
      <c r="AO28" s="1056"/>
      <c r="AP28" s="1056" t="s">
        <v>573</v>
      </c>
      <c r="AQ28" s="1056"/>
      <c r="AR28" s="1056"/>
      <c r="AS28" s="1056"/>
      <c r="AT28" s="1056"/>
      <c r="AU28" s="1056" t="s">
        <v>573</v>
      </c>
      <c r="AV28" s="1056"/>
      <c r="AW28" s="1056"/>
      <c r="AX28" s="1056"/>
      <c r="AY28" s="1056"/>
      <c r="AZ28" s="1057" t="s">
        <v>573</v>
      </c>
      <c r="BA28" s="1057"/>
      <c r="BB28" s="1057"/>
      <c r="BC28" s="1057"/>
      <c r="BD28" s="1057"/>
      <c r="BE28" s="1058"/>
      <c r="BF28" s="1058"/>
      <c r="BG28" s="1058"/>
      <c r="BH28" s="1058"/>
      <c r="BI28" s="1059"/>
      <c r="BJ28" s="226"/>
      <c r="BK28" s="226"/>
      <c r="BL28" s="226"/>
      <c r="BM28" s="226"/>
      <c r="BN28" s="226"/>
      <c r="BO28" s="236"/>
      <c r="BP28" s="236"/>
      <c r="BQ28" s="233">
        <v>22</v>
      </c>
      <c r="BR28" s="234"/>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15">
      <c r="A29" s="237">
        <v>2</v>
      </c>
      <c r="B29" s="1043" t="s">
        <v>405</v>
      </c>
      <c r="C29" s="1044"/>
      <c r="D29" s="1044"/>
      <c r="E29" s="1044"/>
      <c r="F29" s="1044"/>
      <c r="G29" s="1044"/>
      <c r="H29" s="1044"/>
      <c r="I29" s="1044"/>
      <c r="J29" s="1044"/>
      <c r="K29" s="1044"/>
      <c r="L29" s="1044"/>
      <c r="M29" s="1044"/>
      <c r="N29" s="1044"/>
      <c r="O29" s="1044"/>
      <c r="P29" s="1045"/>
      <c r="Q29" s="1051">
        <v>1803</v>
      </c>
      <c r="R29" s="1052"/>
      <c r="S29" s="1052"/>
      <c r="T29" s="1052"/>
      <c r="U29" s="1052"/>
      <c r="V29" s="1052">
        <v>1677</v>
      </c>
      <c r="W29" s="1052"/>
      <c r="X29" s="1052"/>
      <c r="Y29" s="1052"/>
      <c r="Z29" s="1052"/>
      <c r="AA29" s="1052">
        <v>126</v>
      </c>
      <c r="AB29" s="1052"/>
      <c r="AC29" s="1052"/>
      <c r="AD29" s="1052"/>
      <c r="AE29" s="1053"/>
      <c r="AF29" s="1048">
        <v>126</v>
      </c>
      <c r="AG29" s="1049"/>
      <c r="AH29" s="1049"/>
      <c r="AI29" s="1049"/>
      <c r="AJ29" s="1050"/>
      <c r="AK29" s="993">
        <v>254</v>
      </c>
      <c r="AL29" s="984"/>
      <c r="AM29" s="984"/>
      <c r="AN29" s="984"/>
      <c r="AO29" s="984"/>
      <c r="AP29" s="984" t="s">
        <v>573</v>
      </c>
      <c r="AQ29" s="984"/>
      <c r="AR29" s="984"/>
      <c r="AS29" s="984"/>
      <c r="AT29" s="984"/>
      <c r="AU29" s="984" t="s">
        <v>573</v>
      </c>
      <c r="AV29" s="984"/>
      <c r="AW29" s="984"/>
      <c r="AX29" s="984"/>
      <c r="AY29" s="984"/>
      <c r="AZ29" s="1054" t="s">
        <v>573</v>
      </c>
      <c r="BA29" s="1054"/>
      <c r="BB29" s="1054"/>
      <c r="BC29" s="1054"/>
      <c r="BD29" s="1054"/>
      <c r="BE29" s="985"/>
      <c r="BF29" s="985"/>
      <c r="BG29" s="985"/>
      <c r="BH29" s="985"/>
      <c r="BI29" s="986"/>
      <c r="BJ29" s="226"/>
      <c r="BK29" s="226"/>
      <c r="BL29" s="226"/>
      <c r="BM29" s="226"/>
      <c r="BN29" s="226"/>
      <c r="BO29" s="236"/>
      <c r="BP29" s="236"/>
      <c r="BQ29" s="233">
        <v>23</v>
      </c>
      <c r="BR29" s="234"/>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15">
      <c r="A30" s="237">
        <v>3</v>
      </c>
      <c r="B30" s="1043" t="s">
        <v>406</v>
      </c>
      <c r="C30" s="1044"/>
      <c r="D30" s="1044"/>
      <c r="E30" s="1044"/>
      <c r="F30" s="1044"/>
      <c r="G30" s="1044"/>
      <c r="H30" s="1044"/>
      <c r="I30" s="1044"/>
      <c r="J30" s="1044"/>
      <c r="K30" s="1044"/>
      <c r="L30" s="1044"/>
      <c r="M30" s="1044"/>
      <c r="N30" s="1044"/>
      <c r="O30" s="1044"/>
      <c r="P30" s="1045"/>
      <c r="Q30" s="1051">
        <v>278</v>
      </c>
      <c r="R30" s="1052"/>
      <c r="S30" s="1052"/>
      <c r="T30" s="1052"/>
      <c r="U30" s="1052"/>
      <c r="V30" s="1052">
        <v>273</v>
      </c>
      <c r="W30" s="1052"/>
      <c r="X30" s="1052"/>
      <c r="Y30" s="1052"/>
      <c r="Z30" s="1052"/>
      <c r="AA30" s="1052">
        <v>5</v>
      </c>
      <c r="AB30" s="1052"/>
      <c r="AC30" s="1052"/>
      <c r="AD30" s="1052"/>
      <c r="AE30" s="1053"/>
      <c r="AF30" s="1048">
        <v>5</v>
      </c>
      <c r="AG30" s="1049"/>
      <c r="AH30" s="1049"/>
      <c r="AI30" s="1049"/>
      <c r="AJ30" s="1050"/>
      <c r="AK30" s="993">
        <v>78</v>
      </c>
      <c r="AL30" s="984"/>
      <c r="AM30" s="984"/>
      <c r="AN30" s="984"/>
      <c r="AO30" s="984"/>
      <c r="AP30" s="984" t="s">
        <v>573</v>
      </c>
      <c r="AQ30" s="984"/>
      <c r="AR30" s="984"/>
      <c r="AS30" s="984"/>
      <c r="AT30" s="984"/>
      <c r="AU30" s="984" t="s">
        <v>573</v>
      </c>
      <c r="AV30" s="984"/>
      <c r="AW30" s="984"/>
      <c r="AX30" s="984"/>
      <c r="AY30" s="984"/>
      <c r="AZ30" s="1054" t="s">
        <v>573</v>
      </c>
      <c r="BA30" s="1054"/>
      <c r="BB30" s="1054"/>
      <c r="BC30" s="1054"/>
      <c r="BD30" s="1054"/>
      <c r="BE30" s="985"/>
      <c r="BF30" s="985"/>
      <c r="BG30" s="985"/>
      <c r="BH30" s="985"/>
      <c r="BI30" s="986"/>
      <c r="BJ30" s="226"/>
      <c r="BK30" s="226"/>
      <c r="BL30" s="226"/>
      <c r="BM30" s="226"/>
      <c r="BN30" s="226"/>
      <c r="BO30" s="236"/>
      <c r="BP30" s="236"/>
      <c r="BQ30" s="233">
        <v>24</v>
      </c>
      <c r="BR30" s="234"/>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15">
      <c r="A31" s="237">
        <v>4</v>
      </c>
      <c r="B31" s="1043" t="s">
        <v>407</v>
      </c>
      <c r="C31" s="1044"/>
      <c r="D31" s="1044"/>
      <c r="E31" s="1044"/>
      <c r="F31" s="1044"/>
      <c r="G31" s="1044"/>
      <c r="H31" s="1044"/>
      <c r="I31" s="1044"/>
      <c r="J31" s="1044"/>
      <c r="K31" s="1044"/>
      <c r="L31" s="1044"/>
      <c r="M31" s="1044"/>
      <c r="N31" s="1044"/>
      <c r="O31" s="1044"/>
      <c r="P31" s="1045"/>
      <c r="Q31" s="1051">
        <v>51</v>
      </c>
      <c r="R31" s="1052"/>
      <c r="S31" s="1052"/>
      <c r="T31" s="1052"/>
      <c r="U31" s="1052"/>
      <c r="V31" s="1052">
        <v>86</v>
      </c>
      <c r="W31" s="1052"/>
      <c r="X31" s="1052"/>
      <c r="Y31" s="1052"/>
      <c r="Z31" s="1052"/>
      <c r="AA31" s="1052">
        <v>-35</v>
      </c>
      <c r="AB31" s="1052"/>
      <c r="AC31" s="1052"/>
      <c r="AD31" s="1052"/>
      <c r="AE31" s="1053"/>
      <c r="AF31" s="1048">
        <v>-35</v>
      </c>
      <c r="AG31" s="1049"/>
      <c r="AH31" s="1049"/>
      <c r="AI31" s="1049"/>
      <c r="AJ31" s="1050"/>
      <c r="AK31" s="993" t="s">
        <v>573</v>
      </c>
      <c r="AL31" s="984"/>
      <c r="AM31" s="984"/>
      <c r="AN31" s="984"/>
      <c r="AO31" s="984"/>
      <c r="AP31" s="984" t="s">
        <v>573</v>
      </c>
      <c r="AQ31" s="984"/>
      <c r="AR31" s="984"/>
      <c r="AS31" s="984"/>
      <c r="AT31" s="984"/>
      <c r="AU31" s="984" t="s">
        <v>573</v>
      </c>
      <c r="AV31" s="984"/>
      <c r="AW31" s="984"/>
      <c r="AX31" s="984"/>
      <c r="AY31" s="984"/>
      <c r="AZ31" s="1054" t="s">
        <v>573</v>
      </c>
      <c r="BA31" s="1054"/>
      <c r="BB31" s="1054"/>
      <c r="BC31" s="1054"/>
      <c r="BD31" s="1054"/>
      <c r="BE31" s="985"/>
      <c r="BF31" s="985"/>
      <c r="BG31" s="985"/>
      <c r="BH31" s="985"/>
      <c r="BI31" s="986"/>
      <c r="BJ31" s="226"/>
      <c r="BK31" s="226"/>
      <c r="BL31" s="226"/>
      <c r="BM31" s="226"/>
      <c r="BN31" s="226"/>
      <c r="BO31" s="236"/>
      <c r="BP31" s="236"/>
      <c r="BQ31" s="233">
        <v>25</v>
      </c>
      <c r="BR31" s="234"/>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15">
      <c r="A32" s="237">
        <v>5</v>
      </c>
      <c r="B32" s="1043" t="s">
        <v>408</v>
      </c>
      <c r="C32" s="1044"/>
      <c r="D32" s="1044"/>
      <c r="E32" s="1044"/>
      <c r="F32" s="1044"/>
      <c r="G32" s="1044"/>
      <c r="H32" s="1044"/>
      <c r="I32" s="1044"/>
      <c r="J32" s="1044"/>
      <c r="K32" s="1044"/>
      <c r="L32" s="1044"/>
      <c r="M32" s="1044"/>
      <c r="N32" s="1044"/>
      <c r="O32" s="1044"/>
      <c r="P32" s="1045"/>
      <c r="Q32" s="1051">
        <v>621</v>
      </c>
      <c r="R32" s="1052"/>
      <c r="S32" s="1052"/>
      <c r="T32" s="1052"/>
      <c r="U32" s="1052"/>
      <c r="V32" s="1052">
        <v>582</v>
      </c>
      <c r="W32" s="1052"/>
      <c r="X32" s="1052"/>
      <c r="Y32" s="1052"/>
      <c r="Z32" s="1052"/>
      <c r="AA32" s="1052">
        <v>38</v>
      </c>
      <c r="AB32" s="1052"/>
      <c r="AC32" s="1052"/>
      <c r="AD32" s="1052"/>
      <c r="AE32" s="1053"/>
      <c r="AF32" s="1048">
        <v>436</v>
      </c>
      <c r="AG32" s="1049"/>
      <c r="AH32" s="1049"/>
      <c r="AI32" s="1049"/>
      <c r="AJ32" s="1050"/>
      <c r="AK32" s="993">
        <v>165</v>
      </c>
      <c r="AL32" s="984"/>
      <c r="AM32" s="984"/>
      <c r="AN32" s="984"/>
      <c r="AO32" s="984"/>
      <c r="AP32" s="984">
        <v>1594</v>
      </c>
      <c r="AQ32" s="984"/>
      <c r="AR32" s="984"/>
      <c r="AS32" s="984"/>
      <c r="AT32" s="984"/>
      <c r="AU32" s="984" t="s">
        <v>573</v>
      </c>
      <c r="AV32" s="984"/>
      <c r="AW32" s="984"/>
      <c r="AX32" s="984"/>
      <c r="AY32" s="984"/>
      <c r="AZ32" s="1054" t="s">
        <v>573</v>
      </c>
      <c r="BA32" s="1054"/>
      <c r="BB32" s="1054"/>
      <c r="BC32" s="1054"/>
      <c r="BD32" s="1054"/>
      <c r="BE32" s="985" t="s">
        <v>409</v>
      </c>
      <c r="BF32" s="985"/>
      <c r="BG32" s="985"/>
      <c r="BH32" s="985"/>
      <c r="BI32" s="986"/>
      <c r="BJ32" s="226"/>
      <c r="BK32" s="226"/>
      <c r="BL32" s="226"/>
      <c r="BM32" s="226"/>
      <c r="BN32" s="226"/>
      <c r="BO32" s="236"/>
      <c r="BP32" s="236"/>
      <c r="BQ32" s="233">
        <v>26</v>
      </c>
      <c r="BR32" s="234"/>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15">
      <c r="A33" s="237">
        <v>6</v>
      </c>
      <c r="B33" s="1043" t="s">
        <v>410</v>
      </c>
      <c r="C33" s="1044"/>
      <c r="D33" s="1044"/>
      <c r="E33" s="1044"/>
      <c r="F33" s="1044"/>
      <c r="G33" s="1044"/>
      <c r="H33" s="1044"/>
      <c r="I33" s="1044"/>
      <c r="J33" s="1044"/>
      <c r="K33" s="1044"/>
      <c r="L33" s="1044"/>
      <c r="M33" s="1044"/>
      <c r="N33" s="1044"/>
      <c r="O33" s="1044"/>
      <c r="P33" s="1045"/>
      <c r="Q33" s="1051">
        <v>964</v>
      </c>
      <c r="R33" s="1052"/>
      <c r="S33" s="1052"/>
      <c r="T33" s="1052"/>
      <c r="U33" s="1052"/>
      <c r="V33" s="1052">
        <v>940</v>
      </c>
      <c r="W33" s="1052"/>
      <c r="X33" s="1052"/>
      <c r="Y33" s="1052"/>
      <c r="Z33" s="1052"/>
      <c r="AA33" s="1052">
        <v>23</v>
      </c>
      <c r="AB33" s="1052"/>
      <c r="AC33" s="1052"/>
      <c r="AD33" s="1052"/>
      <c r="AE33" s="1053"/>
      <c r="AF33" s="1048">
        <v>23</v>
      </c>
      <c r="AG33" s="1049"/>
      <c r="AH33" s="1049"/>
      <c r="AI33" s="1049"/>
      <c r="AJ33" s="1050"/>
      <c r="AK33" s="993">
        <v>421</v>
      </c>
      <c r="AL33" s="984"/>
      <c r="AM33" s="984"/>
      <c r="AN33" s="984"/>
      <c r="AO33" s="984"/>
      <c r="AP33" s="984">
        <v>5862</v>
      </c>
      <c r="AQ33" s="984"/>
      <c r="AR33" s="984"/>
      <c r="AS33" s="984"/>
      <c r="AT33" s="984"/>
      <c r="AU33" s="984">
        <v>4450</v>
      </c>
      <c r="AV33" s="984"/>
      <c r="AW33" s="984"/>
      <c r="AX33" s="984"/>
      <c r="AY33" s="984"/>
      <c r="AZ33" s="1054" t="s">
        <v>573</v>
      </c>
      <c r="BA33" s="1054"/>
      <c r="BB33" s="1054"/>
      <c r="BC33" s="1054"/>
      <c r="BD33" s="1054"/>
      <c r="BE33" s="985" t="s">
        <v>411</v>
      </c>
      <c r="BF33" s="985"/>
      <c r="BG33" s="985"/>
      <c r="BH33" s="985"/>
      <c r="BI33" s="986"/>
      <c r="BJ33" s="226"/>
      <c r="BK33" s="226"/>
      <c r="BL33" s="226"/>
      <c r="BM33" s="226"/>
      <c r="BN33" s="226"/>
      <c r="BO33" s="236"/>
      <c r="BP33" s="236"/>
      <c r="BQ33" s="233">
        <v>27</v>
      </c>
      <c r="BR33" s="234"/>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15">
      <c r="A34" s="237">
        <v>7</v>
      </c>
      <c r="B34" s="1043"/>
      <c r="C34" s="1044"/>
      <c r="D34" s="1044"/>
      <c r="E34" s="1044"/>
      <c r="F34" s="1044"/>
      <c r="G34" s="1044"/>
      <c r="H34" s="1044"/>
      <c r="I34" s="1044"/>
      <c r="J34" s="1044"/>
      <c r="K34" s="1044"/>
      <c r="L34" s="1044"/>
      <c r="M34" s="1044"/>
      <c r="N34" s="1044"/>
      <c r="O34" s="1044"/>
      <c r="P34" s="1045"/>
      <c r="Q34" s="1051"/>
      <c r="R34" s="1052"/>
      <c r="S34" s="1052"/>
      <c r="T34" s="1052"/>
      <c r="U34" s="1052"/>
      <c r="V34" s="1052"/>
      <c r="W34" s="1052"/>
      <c r="X34" s="1052"/>
      <c r="Y34" s="1052"/>
      <c r="Z34" s="1052"/>
      <c r="AA34" s="1052"/>
      <c r="AB34" s="1052"/>
      <c r="AC34" s="1052"/>
      <c r="AD34" s="1052"/>
      <c r="AE34" s="1053"/>
      <c r="AF34" s="1048"/>
      <c r="AG34" s="1049"/>
      <c r="AH34" s="1049"/>
      <c r="AI34" s="1049"/>
      <c r="AJ34" s="1050"/>
      <c r="AK34" s="993"/>
      <c r="AL34" s="984"/>
      <c r="AM34" s="984"/>
      <c r="AN34" s="984"/>
      <c r="AO34" s="984"/>
      <c r="AP34" s="984"/>
      <c r="AQ34" s="984"/>
      <c r="AR34" s="984"/>
      <c r="AS34" s="984"/>
      <c r="AT34" s="984"/>
      <c r="AU34" s="984"/>
      <c r="AV34" s="984"/>
      <c r="AW34" s="984"/>
      <c r="AX34" s="984"/>
      <c r="AY34" s="984"/>
      <c r="AZ34" s="1054"/>
      <c r="BA34" s="1054"/>
      <c r="BB34" s="1054"/>
      <c r="BC34" s="1054"/>
      <c r="BD34" s="1054"/>
      <c r="BE34" s="985"/>
      <c r="BF34" s="985"/>
      <c r="BG34" s="985"/>
      <c r="BH34" s="985"/>
      <c r="BI34" s="986"/>
      <c r="BJ34" s="226"/>
      <c r="BK34" s="226"/>
      <c r="BL34" s="226"/>
      <c r="BM34" s="226"/>
      <c r="BN34" s="226"/>
      <c r="BO34" s="236"/>
      <c r="BP34" s="236"/>
      <c r="BQ34" s="233">
        <v>28</v>
      </c>
      <c r="BR34" s="234"/>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15">
      <c r="A35" s="237">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6"/>
      <c r="BP35" s="236"/>
      <c r="BQ35" s="233">
        <v>29</v>
      </c>
      <c r="BR35" s="234"/>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15">
      <c r="A36" s="237">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6"/>
      <c r="BP36" s="236"/>
      <c r="BQ36" s="233">
        <v>30</v>
      </c>
      <c r="BR36" s="234"/>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15">
      <c r="A37" s="237">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6"/>
      <c r="BP37" s="236"/>
      <c r="BQ37" s="233">
        <v>31</v>
      </c>
      <c r="BR37" s="234"/>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15">
      <c r="A38" s="237">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6"/>
      <c r="BP38" s="236"/>
      <c r="BQ38" s="233">
        <v>32</v>
      </c>
      <c r="BR38" s="234"/>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15">
      <c r="A39" s="237">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6"/>
      <c r="BP39" s="236"/>
      <c r="BQ39" s="233">
        <v>33</v>
      </c>
      <c r="BR39" s="234"/>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15">
      <c r="A40" s="233">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6"/>
      <c r="BP40" s="236"/>
      <c r="BQ40" s="233">
        <v>34</v>
      </c>
      <c r="BR40" s="234"/>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15">
      <c r="A41" s="233">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6"/>
      <c r="BP41" s="236"/>
      <c r="BQ41" s="233">
        <v>35</v>
      </c>
      <c r="BR41" s="234"/>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15">
      <c r="A42" s="233">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6"/>
      <c r="BP42" s="236"/>
      <c r="BQ42" s="233">
        <v>36</v>
      </c>
      <c r="BR42" s="234"/>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15">
      <c r="A43" s="233">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6"/>
      <c r="BP43" s="236"/>
      <c r="BQ43" s="233">
        <v>37</v>
      </c>
      <c r="BR43" s="234"/>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15">
      <c r="A44" s="233">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6"/>
      <c r="BP44" s="236"/>
      <c r="BQ44" s="233">
        <v>38</v>
      </c>
      <c r="BR44" s="234"/>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15">
      <c r="A45" s="233">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6"/>
      <c r="BP45" s="236"/>
      <c r="BQ45" s="233">
        <v>39</v>
      </c>
      <c r="BR45" s="234"/>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15">
      <c r="A46" s="233">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6"/>
      <c r="BP46" s="236"/>
      <c r="BQ46" s="233">
        <v>40</v>
      </c>
      <c r="BR46" s="234"/>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15">
      <c r="A47" s="233">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6"/>
      <c r="BP47" s="236"/>
      <c r="BQ47" s="233">
        <v>41</v>
      </c>
      <c r="BR47" s="234"/>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15">
      <c r="A48" s="233">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6"/>
      <c r="BP48" s="236"/>
      <c r="BQ48" s="233">
        <v>42</v>
      </c>
      <c r="BR48" s="234"/>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15">
      <c r="A49" s="233">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6"/>
      <c r="BP49" s="236"/>
      <c r="BQ49" s="233">
        <v>43</v>
      </c>
      <c r="BR49" s="234"/>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15">
      <c r="A50" s="233">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6"/>
      <c r="BP50" s="236"/>
      <c r="BQ50" s="233">
        <v>44</v>
      </c>
      <c r="BR50" s="234"/>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15">
      <c r="A51" s="233">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6"/>
      <c r="BP51" s="236"/>
      <c r="BQ51" s="233">
        <v>45</v>
      </c>
      <c r="BR51" s="234"/>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15">
      <c r="A52" s="233">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6"/>
      <c r="BP52" s="236"/>
      <c r="BQ52" s="233">
        <v>46</v>
      </c>
      <c r="BR52" s="234"/>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15">
      <c r="A53" s="233">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6"/>
      <c r="BP53" s="236"/>
      <c r="BQ53" s="233">
        <v>47</v>
      </c>
      <c r="BR53" s="234"/>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15">
      <c r="A54" s="233">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6"/>
      <c r="BP54" s="236"/>
      <c r="BQ54" s="233">
        <v>48</v>
      </c>
      <c r="BR54" s="234"/>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15">
      <c r="A55" s="233">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6"/>
      <c r="BP55" s="236"/>
      <c r="BQ55" s="233">
        <v>49</v>
      </c>
      <c r="BR55" s="234"/>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15">
      <c r="A56" s="233">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6"/>
      <c r="BP56" s="236"/>
      <c r="BQ56" s="233">
        <v>50</v>
      </c>
      <c r="BR56" s="234"/>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15">
      <c r="A57" s="233">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6"/>
      <c r="BP57" s="236"/>
      <c r="BQ57" s="233">
        <v>51</v>
      </c>
      <c r="BR57" s="234"/>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15">
      <c r="A58" s="233">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6"/>
      <c r="BP58" s="236"/>
      <c r="BQ58" s="233">
        <v>52</v>
      </c>
      <c r="BR58" s="234"/>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15">
      <c r="A59" s="233">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6"/>
      <c r="BP59" s="236"/>
      <c r="BQ59" s="233">
        <v>53</v>
      </c>
      <c r="BR59" s="234"/>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15">
      <c r="A60" s="233">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6"/>
      <c r="BP60" s="236"/>
      <c r="BQ60" s="233">
        <v>54</v>
      </c>
      <c r="BR60" s="234"/>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
      <c r="A61" s="233">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6"/>
      <c r="BP61" s="236"/>
      <c r="BQ61" s="233">
        <v>55</v>
      </c>
      <c r="BR61" s="234"/>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15">
      <c r="A62" s="233">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412</v>
      </c>
      <c r="BK62" s="1041"/>
      <c r="BL62" s="1041"/>
      <c r="BM62" s="1041"/>
      <c r="BN62" s="1042"/>
      <c r="BO62" s="236"/>
      <c r="BP62" s="236"/>
      <c r="BQ62" s="233">
        <v>56</v>
      </c>
      <c r="BR62" s="234"/>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
      <c r="A63" s="235" t="s">
        <v>392</v>
      </c>
      <c r="B63" s="950" t="s">
        <v>413</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592</v>
      </c>
      <c r="AG63" s="972"/>
      <c r="AH63" s="972"/>
      <c r="AI63" s="972"/>
      <c r="AJ63" s="1035"/>
      <c r="AK63" s="1036"/>
      <c r="AL63" s="976"/>
      <c r="AM63" s="976"/>
      <c r="AN63" s="976"/>
      <c r="AO63" s="976"/>
      <c r="AP63" s="972"/>
      <c r="AQ63" s="972"/>
      <c r="AR63" s="972"/>
      <c r="AS63" s="972"/>
      <c r="AT63" s="972"/>
      <c r="AU63" s="972"/>
      <c r="AV63" s="972"/>
      <c r="AW63" s="972"/>
      <c r="AX63" s="972"/>
      <c r="AY63" s="972"/>
      <c r="AZ63" s="1030"/>
      <c r="BA63" s="1030"/>
      <c r="BB63" s="1030"/>
      <c r="BC63" s="1030"/>
      <c r="BD63" s="1030"/>
      <c r="BE63" s="973"/>
      <c r="BF63" s="973"/>
      <c r="BG63" s="973"/>
      <c r="BH63" s="973"/>
      <c r="BI63" s="974"/>
      <c r="BJ63" s="1031" t="s">
        <v>129</v>
      </c>
      <c r="BK63" s="966"/>
      <c r="BL63" s="966"/>
      <c r="BM63" s="966"/>
      <c r="BN63" s="1032"/>
      <c r="BO63" s="236"/>
      <c r="BP63" s="236"/>
      <c r="BQ63" s="233">
        <v>57</v>
      </c>
      <c r="BR63" s="234"/>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
      <c r="A65" s="226" t="s">
        <v>414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15">
      <c r="A66" s="1008" t="s">
        <v>415</v>
      </c>
      <c r="B66" s="1009"/>
      <c r="C66" s="1009"/>
      <c r="D66" s="1009"/>
      <c r="E66" s="1009"/>
      <c r="F66" s="1009"/>
      <c r="G66" s="1009"/>
      <c r="H66" s="1009"/>
      <c r="I66" s="1009"/>
      <c r="J66" s="1009"/>
      <c r="K66" s="1009"/>
      <c r="L66" s="1009"/>
      <c r="M66" s="1009"/>
      <c r="N66" s="1009"/>
      <c r="O66" s="1009"/>
      <c r="P66" s="1010"/>
      <c r="Q66" s="1014" t="s">
        <v>396</v>
      </c>
      <c r="R66" s="1015"/>
      <c r="S66" s="1015"/>
      <c r="T66" s="1015"/>
      <c r="U66" s="1016"/>
      <c r="V66" s="1014" t="s">
        <v>416</v>
      </c>
      <c r="W66" s="1015"/>
      <c r="X66" s="1015"/>
      <c r="Y66" s="1015"/>
      <c r="Z66" s="1016"/>
      <c r="AA66" s="1014" t="s">
        <v>398</v>
      </c>
      <c r="AB66" s="1015"/>
      <c r="AC66" s="1015"/>
      <c r="AD66" s="1015"/>
      <c r="AE66" s="1016"/>
      <c r="AF66" s="1020" t="s">
        <v>399</v>
      </c>
      <c r="AG66" s="1021"/>
      <c r="AH66" s="1021"/>
      <c r="AI66" s="1021"/>
      <c r="AJ66" s="1022"/>
      <c r="AK66" s="1014" t="s">
        <v>400</v>
      </c>
      <c r="AL66" s="1009"/>
      <c r="AM66" s="1009"/>
      <c r="AN66" s="1009"/>
      <c r="AO66" s="1010"/>
      <c r="AP66" s="1014" t="s">
        <v>401</v>
      </c>
      <c r="AQ66" s="1015"/>
      <c r="AR66" s="1015"/>
      <c r="AS66" s="1015"/>
      <c r="AT66" s="1016"/>
      <c r="AU66" s="1014" t="s">
        <v>417</v>
      </c>
      <c r="AV66" s="1015"/>
      <c r="AW66" s="1015"/>
      <c r="AX66" s="1015"/>
      <c r="AY66" s="1016"/>
      <c r="AZ66" s="1014" t="s">
        <v>380</v>
      </c>
      <c r="BA66" s="1015"/>
      <c r="BB66" s="1015"/>
      <c r="BC66" s="1015"/>
      <c r="BD66" s="1028"/>
      <c r="BE66" s="236"/>
      <c r="BF66" s="236"/>
      <c r="BG66" s="236"/>
      <c r="BH66" s="236"/>
      <c r="BI66" s="236"/>
      <c r="BJ66" s="236"/>
      <c r="BK66" s="236"/>
      <c r="BL66" s="236"/>
      <c r="BM66" s="236"/>
      <c r="BN66" s="236"/>
      <c r="BO66" s="236"/>
      <c r="BP66" s="236"/>
      <c r="BQ66" s="233">
        <v>60</v>
      </c>
      <c r="BR66" s="238"/>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6"/>
      <c r="BF67" s="236"/>
      <c r="BG67" s="236"/>
      <c r="BH67" s="236"/>
      <c r="BI67" s="236"/>
      <c r="BJ67" s="236"/>
      <c r="BK67" s="236"/>
      <c r="BL67" s="236"/>
      <c r="BM67" s="236"/>
      <c r="BN67" s="236"/>
      <c r="BO67" s="236"/>
      <c r="BP67" s="236"/>
      <c r="BQ67" s="233">
        <v>61</v>
      </c>
      <c r="BR67" s="238"/>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15">
      <c r="A68" s="231">
        <v>1</v>
      </c>
      <c r="B68" s="998" t="s">
        <v>574</v>
      </c>
      <c r="C68" s="999"/>
      <c r="D68" s="999"/>
      <c r="E68" s="999"/>
      <c r="F68" s="999"/>
      <c r="G68" s="999"/>
      <c r="H68" s="999"/>
      <c r="I68" s="999"/>
      <c r="J68" s="999"/>
      <c r="K68" s="999"/>
      <c r="L68" s="999"/>
      <c r="M68" s="999"/>
      <c r="N68" s="999"/>
      <c r="O68" s="999"/>
      <c r="P68" s="1000"/>
      <c r="Q68" s="1001">
        <v>32</v>
      </c>
      <c r="R68" s="995"/>
      <c r="S68" s="995"/>
      <c r="T68" s="995"/>
      <c r="U68" s="995"/>
      <c r="V68" s="995">
        <v>31</v>
      </c>
      <c r="W68" s="995"/>
      <c r="X68" s="995"/>
      <c r="Y68" s="995"/>
      <c r="Z68" s="995"/>
      <c r="AA68" s="995" t="s">
        <v>573</v>
      </c>
      <c r="AB68" s="995"/>
      <c r="AC68" s="995"/>
      <c r="AD68" s="995"/>
      <c r="AE68" s="995"/>
      <c r="AF68" s="995">
        <v>2</v>
      </c>
      <c r="AG68" s="995"/>
      <c r="AH68" s="995"/>
      <c r="AI68" s="995"/>
      <c r="AJ68" s="995"/>
      <c r="AK68" s="995" t="s">
        <v>573</v>
      </c>
      <c r="AL68" s="995"/>
      <c r="AM68" s="995"/>
      <c r="AN68" s="995"/>
      <c r="AO68" s="995"/>
      <c r="AP68" s="995" t="s">
        <v>573</v>
      </c>
      <c r="AQ68" s="995"/>
      <c r="AR68" s="995"/>
      <c r="AS68" s="995"/>
      <c r="AT68" s="995"/>
      <c r="AU68" s="995" t="s">
        <v>573</v>
      </c>
      <c r="AV68" s="995"/>
      <c r="AW68" s="995"/>
      <c r="AX68" s="995"/>
      <c r="AY68" s="995"/>
      <c r="AZ68" s="996"/>
      <c r="BA68" s="996"/>
      <c r="BB68" s="996"/>
      <c r="BC68" s="996"/>
      <c r="BD68" s="997"/>
      <c r="BE68" s="236"/>
      <c r="BF68" s="236"/>
      <c r="BG68" s="236"/>
      <c r="BH68" s="236"/>
      <c r="BI68" s="236"/>
      <c r="BJ68" s="236"/>
      <c r="BK68" s="236"/>
      <c r="BL68" s="236"/>
      <c r="BM68" s="236"/>
      <c r="BN68" s="236"/>
      <c r="BO68" s="236"/>
      <c r="BP68" s="236"/>
      <c r="BQ68" s="233">
        <v>62</v>
      </c>
      <c r="BR68" s="238"/>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15">
      <c r="A69" s="233">
        <v>2</v>
      </c>
      <c r="B69" s="987" t="s">
        <v>575</v>
      </c>
      <c r="C69" s="988"/>
      <c r="D69" s="988"/>
      <c r="E69" s="988"/>
      <c r="F69" s="988"/>
      <c r="G69" s="988"/>
      <c r="H69" s="988"/>
      <c r="I69" s="988"/>
      <c r="J69" s="988"/>
      <c r="K69" s="988"/>
      <c r="L69" s="988"/>
      <c r="M69" s="988"/>
      <c r="N69" s="988"/>
      <c r="O69" s="988"/>
      <c r="P69" s="989"/>
      <c r="Q69" s="990">
        <v>1992</v>
      </c>
      <c r="R69" s="984"/>
      <c r="S69" s="984"/>
      <c r="T69" s="984"/>
      <c r="U69" s="984"/>
      <c r="V69" s="984">
        <v>1907</v>
      </c>
      <c r="W69" s="984"/>
      <c r="X69" s="984"/>
      <c r="Y69" s="984"/>
      <c r="Z69" s="984"/>
      <c r="AA69" s="984">
        <v>84</v>
      </c>
      <c r="AB69" s="984"/>
      <c r="AC69" s="984"/>
      <c r="AD69" s="984"/>
      <c r="AE69" s="984"/>
      <c r="AF69" s="984">
        <v>84</v>
      </c>
      <c r="AG69" s="984"/>
      <c r="AH69" s="984"/>
      <c r="AI69" s="984"/>
      <c r="AJ69" s="984"/>
      <c r="AK69" s="984" t="s">
        <v>573</v>
      </c>
      <c r="AL69" s="984"/>
      <c r="AM69" s="984"/>
      <c r="AN69" s="984"/>
      <c r="AO69" s="984"/>
      <c r="AP69" s="984">
        <v>273</v>
      </c>
      <c r="AQ69" s="984"/>
      <c r="AR69" s="984"/>
      <c r="AS69" s="984"/>
      <c r="AT69" s="984"/>
      <c r="AU69" s="984">
        <v>219</v>
      </c>
      <c r="AV69" s="984"/>
      <c r="AW69" s="984"/>
      <c r="AX69" s="984"/>
      <c r="AY69" s="984"/>
      <c r="AZ69" s="985"/>
      <c r="BA69" s="985"/>
      <c r="BB69" s="985"/>
      <c r="BC69" s="985"/>
      <c r="BD69" s="986"/>
      <c r="BE69" s="236"/>
      <c r="BF69" s="236"/>
      <c r="BG69" s="236"/>
      <c r="BH69" s="236"/>
      <c r="BI69" s="236"/>
      <c r="BJ69" s="236"/>
      <c r="BK69" s="236"/>
      <c r="BL69" s="236"/>
      <c r="BM69" s="236"/>
      <c r="BN69" s="236"/>
      <c r="BO69" s="236"/>
      <c r="BP69" s="236"/>
      <c r="BQ69" s="233">
        <v>63</v>
      </c>
      <c r="BR69" s="238"/>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15">
      <c r="A70" s="233">
        <v>3</v>
      </c>
      <c r="B70" s="987" t="s">
        <v>576</v>
      </c>
      <c r="C70" s="988"/>
      <c r="D70" s="988"/>
      <c r="E70" s="988"/>
      <c r="F70" s="988"/>
      <c r="G70" s="988"/>
      <c r="H70" s="988"/>
      <c r="I70" s="988"/>
      <c r="J70" s="988"/>
      <c r="K70" s="988"/>
      <c r="L70" s="988"/>
      <c r="M70" s="988"/>
      <c r="N70" s="988"/>
      <c r="O70" s="988"/>
      <c r="P70" s="989"/>
      <c r="Q70" s="990">
        <v>1676</v>
      </c>
      <c r="R70" s="984"/>
      <c r="S70" s="984"/>
      <c r="T70" s="984"/>
      <c r="U70" s="984"/>
      <c r="V70" s="984">
        <v>900</v>
      </c>
      <c r="W70" s="984"/>
      <c r="X70" s="984"/>
      <c r="Y70" s="984"/>
      <c r="Z70" s="984"/>
      <c r="AA70" s="984">
        <v>776</v>
      </c>
      <c r="AB70" s="984"/>
      <c r="AC70" s="984"/>
      <c r="AD70" s="984"/>
      <c r="AE70" s="984"/>
      <c r="AF70" s="984">
        <v>1619</v>
      </c>
      <c r="AG70" s="984"/>
      <c r="AH70" s="984"/>
      <c r="AI70" s="984"/>
      <c r="AJ70" s="984"/>
      <c r="AK70" s="984">
        <v>1619</v>
      </c>
      <c r="AL70" s="984"/>
      <c r="AM70" s="984"/>
      <c r="AN70" s="984"/>
      <c r="AO70" s="984"/>
      <c r="AP70" s="984">
        <v>14538</v>
      </c>
      <c r="AQ70" s="984"/>
      <c r="AR70" s="984"/>
      <c r="AS70" s="984"/>
      <c r="AT70" s="984"/>
      <c r="AU70" s="984" t="s">
        <v>573</v>
      </c>
      <c r="AV70" s="984"/>
      <c r="AW70" s="984"/>
      <c r="AX70" s="984"/>
      <c r="AY70" s="984"/>
      <c r="AZ70" s="985"/>
      <c r="BA70" s="985"/>
      <c r="BB70" s="985"/>
      <c r="BC70" s="985"/>
      <c r="BD70" s="986"/>
      <c r="BE70" s="236"/>
      <c r="BF70" s="236"/>
      <c r="BG70" s="236"/>
      <c r="BH70" s="236"/>
      <c r="BI70" s="236"/>
      <c r="BJ70" s="236"/>
      <c r="BK70" s="236"/>
      <c r="BL70" s="236"/>
      <c r="BM70" s="236"/>
      <c r="BN70" s="236"/>
      <c r="BO70" s="236"/>
      <c r="BP70" s="236"/>
      <c r="BQ70" s="233">
        <v>64</v>
      </c>
      <c r="BR70" s="238"/>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15">
      <c r="A71" s="233">
        <v>4</v>
      </c>
      <c r="B71" s="987"/>
      <c r="C71" s="988"/>
      <c r="D71" s="988"/>
      <c r="E71" s="988"/>
      <c r="F71" s="988"/>
      <c r="G71" s="988"/>
      <c r="H71" s="988"/>
      <c r="I71" s="988"/>
      <c r="J71" s="988"/>
      <c r="K71" s="988"/>
      <c r="L71" s="988"/>
      <c r="M71" s="988"/>
      <c r="N71" s="988"/>
      <c r="O71" s="988"/>
      <c r="P71" s="989"/>
      <c r="Q71" s="990"/>
      <c r="R71" s="984"/>
      <c r="S71" s="984"/>
      <c r="T71" s="984"/>
      <c r="U71" s="984"/>
      <c r="V71" s="984"/>
      <c r="W71" s="984"/>
      <c r="X71" s="984"/>
      <c r="Y71" s="984"/>
      <c r="Z71" s="984"/>
      <c r="AA71" s="984"/>
      <c r="AB71" s="984"/>
      <c r="AC71" s="984"/>
      <c r="AD71" s="984"/>
      <c r="AE71" s="984"/>
      <c r="AF71" s="984"/>
      <c r="AG71" s="984"/>
      <c r="AH71" s="984"/>
      <c r="AI71" s="984"/>
      <c r="AJ71" s="984"/>
      <c r="AK71" s="984"/>
      <c r="AL71" s="984"/>
      <c r="AM71" s="984"/>
      <c r="AN71" s="984"/>
      <c r="AO71" s="984"/>
      <c r="AP71" s="984"/>
      <c r="AQ71" s="984"/>
      <c r="AR71" s="984"/>
      <c r="AS71" s="984"/>
      <c r="AT71" s="984"/>
      <c r="AU71" s="984"/>
      <c r="AV71" s="984"/>
      <c r="AW71" s="984"/>
      <c r="AX71" s="984"/>
      <c r="AY71" s="984"/>
      <c r="AZ71" s="985"/>
      <c r="BA71" s="985"/>
      <c r="BB71" s="985"/>
      <c r="BC71" s="985"/>
      <c r="BD71" s="986"/>
      <c r="BE71" s="236"/>
      <c r="BF71" s="236"/>
      <c r="BG71" s="236"/>
      <c r="BH71" s="236"/>
      <c r="BI71" s="236"/>
      <c r="BJ71" s="236"/>
      <c r="BK71" s="236"/>
      <c r="BL71" s="236"/>
      <c r="BM71" s="236"/>
      <c r="BN71" s="236"/>
      <c r="BO71" s="236"/>
      <c r="BP71" s="236"/>
      <c r="BQ71" s="233">
        <v>65</v>
      </c>
      <c r="BR71" s="238"/>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15">
      <c r="A72" s="233">
        <v>5</v>
      </c>
      <c r="B72" s="987"/>
      <c r="C72" s="988"/>
      <c r="D72" s="988"/>
      <c r="E72" s="988"/>
      <c r="F72" s="988"/>
      <c r="G72" s="988"/>
      <c r="H72" s="988"/>
      <c r="I72" s="988"/>
      <c r="J72" s="988"/>
      <c r="K72" s="988"/>
      <c r="L72" s="988"/>
      <c r="M72" s="988"/>
      <c r="N72" s="988"/>
      <c r="O72" s="988"/>
      <c r="P72" s="989"/>
      <c r="Q72" s="990"/>
      <c r="R72" s="984"/>
      <c r="S72" s="984"/>
      <c r="T72" s="984"/>
      <c r="U72" s="984"/>
      <c r="V72" s="984"/>
      <c r="W72" s="984"/>
      <c r="X72" s="984"/>
      <c r="Y72" s="984"/>
      <c r="Z72" s="984"/>
      <c r="AA72" s="984"/>
      <c r="AB72" s="984"/>
      <c r="AC72" s="984"/>
      <c r="AD72" s="984"/>
      <c r="AE72" s="984"/>
      <c r="AF72" s="984"/>
      <c r="AG72" s="984"/>
      <c r="AH72" s="984"/>
      <c r="AI72" s="984"/>
      <c r="AJ72" s="984"/>
      <c r="AK72" s="984"/>
      <c r="AL72" s="984"/>
      <c r="AM72" s="984"/>
      <c r="AN72" s="984"/>
      <c r="AO72" s="984"/>
      <c r="AP72" s="984"/>
      <c r="AQ72" s="984"/>
      <c r="AR72" s="984"/>
      <c r="AS72" s="984"/>
      <c r="AT72" s="984"/>
      <c r="AU72" s="984"/>
      <c r="AV72" s="984"/>
      <c r="AW72" s="984"/>
      <c r="AX72" s="984"/>
      <c r="AY72" s="984"/>
      <c r="AZ72" s="985"/>
      <c r="BA72" s="985"/>
      <c r="BB72" s="985"/>
      <c r="BC72" s="985"/>
      <c r="BD72" s="986"/>
      <c r="BE72" s="236"/>
      <c r="BF72" s="236"/>
      <c r="BG72" s="236"/>
      <c r="BH72" s="236"/>
      <c r="BI72" s="236"/>
      <c r="BJ72" s="236"/>
      <c r="BK72" s="236"/>
      <c r="BL72" s="236"/>
      <c r="BM72" s="236"/>
      <c r="BN72" s="236"/>
      <c r="BO72" s="236"/>
      <c r="BP72" s="236"/>
      <c r="BQ72" s="233">
        <v>66</v>
      </c>
      <c r="BR72" s="238"/>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15">
      <c r="A73" s="233">
        <v>6</v>
      </c>
      <c r="B73" s="987"/>
      <c r="C73" s="988"/>
      <c r="D73" s="988"/>
      <c r="E73" s="988"/>
      <c r="F73" s="988"/>
      <c r="G73" s="988"/>
      <c r="H73" s="988"/>
      <c r="I73" s="988"/>
      <c r="J73" s="988"/>
      <c r="K73" s="988"/>
      <c r="L73" s="988"/>
      <c r="M73" s="988"/>
      <c r="N73" s="988"/>
      <c r="O73" s="988"/>
      <c r="P73" s="989"/>
      <c r="Q73" s="990"/>
      <c r="R73" s="984"/>
      <c r="S73" s="984"/>
      <c r="T73" s="984"/>
      <c r="U73" s="984"/>
      <c r="V73" s="984"/>
      <c r="W73" s="984"/>
      <c r="X73" s="984"/>
      <c r="Y73" s="984"/>
      <c r="Z73" s="984"/>
      <c r="AA73" s="984"/>
      <c r="AB73" s="984"/>
      <c r="AC73" s="984"/>
      <c r="AD73" s="984"/>
      <c r="AE73" s="984"/>
      <c r="AF73" s="984"/>
      <c r="AG73" s="984"/>
      <c r="AH73" s="984"/>
      <c r="AI73" s="984"/>
      <c r="AJ73" s="984"/>
      <c r="AK73" s="984"/>
      <c r="AL73" s="984"/>
      <c r="AM73" s="984"/>
      <c r="AN73" s="984"/>
      <c r="AO73" s="984"/>
      <c r="AP73" s="984"/>
      <c r="AQ73" s="984"/>
      <c r="AR73" s="984"/>
      <c r="AS73" s="984"/>
      <c r="AT73" s="984"/>
      <c r="AU73" s="984"/>
      <c r="AV73" s="984"/>
      <c r="AW73" s="984"/>
      <c r="AX73" s="984"/>
      <c r="AY73" s="984"/>
      <c r="AZ73" s="985"/>
      <c r="BA73" s="985"/>
      <c r="BB73" s="985"/>
      <c r="BC73" s="985"/>
      <c r="BD73" s="986"/>
      <c r="BE73" s="236"/>
      <c r="BF73" s="236"/>
      <c r="BG73" s="236"/>
      <c r="BH73" s="236"/>
      <c r="BI73" s="236"/>
      <c r="BJ73" s="236"/>
      <c r="BK73" s="236"/>
      <c r="BL73" s="236"/>
      <c r="BM73" s="236"/>
      <c r="BN73" s="236"/>
      <c r="BO73" s="236"/>
      <c r="BP73" s="236"/>
      <c r="BQ73" s="233">
        <v>67</v>
      </c>
      <c r="BR73" s="238"/>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15">
      <c r="A74" s="233">
        <v>7</v>
      </c>
      <c r="B74" s="987"/>
      <c r="C74" s="988"/>
      <c r="D74" s="988"/>
      <c r="E74" s="988"/>
      <c r="F74" s="988"/>
      <c r="G74" s="988"/>
      <c r="H74" s="988"/>
      <c r="I74" s="988"/>
      <c r="J74" s="988"/>
      <c r="K74" s="988"/>
      <c r="L74" s="988"/>
      <c r="M74" s="988"/>
      <c r="N74" s="988"/>
      <c r="O74" s="988"/>
      <c r="P74" s="989"/>
      <c r="Q74" s="990"/>
      <c r="R74" s="984"/>
      <c r="S74" s="984"/>
      <c r="T74" s="984"/>
      <c r="U74" s="984"/>
      <c r="V74" s="984"/>
      <c r="W74" s="984"/>
      <c r="X74" s="984"/>
      <c r="Y74" s="984"/>
      <c r="Z74" s="984"/>
      <c r="AA74" s="984"/>
      <c r="AB74" s="984"/>
      <c r="AC74" s="984"/>
      <c r="AD74" s="984"/>
      <c r="AE74" s="984"/>
      <c r="AF74" s="984"/>
      <c r="AG74" s="984"/>
      <c r="AH74" s="984"/>
      <c r="AI74" s="984"/>
      <c r="AJ74" s="984"/>
      <c r="AK74" s="984"/>
      <c r="AL74" s="984"/>
      <c r="AM74" s="984"/>
      <c r="AN74" s="984"/>
      <c r="AO74" s="984"/>
      <c r="AP74" s="984"/>
      <c r="AQ74" s="984"/>
      <c r="AR74" s="984"/>
      <c r="AS74" s="984"/>
      <c r="AT74" s="984"/>
      <c r="AU74" s="984"/>
      <c r="AV74" s="984"/>
      <c r="AW74" s="984"/>
      <c r="AX74" s="984"/>
      <c r="AY74" s="984"/>
      <c r="AZ74" s="985"/>
      <c r="BA74" s="985"/>
      <c r="BB74" s="985"/>
      <c r="BC74" s="985"/>
      <c r="BD74" s="986"/>
      <c r="BE74" s="236"/>
      <c r="BF74" s="236"/>
      <c r="BG74" s="236"/>
      <c r="BH74" s="236"/>
      <c r="BI74" s="236"/>
      <c r="BJ74" s="236"/>
      <c r="BK74" s="236"/>
      <c r="BL74" s="236"/>
      <c r="BM74" s="236"/>
      <c r="BN74" s="236"/>
      <c r="BO74" s="236"/>
      <c r="BP74" s="236"/>
      <c r="BQ74" s="233">
        <v>68</v>
      </c>
      <c r="BR74" s="238"/>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15">
      <c r="A75" s="233">
        <v>8</v>
      </c>
      <c r="B75" s="987"/>
      <c r="C75" s="988"/>
      <c r="D75" s="988"/>
      <c r="E75" s="988"/>
      <c r="F75" s="988"/>
      <c r="G75" s="988"/>
      <c r="H75" s="988"/>
      <c r="I75" s="988"/>
      <c r="J75" s="988"/>
      <c r="K75" s="988"/>
      <c r="L75" s="988"/>
      <c r="M75" s="988"/>
      <c r="N75" s="988"/>
      <c r="O75" s="988"/>
      <c r="P75" s="989"/>
      <c r="Q75" s="991"/>
      <c r="R75" s="992"/>
      <c r="S75" s="992"/>
      <c r="T75" s="992"/>
      <c r="U75" s="993"/>
      <c r="V75" s="994"/>
      <c r="W75" s="992"/>
      <c r="X75" s="992"/>
      <c r="Y75" s="992"/>
      <c r="Z75" s="993"/>
      <c r="AA75" s="994"/>
      <c r="AB75" s="992"/>
      <c r="AC75" s="992"/>
      <c r="AD75" s="992"/>
      <c r="AE75" s="993"/>
      <c r="AF75" s="994"/>
      <c r="AG75" s="992"/>
      <c r="AH75" s="992"/>
      <c r="AI75" s="992"/>
      <c r="AJ75" s="993"/>
      <c r="AK75" s="994"/>
      <c r="AL75" s="992"/>
      <c r="AM75" s="992"/>
      <c r="AN75" s="992"/>
      <c r="AO75" s="993"/>
      <c r="AP75" s="994"/>
      <c r="AQ75" s="992"/>
      <c r="AR75" s="992"/>
      <c r="AS75" s="992"/>
      <c r="AT75" s="993"/>
      <c r="AU75" s="994"/>
      <c r="AV75" s="992"/>
      <c r="AW75" s="992"/>
      <c r="AX75" s="992"/>
      <c r="AY75" s="993"/>
      <c r="AZ75" s="985"/>
      <c r="BA75" s="985"/>
      <c r="BB75" s="985"/>
      <c r="BC75" s="985"/>
      <c r="BD75" s="986"/>
      <c r="BE75" s="236"/>
      <c r="BF75" s="236"/>
      <c r="BG75" s="236"/>
      <c r="BH75" s="236"/>
      <c r="BI75" s="236"/>
      <c r="BJ75" s="236"/>
      <c r="BK75" s="236"/>
      <c r="BL75" s="236"/>
      <c r="BM75" s="236"/>
      <c r="BN75" s="236"/>
      <c r="BO75" s="236"/>
      <c r="BP75" s="236"/>
      <c r="BQ75" s="233">
        <v>69</v>
      </c>
      <c r="BR75" s="238"/>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15">
      <c r="A76" s="233">
        <v>9</v>
      </c>
      <c r="B76" s="987"/>
      <c r="C76" s="988"/>
      <c r="D76" s="988"/>
      <c r="E76" s="988"/>
      <c r="F76" s="988"/>
      <c r="G76" s="988"/>
      <c r="H76" s="988"/>
      <c r="I76" s="988"/>
      <c r="J76" s="988"/>
      <c r="K76" s="988"/>
      <c r="L76" s="988"/>
      <c r="M76" s="988"/>
      <c r="N76" s="988"/>
      <c r="O76" s="988"/>
      <c r="P76" s="989"/>
      <c r="Q76" s="991"/>
      <c r="R76" s="992"/>
      <c r="S76" s="992"/>
      <c r="T76" s="992"/>
      <c r="U76" s="993"/>
      <c r="V76" s="994"/>
      <c r="W76" s="992"/>
      <c r="X76" s="992"/>
      <c r="Y76" s="992"/>
      <c r="Z76" s="993"/>
      <c r="AA76" s="994"/>
      <c r="AB76" s="992"/>
      <c r="AC76" s="992"/>
      <c r="AD76" s="992"/>
      <c r="AE76" s="993"/>
      <c r="AF76" s="994"/>
      <c r="AG76" s="992"/>
      <c r="AH76" s="992"/>
      <c r="AI76" s="992"/>
      <c r="AJ76" s="993"/>
      <c r="AK76" s="994"/>
      <c r="AL76" s="992"/>
      <c r="AM76" s="992"/>
      <c r="AN76" s="992"/>
      <c r="AO76" s="993"/>
      <c r="AP76" s="994"/>
      <c r="AQ76" s="992"/>
      <c r="AR76" s="992"/>
      <c r="AS76" s="992"/>
      <c r="AT76" s="993"/>
      <c r="AU76" s="994"/>
      <c r="AV76" s="992"/>
      <c r="AW76" s="992"/>
      <c r="AX76" s="992"/>
      <c r="AY76" s="993"/>
      <c r="AZ76" s="985"/>
      <c r="BA76" s="985"/>
      <c r="BB76" s="985"/>
      <c r="BC76" s="985"/>
      <c r="BD76" s="986"/>
      <c r="BE76" s="236"/>
      <c r="BF76" s="236"/>
      <c r="BG76" s="236"/>
      <c r="BH76" s="236"/>
      <c r="BI76" s="236"/>
      <c r="BJ76" s="236"/>
      <c r="BK76" s="236"/>
      <c r="BL76" s="236"/>
      <c r="BM76" s="236"/>
      <c r="BN76" s="236"/>
      <c r="BO76" s="236"/>
      <c r="BP76" s="236"/>
      <c r="BQ76" s="233">
        <v>70</v>
      </c>
      <c r="BR76" s="238"/>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15">
      <c r="A77" s="233">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6"/>
      <c r="BF77" s="236"/>
      <c r="BG77" s="236"/>
      <c r="BH77" s="236"/>
      <c r="BI77" s="236"/>
      <c r="BJ77" s="236"/>
      <c r="BK77" s="236"/>
      <c r="BL77" s="236"/>
      <c r="BM77" s="236"/>
      <c r="BN77" s="236"/>
      <c r="BO77" s="236"/>
      <c r="BP77" s="236"/>
      <c r="BQ77" s="233">
        <v>71</v>
      </c>
      <c r="BR77" s="238"/>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15">
      <c r="A78" s="233">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6"/>
      <c r="BF78" s="236"/>
      <c r="BG78" s="236"/>
      <c r="BH78" s="236"/>
      <c r="BI78" s="236"/>
      <c r="BJ78" s="224"/>
      <c r="BK78" s="224"/>
      <c r="BL78" s="224"/>
      <c r="BM78" s="224"/>
      <c r="BN78" s="224"/>
      <c r="BO78" s="236"/>
      <c r="BP78" s="236"/>
      <c r="BQ78" s="233">
        <v>72</v>
      </c>
      <c r="BR78" s="238"/>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15">
      <c r="A79" s="233">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6"/>
      <c r="BF79" s="236"/>
      <c r="BG79" s="236"/>
      <c r="BH79" s="236"/>
      <c r="BI79" s="236"/>
      <c r="BJ79" s="224"/>
      <c r="BK79" s="224"/>
      <c r="BL79" s="224"/>
      <c r="BM79" s="224"/>
      <c r="BN79" s="224"/>
      <c r="BO79" s="236"/>
      <c r="BP79" s="236"/>
      <c r="BQ79" s="233">
        <v>73</v>
      </c>
      <c r="BR79" s="238"/>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15">
      <c r="A80" s="233">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6"/>
      <c r="BF80" s="236"/>
      <c r="BG80" s="236"/>
      <c r="BH80" s="236"/>
      <c r="BI80" s="236"/>
      <c r="BJ80" s="236"/>
      <c r="BK80" s="236"/>
      <c r="BL80" s="236"/>
      <c r="BM80" s="236"/>
      <c r="BN80" s="236"/>
      <c r="BO80" s="236"/>
      <c r="BP80" s="236"/>
      <c r="BQ80" s="233">
        <v>74</v>
      </c>
      <c r="BR80" s="238"/>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15">
      <c r="A81" s="233">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6"/>
      <c r="BF81" s="236"/>
      <c r="BG81" s="236"/>
      <c r="BH81" s="236"/>
      <c r="BI81" s="236"/>
      <c r="BJ81" s="236"/>
      <c r="BK81" s="236"/>
      <c r="BL81" s="236"/>
      <c r="BM81" s="236"/>
      <c r="BN81" s="236"/>
      <c r="BO81" s="236"/>
      <c r="BP81" s="236"/>
      <c r="BQ81" s="233">
        <v>75</v>
      </c>
      <c r="BR81" s="238"/>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15">
      <c r="A82" s="233">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6"/>
      <c r="BF82" s="236"/>
      <c r="BG82" s="236"/>
      <c r="BH82" s="236"/>
      <c r="BI82" s="236"/>
      <c r="BJ82" s="236"/>
      <c r="BK82" s="236"/>
      <c r="BL82" s="236"/>
      <c r="BM82" s="236"/>
      <c r="BN82" s="236"/>
      <c r="BO82" s="236"/>
      <c r="BP82" s="236"/>
      <c r="BQ82" s="233">
        <v>76</v>
      </c>
      <c r="BR82" s="238"/>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15">
      <c r="A83" s="233">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6"/>
      <c r="BF83" s="236"/>
      <c r="BG83" s="236"/>
      <c r="BH83" s="236"/>
      <c r="BI83" s="236"/>
      <c r="BJ83" s="236"/>
      <c r="BK83" s="236"/>
      <c r="BL83" s="236"/>
      <c r="BM83" s="236"/>
      <c r="BN83" s="236"/>
      <c r="BO83" s="236"/>
      <c r="BP83" s="236"/>
      <c r="BQ83" s="233">
        <v>77</v>
      </c>
      <c r="BR83" s="238"/>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15">
      <c r="A84" s="233">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6"/>
      <c r="BF84" s="236"/>
      <c r="BG84" s="236"/>
      <c r="BH84" s="236"/>
      <c r="BI84" s="236"/>
      <c r="BJ84" s="236"/>
      <c r="BK84" s="236"/>
      <c r="BL84" s="236"/>
      <c r="BM84" s="236"/>
      <c r="BN84" s="236"/>
      <c r="BO84" s="236"/>
      <c r="BP84" s="236"/>
      <c r="BQ84" s="233">
        <v>78</v>
      </c>
      <c r="BR84" s="238"/>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15">
      <c r="A85" s="233">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6"/>
      <c r="BF85" s="236"/>
      <c r="BG85" s="236"/>
      <c r="BH85" s="236"/>
      <c r="BI85" s="236"/>
      <c r="BJ85" s="236"/>
      <c r="BK85" s="236"/>
      <c r="BL85" s="236"/>
      <c r="BM85" s="236"/>
      <c r="BN85" s="236"/>
      <c r="BO85" s="236"/>
      <c r="BP85" s="236"/>
      <c r="BQ85" s="233">
        <v>79</v>
      </c>
      <c r="BR85" s="238"/>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15">
      <c r="A86" s="233">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6"/>
      <c r="BF86" s="236"/>
      <c r="BG86" s="236"/>
      <c r="BH86" s="236"/>
      <c r="BI86" s="236"/>
      <c r="BJ86" s="236"/>
      <c r="BK86" s="236"/>
      <c r="BL86" s="236"/>
      <c r="BM86" s="236"/>
      <c r="BN86" s="236"/>
      <c r="BO86" s="236"/>
      <c r="BP86" s="236"/>
      <c r="BQ86" s="233">
        <v>80</v>
      </c>
      <c r="BR86" s="238"/>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15">
      <c r="A87" s="239">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6"/>
      <c r="BF87" s="236"/>
      <c r="BG87" s="236"/>
      <c r="BH87" s="236"/>
      <c r="BI87" s="236"/>
      <c r="BJ87" s="236"/>
      <c r="BK87" s="236"/>
      <c r="BL87" s="236"/>
      <c r="BM87" s="236"/>
      <c r="BN87" s="236"/>
      <c r="BO87" s="236"/>
      <c r="BP87" s="236"/>
      <c r="BQ87" s="233">
        <v>81</v>
      </c>
      <c r="BR87" s="238"/>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
      <c r="A88" s="235" t="s">
        <v>392</v>
      </c>
      <c r="B88" s="950" t="s">
        <v>418</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c r="AG88" s="972"/>
      <c r="AH88" s="972"/>
      <c r="AI88" s="972"/>
      <c r="AJ88" s="972"/>
      <c r="AK88" s="976"/>
      <c r="AL88" s="976"/>
      <c r="AM88" s="976"/>
      <c r="AN88" s="976"/>
      <c r="AO88" s="976"/>
      <c r="AP88" s="972"/>
      <c r="AQ88" s="972"/>
      <c r="AR88" s="972"/>
      <c r="AS88" s="972"/>
      <c r="AT88" s="972"/>
      <c r="AU88" s="972"/>
      <c r="AV88" s="972"/>
      <c r="AW88" s="972"/>
      <c r="AX88" s="972"/>
      <c r="AY88" s="972"/>
      <c r="AZ88" s="973"/>
      <c r="BA88" s="973"/>
      <c r="BB88" s="973"/>
      <c r="BC88" s="973"/>
      <c r="BD88" s="974"/>
      <c r="BE88" s="236"/>
      <c r="BF88" s="236"/>
      <c r="BG88" s="236"/>
      <c r="BH88" s="236"/>
      <c r="BI88" s="236"/>
      <c r="BJ88" s="236"/>
      <c r="BK88" s="236"/>
      <c r="BL88" s="236"/>
      <c r="BM88" s="236"/>
      <c r="BN88" s="236"/>
      <c r="BO88" s="236"/>
      <c r="BP88" s="236"/>
      <c r="BQ88" s="233">
        <v>82</v>
      </c>
      <c r="BR88" s="238"/>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392</v>
      </c>
      <c r="BR102" s="950" t="s">
        <v>419</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c r="CS102" s="966"/>
      <c r="CT102" s="966"/>
      <c r="CU102" s="966"/>
      <c r="CV102" s="967"/>
      <c r="CW102" s="965"/>
      <c r="CX102" s="966"/>
      <c r="CY102" s="966"/>
      <c r="CZ102" s="966"/>
      <c r="DA102" s="967"/>
      <c r="DB102" s="965"/>
      <c r="DC102" s="966"/>
      <c r="DD102" s="966"/>
      <c r="DE102" s="966"/>
      <c r="DF102" s="967"/>
      <c r="DG102" s="965"/>
      <c r="DH102" s="966"/>
      <c r="DI102" s="966"/>
      <c r="DJ102" s="966"/>
      <c r="DK102" s="967"/>
      <c r="DL102" s="965"/>
      <c r="DM102" s="966"/>
      <c r="DN102" s="966"/>
      <c r="DO102" s="966"/>
      <c r="DP102" s="967"/>
      <c r="DQ102" s="965"/>
      <c r="DR102" s="966"/>
      <c r="DS102" s="966"/>
      <c r="DT102" s="966"/>
      <c r="DU102" s="967"/>
      <c r="DV102" s="950"/>
      <c r="DW102" s="951"/>
      <c r="DX102" s="951"/>
      <c r="DY102" s="951"/>
      <c r="DZ102" s="952"/>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53" t="s">
        <v>420</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54" t="s">
        <v>421</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422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55" t="s">
        <v>424</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425</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15">
      <c r="A109" s="908" t="s">
        <v>426</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427</v>
      </c>
      <c r="AB109" s="909"/>
      <c r="AC109" s="909"/>
      <c r="AD109" s="909"/>
      <c r="AE109" s="910"/>
      <c r="AF109" s="911" t="s">
        <v>428</v>
      </c>
      <c r="AG109" s="909"/>
      <c r="AH109" s="909"/>
      <c r="AI109" s="909"/>
      <c r="AJ109" s="910"/>
      <c r="AK109" s="911" t="s">
        <v>310</v>
      </c>
      <c r="AL109" s="909"/>
      <c r="AM109" s="909"/>
      <c r="AN109" s="909"/>
      <c r="AO109" s="910"/>
      <c r="AP109" s="911" t="s">
        <v>429</v>
      </c>
      <c r="AQ109" s="909"/>
      <c r="AR109" s="909"/>
      <c r="AS109" s="909"/>
      <c r="AT109" s="942"/>
      <c r="AU109" s="908" t="s">
        <v>426</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427</v>
      </c>
      <c r="BR109" s="909"/>
      <c r="BS109" s="909"/>
      <c r="BT109" s="909"/>
      <c r="BU109" s="910"/>
      <c r="BV109" s="911" t="s">
        <v>428</v>
      </c>
      <c r="BW109" s="909"/>
      <c r="BX109" s="909"/>
      <c r="BY109" s="909"/>
      <c r="BZ109" s="910"/>
      <c r="CA109" s="911" t="s">
        <v>310</v>
      </c>
      <c r="CB109" s="909"/>
      <c r="CC109" s="909"/>
      <c r="CD109" s="909"/>
      <c r="CE109" s="910"/>
      <c r="CF109" s="949" t="s">
        <v>429</v>
      </c>
      <c r="CG109" s="949"/>
      <c r="CH109" s="949"/>
      <c r="CI109" s="949"/>
      <c r="CJ109" s="949"/>
      <c r="CK109" s="911" t="s">
        <v>430</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427</v>
      </c>
      <c r="DH109" s="909"/>
      <c r="DI109" s="909"/>
      <c r="DJ109" s="909"/>
      <c r="DK109" s="910"/>
      <c r="DL109" s="911" t="s">
        <v>428</v>
      </c>
      <c r="DM109" s="909"/>
      <c r="DN109" s="909"/>
      <c r="DO109" s="909"/>
      <c r="DP109" s="910"/>
      <c r="DQ109" s="911" t="s">
        <v>310</v>
      </c>
      <c r="DR109" s="909"/>
      <c r="DS109" s="909"/>
      <c r="DT109" s="909"/>
      <c r="DU109" s="910"/>
      <c r="DV109" s="911" t="s">
        <v>429</v>
      </c>
      <c r="DW109" s="909"/>
      <c r="DX109" s="909"/>
      <c r="DY109" s="909"/>
      <c r="DZ109" s="942"/>
    </row>
    <row r="110" spans="1:131" s="224" customFormat="1" ht="26.25" customHeight="1" x14ac:dyDescent="0.15">
      <c r="A110" s="820" t="s">
        <v>431</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1041308</v>
      </c>
      <c r="AB110" s="902"/>
      <c r="AC110" s="902"/>
      <c r="AD110" s="902"/>
      <c r="AE110" s="903"/>
      <c r="AF110" s="904">
        <v>1017876</v>
      </c>
      <c r="AG110" s="902"/>
      <c r="AH110" s="902"/>
      <c r="AI110" s="902"/>
      <c r="AJ110" s="903"/>
      <c r="AK110" s="904">
        <v>981915</v>
      </c>
      <c r="AL110" s="902"/>
      <c r="AM110" s="902"/>
      <c r="AN110" s="902"/>
      <c r="AO110" s="903"/>
      <c r="AP110" s="905">
        <v>18.2</v>
      </c>
      <c r="AQ110" s="906"/>
      <c r="AR110" s="906"/>
      <c r="AS110" s="906"/>
      <c r="AT110" s="907"/>
      <c r="AU110" s="943" t="s">
        <v>74</v>
      </c>
      <c r="AV110" s="944"/>
      <c r="AW110" s="944"/>
      <c r="AX110" s="944"/>
      <c r="AY110" s="944"/>
      <c r="AZ110" s="873" t="s">
        <v>432</v>
      </c>
      <c r="BA110" s="821"/>
      <c r="BB110" s="821"/>
      <c r="BC110" s="821"/>
      <c r="BD110" s="821"/>
      <c r="BE110" s="821"/>
      <c r="BF110" s="821"/>
      <c r="BG110" s="821"/>
      <c r="BH110" s="821"/>
      <c r="BI110" s="821"/>
      <c r="BJ110" s="821"/>
      <c r="BK110" s="821"/>
      <c r="BL110" s="821"/>
      <c r="BM110" s="821"/>
      <c r="BN110" s="821"/>
      <c r="BO110" s="821"/>
      <c r="BP110" s="822"/>
      <c r="BQ110" s="874">
        <v>9929250</v>
      </c>
      <c r="BR110" s="855"/>
      <c r="BS110" s="855"/>
      <c r="BT110" s="855"/>
      <c r="BU110" s="855"/>
      <c r="BV110" s="855">
        <v>11677728</v>
      </c>
      <c r="BW110" s="855"/>
      <c r="BX110" s="855"/>
      <c r="BY110" s="855"/>
      <c r="BZ110" s="855"/>
      <c r="CA110" s="855">
        <v>11515038</v>
      </c>
      <c r="CB110" s="855"/>
      <c r="CC110" s="855"/>
      <c r="CD110" s="855"/>
      <c r="CE110" s="855"/>
      <c r="CF110" s="879">
        <v>213.1</v>
      </c>
      <c r="CG110" s="880"/>
      <c r="CH110" s="880"/>
      <c r="CI110" s="880"/>
      <c r="CJ110" s="880"/>
      <c r="CK110" s="939" t="s">
        <v>433</v>
      </c>
      <c r="CL110" s="832"/>
      <c r="CM110" s="873" t="s">
        <v>434</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435</v>
      </c>
      <c r="DH110" s="855"/>
      <c r="DI110" s="855"/>
      <c r="DJ110" s="855"/>
      <c r="DK110" s="855"/>
      <c r="DL110" s="855" t="s">
        <v>129</v>
      </c>
      <c r="DM110" s="855"/>
      <c r="DN110" s="855"/>
      <c r="DO110" s="855"/>
      <c r="DP110" s="855"/>
      <c r="DQ110" s="855" t="s">
        <v>129</v>
      </c>
      <c r="DR110" s="855"/>
      <c r="DS110" s="855"/>
      <c r="DT110" s="855"/>
      <c r="DU110" s="855"/>
      <c r="DV110" s="856" t="s">
        <v>129</v>
      </c>
      <c r="DW110" s="856"/>
      <c r="DX110" s="856"/>
      <c r="DY110" s="856"/>
      <c r="DZ110" s="857"/>
    </row>
    <row r="111" spans="1:131" s="224" customFormat="1" ht="26.25" customHeight="1" x14ac:dyDescent="0.15">
      <c r="A111" s="787" t="s">
        <v>436</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435</v>
      </c>
      <c r="AB111" s="932"/>
      <c r="AC111" s="932"/>
      <c r="AD111" s="932"/>
      <c r="AE111" s="933"/>
      <c r="AF111" s="934" t="s">
        <v>129</v>
      </c>
      <c r="AG111" s="932"/>
      <c r="AH111" s="932"/>
      <c r="AI111" s="932"/>
      <c r="AJ111" s="933"/>
      <c r="AK111" s="934" t="s">
        <v>129</v>
      </c>
      <c r="AL111" s="932"/>
      <c r="AM111" s="932"/>
      <c r="AN111" s="932"/>
      <c r="AO111" s="933"/>
      <c r="AP111" s="935" t="s">
        <v>435</v>
      </c>
      <c r="AQ111" s="936"/>
      <c r="AR111" s="936"/>
      <c r="AS111" s="936"/>
      <c r="AT111" s="937"/>
      <c r="AU111" s="945"/>
      <c r="AV111" s="946"/>
      <c r="AW111" s="946"/>
      <c r="AX111" s="946"/>
      <c r="AY111" s="946"/>
      <c r="AZ111" s="828" t="s">
        <v>437</v>
      </c>
      <c r="BA111" s="765"/>
      <c r="BB111" s="765"/>
      <c r="BC111" s="765"/>
      <c r="BD111" s="765"/>
      <c r="BE111" s="765"/>
      <c r="BF111" s="765"/>
      <c r="BG111" s="765"/>
      <c r="BH111" s="765"/>
      <c r="BI111" s="765"/>
      <c r="BJ111" s="765"/>
      <c r="BK111" s="765"/>
      <c r="BL111" s="765"/>
      <c r="BM111" s="765"/>
      <c r="BN111" s="765"/>
      <c r="BO111" s="765"/>
      <c r="BP111" s="766"/>
      <c r="BQ111" s="829">
        <v>376154</v>
      </c>
      <c r="BR111" s="830"/>
      <c r="BS111" s="830"/>
      <c r="BT111" s="830"/>
      <c r="BU111" s="830"/>
      <c r="BV111" s="830">
        <v>245255</v>
      </c>
      <c r="BW111" s="830"/>
      <c r="BX111" s="830"/>
      <c r="BY111" s="830"/>
      <c r="BZ111" s="830"/>
      <c r="CA111" s="830">
        <v>389803</v>
      </c>
      <c r="CB111" s="830"/>
      <c r="CC111" s="830"/>
      <c r="CD111" s="830"/>
      <c r="CE111" s="830"/>
      <c r="CF111" s="888">
        <v>7.2</v>
      </c>
      <c r="CG111" s="889"/>
      <c r="CH111" s="889"/>
      <c r="CI111" s="889"/>
      <c r="CJ111" s="889"/>
      <c r="CK111" s="940"/>
      <c r="CL111" s="834"/>
      <c r="CM111" s="828" t="s">
        <v>438</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435</v>
      </c>
      <c r="DH111" s="830"/>
      <c r="DI111" s="830"/>
      <c r="DJ111" s="830"/>
      <c r="DK111" s="830"/>
      <c r="DL111" s="830" t="s">
        <v>435</v>
      </c>
      <c r="DM111" s="830"/>
      <c r="DN111" s="830"/>
      <c r="DO111" s="830"/>
      <c r="DP111" s="830"/>
      <c r="DQ111" s="830" t="s">
        <v>435</v>
      </c>
      <c r="DR111" s="830"/>
      <c r="DS111" s="830"/>
      <c r="DT111" s="830"/>
      <c r="DU111" s="830"/>
      <c r="DV111" s="807" t="s">
        <v>435</v>
      </c>
      <c r="DW111" s="807"/>
      <c r="DX111" s="807"/>
      <c r="DY111" s="807"/>
      <c r="DZ111" s="808"/>
    </row>
    <row r="112" spans="1:131" s="224" customFormat="1" ht="26.25" customHeight="1" x14ac:dyDescent="0.15">
      <c r="A112" s="925" t="s">
        <v>439</v>
      </c>
      <c r="B112" s="926"/>
      <c r="C112" s="765" t="s">
        <v>440</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435</v>
      </c>
      <c r="AB112" s="793"/>
      <c r="AC112" s="793"/>
      <c r="AD112" s="793"/>
      <c r="AE112" s="794"/>
      <c r="AF112" s="795" t="s">
        <v>435</v>
      </c>
      <c r="AG112" s="793"/>
      <c r="AH112" s="793"/>
      <c r="AI112" s="793"/>
      <c r="AJ112" s="794"/>
      <c r="AK112" s="795" t="s">
        <v>129</v>
      </c>
      <c r="AL112" s="793"/>
      <c r="AM112" s="793"/>
      <c r="AN112" s="793"/>
      <c r="AO112" s="794"/>
      <c r="AP112" s="837" t="s">
        <v>435</v>
      </c>
      <c r="AQ112" s="838"/>
      <c r="AR112" s="838"/>
      <c r="AS112" s="838"/>
      <c r="AT112" s="839"/>
      <c r="AU112" s="945"/>
      <c r="AV112" s="946"/>
      <c r="AW112" s="946"/>
      <c r="AX112" s="946"/>
      <c r="AY112" s="946"/>
      <c r="AZ112" s="828" t="s">
        <v>441</v>
      </c>
      <c r="BA112" s="765"/>
      <c r="BB112" s="765"/>
      <c r="BC112" s="765"/>
      <c r="BD112" s="765"/>
      <c r="BE112" s="765"/>
      <c r="BF112" s="765"/>
      <c r="BG112" s="765"/>
      <c r="BH112" s="765"/>
      <c r="BI112" s="765"/>
      <c r="BJ112" s="765"/>
      <c r="BK112" s="765"/>
      <c r="BL112" s="765"/>
      <c r="BM112" s="765"/>
      <c r="BN112" s="765"/>
      <c r="BO112" s="765"/>
      <c r="BP112" s="766"/>
      <c r="BQ112" s="829">
        <v>4756421</v>
      </c>
      <c r="BR112" s="830"/>
      <c r="BS112" s="830"/>
      <c r="BT112" s="830"/>
      <c r="BU112" s="830"/>
      <c r="BV112" s="830">
        <v>4686346</v>
      </c>
      <c r="BW112" s="830"/>
      <c r="BX112" s="830"/>
      <c r="BY112" s="830"/>
      <c r="BZ112" s="830"/>
      <c r="CA112" s="830">
        <v>4449617</v>
      </c>
      <c r="CB112" s="830"/>
      <c r="CC112" s="830"/>
      <c r="CD112" s="830"/>
      <c r="CE112" s="830"/>
      <c r="CF112" s="888">
        <v>82.3</v>
      </c>
      <c r="CG112" s="889"/>
      <c r="CH112" s="889"/>
      <c r="CI112" s="889"/>
      <c r="CJ112" s="889"/>
      <c r="CK112" s="940"/>
      <c r="CL112" s="834"/>
      <c r="CM112" s="828" t="s">
        <v>442</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435</v>
      </c>
      <c r="DH112" s="830"/>
      <c r="DI112" s="830"/>
      <c r="DJ112" s="830"/>
      <c r="DK112" s="830"/>
      <c r="DL112" s="830" t="s">
        <v>129</v>
      </c>
      <c r="DM112" s="830"/>
      <c r="DN112" s="830"/>
      <c r="DO112" s="830"/>
      <c r="DP112" s="830"/>
      <c r="DQ112" s="830" t="s">
        <v>435</v>
      </c>
      <c r="DR112" s="830"/>
      <c r="DS112" s="830"/>
      <c r="DT112" s="830"/>
      <c r="DU112" s="830"/>
      <c r="DV112" s="807" t="s">
        <v>129</v>
      </c>
      <c r="DW112" s="807"/>
      <c r="DX112" s="807"/>
      <c r="DY112" s="807"/>
      <c r="DZ112" s="808"/>
    </row>
    <row r="113" spans="1:130" s="224" customFormat="1" ht="26.25" customHeight="1" x14ac:dyDescent="0.15">
      <c r="A113" s="927"/>
      <c r="B113" s="928"/>
      <c r="C113" s="765" t="s">
        <v>443</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409269</v>
      </c>
      <c r="AB113" s="932"/>
      <c r="AC113" s="932"/>
      <c r="AD113" s="932"/>
      <c r="AE113" s="933"/>
      <c r="AF113" s="934">
        <v>408571</v>
      </c>
      <c r="AG113" s="932"/>
      <c r="AH113" s="932"/>
      <c r="AI113" s="932"/>
      <c r="AJ113" s="933"/>
      <c r="AK113" s="934">
        <v>412887</v>
      </c>
      <c r="AL113" s="932"/>
      <c r="AM113" s="932"/>
      <c r="AN113" s="932"/>
      <c r="AO113" s="933"/>
      <c r="AP113" s="935">
        <v>7.6</v>
      </c>
      <c r="AQ113" s="936"/>
      <c r="AR113" s="936"/>
      <c r="AS113" s="936"/>
      <c r="AT113" s="937"/>
      <c r="AU113" s="945"/>
      <c r="AV113" s="946"/>
      <c r="AW113" s="946"/>
      <c r="AX113" s="946"/>
      <c r="AY113" s="946"/>
      <c r="AZ113" s="828" t="s">
        <v>444</v>
      </c>
      <c r="BA113" s="765"/>
      <c r="BB113" s="765"/>
      <c r="BC113" s="765"/>
      <c r="BD113" s="765"/>
      <c r="BE113" s="765"/>
      <c r="BF113" s="765"/>
      <c r="BG113" s="765"/>
      <c r="BH113" s="765"/>
      <c r="BI113" s="765"/>
      <c r="BJ113" s="765"/>
      <c r="BK113" s="765"/>
      <c r="BL113" s="765"/>
      <c r="BM113" s="765"/>
      <c r="BN113" s="765"/>
      <c r="BO113" s="765"/>
      <c r="BP113" s="766"/>
      <c r="BQ113" s="829">
        <v>296722</v>
      </c>
      <c r="BR113" s="830"/>
      <c r="BS113" s="830"/>
      <c r="BT113" s="830"/>
      <c r="BU113" s="830"/>
      <c r="BV113" s="830">
        <v>257382</v>
      </c>
      <c r="BW113" s="830"/>
      <c r="BX113" s="830"/>
      <c r="BY113" s="830"/>
      <c r="BZ113" s="830"/>
      <c r="CA113" s="830">
        <v>218730</v>
      </c>
      <c r="CB113" s="830"/>
      <c r="CC113" s="830"/>
      <c r="CD113" s="830"/>
      <c r="CE113" s="830"/>
      <c r="CF113" s="888">
        <v>4</v>
      </c>
      <c r="CG113" s="889"/>
      <c r="CH113" s="889"/>
      <c r="CI113" s="889"/>
      <c r="CJ113" s="889"/>
      <c r="CK113" s="940"/>
      <c r="CL113" s="834"/>
      <c r="CM113" s="828" t="s">
        <v>445</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129</v>
      </c>
      <c r="DH113" s="793"/>
      <c r="DI113" s="793"/>
      <c r="DJ113" s="793"/>
      <c r="DK113" s="794"/>
      <c r="DL113" s="795" t="s">
        <v>129</v>
      </c>
      <c r="DM113" s="793"/>
      <c r="DN113" s="793"/>
      <c r="DO113" s="793"/>
      <c r="DP113" s="794"/>
      <c r="DQ113" s="795" t="s">
        <v>129</v>
      </c>
      <c r="DR113" s="793"/>
      <c r="DS113" s="793"/>
      <c r="DT113" s="793"/>
      <c r="DU113" s="794"/>
      <c r="DV113" s="837" t="s">
        <v>435</v>
      </c>
      <c r="DW113" s="838"/>
      <c r="DX113" s="838"/>
      <c r="DY113" s="838"/>
      <c r="DZ113" s="839"/>
    </row>
    <row r="114" spans="1:130" s="224" customFormat="1" ht="26.25" customHeight="1" x14ac:dyDescent="0.15">
      <c r="A114" s="927"/>
      <c r="B114" s="928"/>
      <c r="C114" s="765" t="s">
        <v>446</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46846</v>
      </c>
      <c r="AB114" s="793"/>
      <c r="AC114" s="793"/>
      <c r="AD114" s="793"/>
      <c r="AE114" s="794"/>
      <c r="AF114" s="795">
        <v>47275</v>
      </c>
      <c r="AG114" s="793"/>
      <c r="AH114" s="793"/>
      <c r="AI114" s="793"/>
      <c r="AJ114" s="794"/>
      <c r="AK114" s="795">
        <v>49890</v>
      </c>
      <c r="AL114" s="793"/>
      <c r="AM114" s="793"/>
      <c r="AN114" s="793"/>
      <c r="AO114" s="794"/>
      <c r="AP114" s="837">
        <v>0.9</v>
      </c>
      <c r="AQ114" s="838"/>
      <c r="AR114" s="838"/>
      <c r="AS114" s="838"/>
      <c r="AT114" s="839"/>
      <c r="AU114" s="945"/>
      <c r="AV114" s="946"/>
      <c r="AW114" s="946"/>
      <c r="AX114" s="946"/>
      <c r="AY114" s="946"/>
      <c r="AZ114" s="828" t="s">
        <v>447</v>
      </c>
      <c r="BA114" s="765"/>
      <c r="BB114" s="765"/>
      <c r="BC114" s="765"/>
      <c r="BD114" s="765"/>
      <c r="BE114" s="765"/>
      <c r="BF114" s="765"/>
      <c r="BG114" s="765"/>
      <c r="BH114" s="765"/>
      <c r="BI114" s="765"/>
      <c r="BJ114" s="765"/>
      <c r="BK114" s="765"/>
      <c r="BL114" s="765"/>
      <c r="BM114" s="765"/>
      <c r="BN114" s="765"/>
      <c r="BO114" s="765"/>
      <c r="BP114" s="766"/>
      <c r="BQ114" s="829">
        <v>1299876</v>
      </c>
      <c r="BR114" s="830"/>
      <c r="BS114" s="830"/>
      <c r="BT114" s="830"/>
      <c r="BU114" s="830"/>
      <c r="BV114" s="830">
        <v>1312453</v>
      </c>
      <c r="BW114" s="830"/>
      <c r="BX114" s="830"/>
      <c r="BY114" s="830"/>
      <c r="BZ114" s="830"/>
      <c r="CA114" s="830">
        <v>1197745</v>
      </c>
      <c r="CB114" s="830"/>
      <c r="CC114" s="830"/>
      <c r="CD114" s="830"/>
      <c r="CE114" s="830"/>
      <c r="CF114" s="888">
        <v>22.2</v>
      </c>
      <c r="CG114" s="889"/>
      <c r="CH114" s="889"/>
      <c r="CI114" s="889"/>
      <c r="CJ114" s="889"/>
      <c r="CK114" s="940"/>
      <c r="CL114" s="834"/>
      <c r="CM114" s="828" t="s">
        <v>448</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435</v>
      </c>
      <c r="DH114" s="793"/>
      <c r="DI114" s="793"/>
      <c r="DJ114" s="793"/>
      <c r="DK114" s="794"/>
      <c r="DL114" s="795" t="s">
        <v>435</v>
      </c>
      <c r="DM114" s="793"/>
      <c r="DN114" s="793"/>
      <c r="DO114" s="793"/>
      <c r="DP114" s="794"/>
      <c r="DQ114" s="795" t="s">
        <v>129</v>
      </c>
      <c r="DR114" s="793"/>
      <c r="DS114" s="793"/>
      <c r="DT114" s="793"/>
      <c r="DU114" s="794"/>
      <c r="DV114" s="837" t="s">
        <v>129</v>
      </c>
      <c r="DW114" s="838"/>
      <c r="DX114" s="838"/>
      <c r="DY114" s="838"/>
      <c r="DZ114" s="839"/>
    </row>
    <row r="115" spans="1:130" s="224" customFormat="1" ht="26.25" customHeight="1" x14ac:dyDescent="0.15">
      <c r="A115" s="927"/>
      <c r="B115" s="928"/>
      <c r="C115" s="765" t="s">
        <v>449</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1024</v>
      </c>
      <c r="AB115" s="932"/>
      <c r="AC115" s="932"/>
      <c r="AD115" s="932"/>
      <c r="AE115" s="933"/>
      <c r="AF115" s="934">
        <v>811</v>
      </c>
      <c r="AG115" s="932"/>
      <c r="AH115" s="932"/>
      <c r="AI115" s="932"/>
      <c r="AJ115" s="933"/>
      <c r="AK115" s="934">
        <v>605</v>
      </c>
      <c r="AL115" s="932"/>
      <c r="AM115" s="932"/>
      <c r="AN115" s="932"/>
      <c r="AO115" s="933"/>
      <c r="AP115" s="935">
        <v>0</v>
      </c>
      <c r="AQ115" s="936"/>
      <c r="AR115" s="936"/>
      <c r="AS115" s="936"/>
      <c r="AT115" s="937"/>
      <c r="AU115" s="945"/>
      <c r="AV115" s="946"/>
      <c r="AW115" s="946"/>
      <c r="AX115" s="946"/>
      <c r="AY115" s="946"/>
      <c r="AZ115" s="828" t="s">
        <v>450</v>
      </c>
      <c r="BA115" s="765"/>
      <c r="BB115" s="765"/>
      <c r="BC115" s="765"/>
      <c r="BD115" s="765"/>
      <c r="BE115" s="765"/>
      <c r="BF115" s="765"/>
      <c r="BG115" s="765"/>
      <c r="BH115" s="765"/>
      <c r="BI115" s="765"/>
      <c r="BJ115" s="765"/>
      <c r="BK115" s="765"/>
      <c r="BL115" s="765"/>
      <c r="BM115" s="765"/>
      <c r="BN115" s="765"/>
      <c r="BO115" s="765"/>
      <c r="BP115" s="766"/>
      <c r="BQ115" s="829" t="s">
        <v>435</v>
      </c>
      <c r="BR115" s="830"/>
      <c r="BS115" s="830"/>
      <c r="BT115" s="830"/>
      <c r="BU115" s="830"/>
      <c r="BV115" s="830" t="s">
        <v>435</v>
      </c>
      <c r="BW115" s="830"/>
      <c r="BX115" s="830"/>
      <c r="BY115" s="830"/>
      <c r="BZ115" s="830"/>
      <c r="CA115" s="830" t="s">
        <v>435</v>
      </c>
      <c r="CB115" s="830"/>
      <c r="CC115" s="830"/>
      <c r="CD115" s="830"/>
      <c r="CE115" s="830"/>
      <c r="CF115" s="888" t="s">
        <v>435</v>
      </c>
      <c r="CG115" s="889"/>
      <c r="CH115" s="889"/>
      <c r="CI115" s="889"/>
      <c r="CJ115" s="889"/>
      <c r="CK115" s="940"/>
      <c r="CL115" s="834"/>
      <c r="CM115" s="828" t="s">
        <v>451</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435</v>
      </c>
      <c r="DH115" s="793"/>
      <c r="DI115" s="793"/>
      <c r="DJ115" s="793"/>
      <c r="DK115" s="794"/>
      <c r="DL115" s="795" t="s">
        <v>435</v>
      </c>
      <c r="DM115" s="793"/>
      <c r="DN115" s="793"/>
      <c r="DO115" s="793"/>
      <c r="DP115" s="794"/>
      <c r="DQ115" s="795" t="s">
        <v>129</v>
      </c>
      <c r="DR115" s="793"/>
      <c r="DS115" s="793"/>
      <c r="DT115" s="793"/>
      <c r="DU115" s="794"/>
      <c r="DV115" s="837" t="s">
        <v>435</v>
      </c>
      <c r="DW115" s="838"/>
      <c r="DX115" s="838"/>
      <c r="DY115" s="838"/>
      <c r="DZ115" s="839"/>
    </row>
    <row r="116" spans="1:130" s="224" customFormat="1" ht="26.25" customHeight="1" x14ac:dyDescent="0.15">
      <c r="A116" s="929"/>
      <c r="B116" s="930"/>
      <c r="C116" s="852" t="s">
        <v>452</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v>63</v>
      </c>
      <c r="AB116" s="793"/>
      <c r="AC116" s="793"/>
      <c r="AD116" s="793"/>
      <c r="AE116" s="794"/>
      <c r="AF116" s="795">
        <v>1438</v>
      </c>
      <c r="AG116" s="793"/>
      <c r="AH116" s="793"/>
      <c r="AI116" s="793"/>
      <c r="AJ116" s="794"/>
      <c r="AK116" s="795">
        <v>56</v>
      </c>
      <c r="AL116" s="793"/>
      <c r="AM116" s="793"/>
      <c r="AN116" s="793"/>
      <c r="AO116" s="794"/>
      <c r="AP116" s="837">
        <v>0</v>
      </c>
      <c r="AQ116" s="838"/>
      <c r="AR116" s="838"/>
      <c r="AS116" s="838"/>
      <c r="AT116" s="839"/>
      <c r="AU116" s="945"/>
      <c r="AV116" s="946"/>
      <c r="AW116" s="946"/>
      <c r="AX116" s="946"/>
      <c r="AY116" s="946"/>
      <c r="AZ116" s="922" t="s">
        <v>453</v>
      </c>
      <c r="BA116" s="923"/>
      <c r="BB116" s="923"/>
      <c r="BC116" s="923"/>
      <c r="BD116" s="923"/>
      <c r="BE116" s="923"/>
      <c r="BF116" s="923"/>
      <c r="BG116" s="923"/>
      <c r="BH116" s="923"/>
      <c r="BI116" s="923"/>
      <c r="BJ116" s="923"/>
      <c r="BK116" s="923"/>
      <c r="BL116" s="923"/>
      <c r="BM116" s="923"/>
      <c r="BN116" s="923"/>
      <c r="BO116" s="923"/>
      <c r="BP116" s="924"/>
      <c r="BQ116" s="829" t="s">
        <v>435</v>
      </c>
      <c r="BR116" s="830"/>
      <c r="BS116" s="830"/>
      <c r="BT116" s="830"/>
      <c r="BU116" s="830"/>
      <c r="BV116" s="830" t="s">
        <v>129</v>
      </c>
      <c r="BW116" s="830"/>
      <c r="BX116" s="830"/>
      <c r="BY116" s="830"/>
      <c r="BZ116" s="830"/>
      <c r="CA116" s="830" t="s">
        <v>129</v>
      </c>
      <c r="CB116" s="830"/>
      <c r="CC116" s="830"/>
      <c r="CD116" s="830"/>
      <c r="CE116" s="830"/>
      <c r="CF116" s="888" t="s">
        <v>435</v>
      </c>
      <c r="CG116" s="889"/>
      <c r="CH116" s="889"/>
      <c r="CI116" s="889"/>
      <c r="CJ116" s="889"/>
      <c r="CK116" s="940"/>
      <c r="CL116" s="834"/>
      <c r="CM116" s="828" t="s">
        <v>454</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129</v>
      </c>
      <c r="DH116" s="793"/>
      <c r="DI116" s="793"/>
      <c r="DJ116" s="793"/>
      <c r="DK116" s="794"/>
      <c r="DL116" s="795" t="s">
        <v>435</v>
      </c>
      <c r="DM116" s="793"/>
      <c r="DN116" s="793"/>
      <c r="DO116" s="793"/>
      <c r="DP116" s="794"/>
      <c r="DQ116" s="795" t="s">
        <v>435</v>
      </c>
      <c r="DR116" s="793"/>
      <c r="DS116" s="793"/>
      <c r="DT116" s="793"/>
      <c r="DU116" s="794"/>
      <c r="DV116" s="837" t="s">
        <v>435</v>
      </c>
      <c r="DW116" s="838"/>
      <c r="DX116" s="838"/>
      <c r="DY116" s="838"/>
      <c r="DZ116" s="839"/>
    </row>
    <row r="117" spans="1:130" s="224" customFormat="1" ht="26.25" customHeight="1" x14ac:dyDescent="0.15">
      <c r="A117" s="908" t="s">
        <v>190</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455</v>
      </c>
      <c r="Z117" s="910"/>
      <c r="AA117" s="915">
        <v>1498510</v>
      </c>
      <c r="AB117" s="916"/>
      <c r="AC117" s="916"/>
      <c r="AD117" s="916"/>
      <c r="AE117" s="917"/>
      <c r="AF117" s="918">
        <v>1475971</v>
      </c>
      <c r="AG117" s="916"/>
      <c r="AH117" s="916"/>
      <c r="AI117" s="916"/>
      <c r="AJ117" s="917"/>
      <c r="AK117" s="918">
        <v>1445353</v>
      </c>
      <c r="AL117" s="916"/>
      <c r="AM117" s="916"/>
      <c r="AN117" s="916"/>
      <c r="AO117" s="917"/>
      <c r="AP117" s="919"/>
      <c r="AQ117" s="920"/>
      <c r="AR117" s="920"/>
      <c r="AS117" s="920"/>
      <c r="AT117" s="921"/>
      <c r="AU117" s="945"/>
      <c r="AV117" s="946"/>
      <c r="AW117" s="946"/>
      <c r="AX117" s="946"/>
      <c r="AY117" s="946"/>
      <c r="AZ117" s="876" t="s">
        <v>456</v>
      </c>
      <c r="BA117" s="877"/>
      <c r="BB117" s="877"/>
      <c r="BC117" s="877"/>
      <c r="BD117" s="877"/>
      <c r="BE117" s="877"/>
      <c r="BF117" s="877"/>
      <c r="BG117" s="877"/>
      <c r="BH117" s="877"/>
      <c r="BI117" s="877"/>
      <c r="BJ117" s="877"/>
      <c r="BK117" s="877"/>
      <c r="BL117" s="877"/>
      <c r="BM117" s="877"/>
      <c r="BN117" s="877"/>
      <c r="BO117" s="877"/>
      <c r="BP117" s="878"/>
      <c r="BQ117" s="829" t="s">
        <v>129</v>
      </c>
      <c r="BR117" s="830"/>
      <c r="BS117" s="830"/>
      <c r="BT117" s="830"/>
      <c r="BU117" s="830"/>
      <c r="BV117" s="830" t="s">
        <v>129</v>
      </c>
      <c r="BW117" s="830"/>
      <c r="BX117" s="830"/>
      <c r="BY117" s="830"/>
      <c r="BZ117" s="830"/>
      <c r="CA117" s="830" t="s">
        <v>129</v>
      </c>
      <c r="CB117" s="830"/>
      <c r="CC117" s="830"/>
      <c r="CD117" s="830"/>
      <c r="CE117" s="830"/>
      <c r="CF117" s="888" t="s">
        <v>129</v>
      </c>
      <c r="CG117" s="889"/>
      <c r="CH117" s="889"/>
      <c r="CI117" s="889"/>
      <c r="CJ117" s="889"/>
      <c r="CK117" s="940"/>
      <c r="CL117" s="834"/>
      <c r="CM117" s="828" t="s">
        <v>457</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129</v>
      </c>
      <c r="DH117" s="793"/>
      <c r="DI117" s="793"/>
      <c r="DJ117" s="793"/>
      <c r="DK117" s="794"/>
      <c r="DL117" s="795" t="s">
        <v>129</v>
      </c>
      <c r="DM117" s="793"/>
      <c r="DN117" s="793"/>
      <c r="DO117" s="793"/>
      <c r="DP117" s="794"/>
      <c r="DQ117" s="795" t="s">
        <v>129</v>
      </c>
      <c r="DR117" s="793"/>
      <c r="DS117" s="793"/>
      <c r="DT117" s="793"/>
      <c r="DU117" s="794"/>
      <c r="DV117" s="837" t="s">
        <v>129</v>
      </c>
      <c r="DW117" s="838"/>
      <c r="DX117" s="838"/>
      <c r="DY117" s="838"/>
      <c r="DZ117" s="839"/>
    </row>
    <row r="118" spans="1:130" s="224" customFormat="1" ht="26.25" customHeight="1" x14ac:dyDescent="0.15">
      <c r="A118" s="908" t="s">
        <v>430</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427</v>
      </c>
      <c r="AB118" s="909"/>
      <c r="AC118" s="909"/>
      <c r="AD118" s="909"/>
      <c r="AE118" s="910"/>
      <c r="AF118" s="911" t="s">
        <v>428</v>
      </c>
      <c r="AG118" s="909"/>
      <c r="AH118" s="909"/>
      <c r="AI118" s="909"/>
      <c r="AJ118" s="910"/>
      <c r="AK118" s="911" t="s">
        <v>310</v>
      </c>
      <c r="AL118" s="909"/>
      <c r="AM118" s="909"/>
      <c r="AN118" s="909"/>
      <c r="AO118" s="910"/>
      <c r="AP118" s="912" t="s">
        <v>429</v>
      </c>
      <c r="AQ118" s="913"/>
      <c r="AR118" s="913"/>
      <c r="AS118" s="913"/>
      <c r="AT118" s="914"/>
      <c r="AU118" s="945"/>
      <c r="AV118" s="946"/>
      <c r="AW118" s="946"/>
      <c r="AX118" s="946"/>
      <c r="AY118" s="946"/>
      <c r="AZ118" s="851" t="s">
        <v>458</v>
      </c>
      <c r="BA118" s="852"/>
      <c r="BB118" s="852"/>
      <c r="BC118" s="852"/>
      <c r="BD118" s="852"/>
      <c r="BE118" s="852"/>
      <c r="BF118" s="852"/>
      <c r="BG118" s="852"/>
      <c r="BH118" s="852"/>
      <c r="BI118" s="852"/>
      <c r="BJ118" s="852"/>
      <c r="BK118" s="852"/>
      <c r="BL118" s="852"/>
      <c r="BM118" s="852"/>
      <c r="BN118" s="852"/>
      <c r="BO118" s="852"/>
      <c r="BP118" s="853"/>
      <c r="BQ118" s="892" t="s">
        <v>129</v>
      </c>
      <c r="BR118" s="858"/>
      <c r="BS118" s="858"/>
      <c r="BT118" s="858"/>
      <c r="BU118" s="858"/>
      <c r="BV118" s="858" t="s">
        <v>129</v>
      </c>
      <c r="BW118" s="858"/>
      <c r="BX118" s="858"/>
      <c r="BY118" s="858"/>
      <c r="BZ118" s="858"/>
      <c r="CA118" s="858" t="s">
        <v>129</v>
      </c>
      <c r="CB118" s="858"/>
      <c r="CC118" s="858"/>
      <c r="CD118" s="858"/>
      <c r="CE118" s="858"/>
      <c r="CF118" s="888" t="s">
        <v>129</v>
      </c>
      <c r="CG118" s="889"/>
      <c r="CH118" s="889"/>
      <c r="CI118" s="889"/>
      <c r="CJ118" s="889"/>
      <c r="CK118" s="940"/>
      <c r="CL118" s="834"/>
      <c r="CM118" s="828" t="s">
        <v>459</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129</v>
      </c>
      <c r="DH118" s="793"/>
      <c r="DI118" s="793"/>
      <c r="DJ118" s="793"/>
      <c r="DK118" s="794"/>
      <c r="DL118" s="795" t="s">
        <v>129</v>
      </c>
      <c r="DM118" s="793"/>
      <c r="DN118" s="793"/>
      <c r="DO118" s="793"/>
      <c r="DP118" s="794"/>
      <c r="DQ118" s="795" t="s">
        <v>129</v>
      </c>
      <c r="DR118" s="793"/>
      <c r="DS118" s="793"/>
      <c r="DT118" s="793"/>
      <c r="DU118" s="794"/>
      <c r="DV118" s="837" t="s">
        <v>129</v>
      </c>
      <c r="DW118" s="838"/>
      <c r="DX118" s="838"/>
      <c r="DY118" s="838"/>
      <c r="DZ118" s="839"/>
    </row>
    <row r="119" spans="1:130" s="224" customFormat="1" ht="26.25" customHeight="1" x14ac:dyDescent="0.15">
      <c r="A119" s="831" t="s">
        <v>433</v>
      </c>
      <c r="B119" s="832"/>
      <c r="C119" s="873" t="s">
        <v>434</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129</v>
      </c>
      <c r="AB119" s="902"/>
      <c r="AC119" s="902"/>
      <c r="AD119" s="902"/>
      <c r="AE119" s="903"/>
      <c r="AF119" s="904" t="s">
        <v>129</v>
      </c>
      <c r="AG119" s="902"/>
      <c r="AH119" s="902"/>
      <c r="AI119" s="902"/>
      <c r="AJ119" s="903"/>
      <c r="AK119" s="904" t="s">
        <v>129</v>
      </c>
      <c r="AL119" s="902"/>
      <c r="AM119" s="902"/>
      <c r="AN119" s="902"/>
      <c r="AO119" s="903"/>
      <c r="AP119" s="905" t="s">
        <v>129</v>
      </c>
      <c r="AQ119" s="906"/>
      <c r="AR119" s="906"/>
      <c r="AS119" s="906"/>
      <c r="AT119" s="907"/>
      <c r="AU119" s="947"/>
      <c r="AV119" s="948"/>
      <c r="AW119" s="948"/>
      <c r="AX119" s="948"/>
      <c r="AY119" s="948"/>
      <c r="AZ119" s="247" t="s">
        <v>190</v>
      </c>
      <c r="BA119" s="247"/>
      <c r="BB119" s="247"/>
      <c r="BC119" s="247"/>
      <c r="BD119" s="247"/>
      <c r="BE119" s="247"/>
      <c r="BF119" s="247"/>
      <c r="BG119" s="247"/>
      <c r="BH119" s="247"/>
      <c r="BI119" s="247"/>
      <c r="BJ119" s="247"/>
      <c r="BK119" s="247"/>
      <c r="BL119" s="247"/>
      <c r="BM119" s="247"/>
      <c r="BN119" s="247"/>
      <c r="BO119" s="890" t="s">
        <v>460</v>
      </c>
      <c r="BP119" s="891"/>
      <c r="BQ119" s="892">
        <v>16658423</v>
      </c>
      <c r="BR119" s="858"/>
      <c r="BS119" s="858"/>
      <c r="BT119" s="858"/>
      <c r="BU119" s="858"/>
      <c r="BV119" s="858">
        <v>18179164</v>
      </c>
      <c r="BW119" s="858"/>
      <c r="BX119" s="858"/>
      <c r="BY119" s="858"/>
      <c r="BZ119" s="858"/>
      <c r="CA119" s="858">
        <v>17770933</v>
      </c>
      <c r="CB119" s="858"/>
      <c r="CC119" s="858"/>
      <c r="CD119" s="858"/>
      <c r="CE119" s="858"/>
      <c r="CF119" s="761"/>
      <c r="CG119" s="762"/>
      <c r="CH119" s="762"/>
      <c r="CI119" s="762"/>
      <c r="CJ119" s="847"/>
      <c r="CK119" s="941"/>
      <c r="CL119" s="836"/>
      <c r="CM119" s="851" t="s">
        <v>461</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v>376154</v>
      </c>
      <c r="DH119" s="777"/>
      <c r="DI119" s="777"/>
      <c r="DJ119" s="777"/>
      <c r="DK119" s="778"/>
      <c r="DL119" s="779">
        <v>245255</v>
      </c>
      <c r="DM119" s="777"/>
      <c r="DN119" s="777"/>
      <c r="DO119" s="777"/>
      <c r="DP119" s="778"/>
      <c r="DQ119" s="779">
        <v>389803</v>
      </c>
      <c r="DR119" s="777"/>
      <c r="DS119" s="777"/>
      <c r="DT119" s="777"/>
      <c r="DU119" s="778"/>
      <c r="DV119" s="861">
        <v>7.2</v>
      </c>
      <c r="DW119" s="862"/>
      <c r="DX119" s="862"/>
      <c r="DY119" s="862"/>
      <c r="DZ119" s="863"/>
    </row>
    <row r="120" spans="1:130" s="224" customFormat="1" ht="26.25" customHeight="1" x14ac:dyDescent="0.15">
      <c r="A120" s="833"/>
      <c r="B120" s="834"/>
      <c r="C120" s="828" t="s">
        <v>438</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129</v>
      </c>
      <c r="AB120" s="793"/>
      <c r="AC120" s="793"/>
      <c r="AD120" s="793"/>
      <c r="AE120" s="794"/>
      <c r="AF120" s="795" t="s">
        <v>129</v>
      </c>
      <c r="AG120" s="793"/>
      <c r="AH120" s="793"/>
      <c r="AI120" s="793"/>
      <c r="AJ120" s="794"/>
      <c r="AK120" s="795" t="s">
        <v>129</v>
      </c>
      <c r="AL120" s="793"/>
      <c r="AM120" s="793"/>
      <c r="AN120" s="793"/>
      <c r="AO120" s="794"/>
      <c r="AP120" s="837" t="s">
        <v>129</v>
      </c>
      <c r="AQ120" s="838"/>
      <c r="AR120" s="838"/>
      <c r="AS120" s="838"/>
      <c r="AT120" s="839"/>
      <c r="AU120" s="893" t="s">
        <v>462</v>
      </c>
      <c r="AV120" s="894"/>
      <c r="AW120" s="894"/>
      <c r="AX120" s="894"/>
      <c r="AY120" s="895"/>
      <c r="AZ120" s="873" t="s">
        <v>463</v>
      </c>
      <c r="BA120" s="821"/>
      <c r="BB120" s="821"/>
      <c r="BC120" s="821"/>
      <c r="BD120" s="821"/>
      <c r="BE120" s="821"/>
      <c r="BF120" s="821"/>
      <c r="BG120" s="821"/>
      <c r="BH120" s="821"/>
      <c r="BI120" s="821"/>
      <c r="BJ120" s="821"/>
      <c r="BK120" s="821"/>
      <c r="BL120" s="821"/>
      <c r="BM120" s="821"/>
      <c r="BN120" s="821"/>
      <c r="BO120" s="821"/>
      <c r="BP120" s="822"/>
      <c r="BQ120" s="874">
        <v>4543815</v>
      </c>
      <c r="BR120" s="855"/>
      <c r="BS120" s="855"/>
      <c r="BT120" s="855"/>
      <c r="BU120" s="855"/>
      <c r="BV120" s="855">
        <v>5563820</v>
      </c>
      <c r="BW120" s="855"/>
      <c r="BX120" s="855"/>
      <c r="BY120" s="855"/>
      <c r="BZ120" s="855"/>
      <c r="CA120" s="855">
        <v>6203117</v>
      </c>
      <c r="CB120" s="855"/>
      <c r="CC120" s="855"/>
      <c r="CD120" s="855"/>
      <c r="CE120" s="855"/>
      <c r="CF120" s="879">
        <v>114.8</v>
      </c>
      <c r="CG120" s="880"/>
      <c r="CH120" s="880"/>
      <c r="CI120" s="880"/>
      <c r="CJ120" s="880"/>
      <c r="CK120" s="881" t="s">
        <v>464</v>
      </c>
      <c r="CL120" s="865"/>
      <c r="CM120" s="865"/>
      <c r="CN120" s="865"/>
      <c r="CO120" s="866"/>
      <c r="CP120" s="885" t="s">
        <v>410</v>
      </c>
      <c r="CQ120" s="886"/>
      <c r="CR120" s="886"/>
      <c r="CS120" s="886"/>
      <c r="CT120" s="886"/>
      <c r="CU120" s="886"/>
      <c r="CV120" s="886"/>
      <c r="CW120" s="886"/>
      <c r="CX120" s="886"/>
      <c r="CY120" s="886"/>
      <c r="CZ120" s="886"/>
      <c r="DA120" s="886"/>
      <c r="DB120" s="886"/>
      <c r="DC120" s="886"/>
      <c r="DD120" s="886"/>
      <c r="DE120" s="886"/>
      <c r="DF120" s="887"/>
      <c r="DG120" s="874">
        <v>4756421</v>
      </c>
      <c r="DH120" s="855"/>
      <c r="DI120" s="855"/>
      <c r="DJ120" s="855"/>
      <c r="DK120" s="855"/>
      <c r="DL120" s="855">
        <v>4686346</v>
      </c>
      <c r="DM120" s="855"/>
      <c r="DN120" s="855"/>
      <c r="DO120" s="855"/>
      <c r="DP120" s="855"/>
      <c r="DQ120" s="855">
        <v>4449617</v>
      </c>
      <c r="DR120" s="855"/>
      <c r="DS120" s="855"/>
      <c r="DT120" s="855"/>
      <c r="DU120" s="855"/>
      <c r="DV120" s="856">
        <v>82.3</v>
      </c>
      <c r="DW120" s="856"/>
      <c r="DX120" s="856"/>
      <c r="DY120" s="856"/>
      <c r="DZ120" s="857"/>
    </row>
    <row r="121" spans="1:130" s="224" customFormat="1" ht="26.25" customHeight="1" x14ac:dyDescent="0.15">
      <c r="A121" s="833"/>
      <c r="B121" s="834"/>
      <c r="C121" s="876" t="s">
        <v>465</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129</v>
      </c>
      <c r="AB121" s="793"/>
      <c r="AC121" s="793"/>
      <c r="AD121" s="793"/>
      <c r="AE121" s="794"/>
      <c r="AF121" s="795" t="s">
        <v>129</v>
      </c>
      <c r="AG121" s="793"/>
      <c r="AH121" s="793"/>
      <c r="AI121" s="793"/>
      <c r="AJ121" s="794"/>
      <c r="AK121" s="795" t="s">
        <v>129</v>
      </c>
      <c r="AL121" s="793"/>
      <c r="AM121" s="793"/>
      <c r="AN121" s="793"/>
      <c r="AO121" s="794"/>
      <c r="AP121" s="837" t="s">
        <v>129</v>
      </c>
      <c r="AQ121" s="838"/>
      <c r="AR121" s="838"/>
      <c r="AS121" s="838"/>
      <c r="AT121" s="839"/>
      <c r="AU121" s="896"/>
      <c r="AV121" s="897"/>
      <c r="AW121" s="897"/>
      <c r="AX121" s="897"/>
      <c r="AY121" s="898"/>
      <c r="AZ121" s="828" t="s">
        <v>466</v>
      </c>
      <c r="BA121" s="765"/>
      <c r="BB121" s="765"/>
      <c r="BC121" s="765"/>
      <c r="BD121" s="765"/>
      <c r="BE121" s="765"/>
      <c r="BF121" s="765"/>
      <c r="BG121" s="765"/>
      <c r="BH121" s="765"/>
      <c r="BI121" s="765"/>
      <c r="BJ121" s="765"/>
      <c r="BK121" s="765"/>
      <c r="BL121" s="765"/>
      <c r="BM121" s="765"/>
      <c r="BN121" s="765"/>
      <c r="BO121" s="765"/>
      <c r="BP121" s="766"/>
      <c r="BQ121" s="829">
        <v>725805</v>
      </c>
      <c r="BR121" s="830"/>
      <c r="BS121" s="830"/>
      <c r="BT121" s="830"/>
      <c r="BU121" s="830"/>
      <c r="BV121" s="830">
        <v>798828</v>
      </c>
      <c r="BW121" s="830"/>
      <c r="BX121" s="830"/>
      <c r="BY121" s="830"/>
      <c r="BZ121" s="830"/>
      <c r="CA121" s="830">
        <v>787006</v>
      </c>
      <c r="CB121" s="830"/>
      <c r="CC121" s="830"/>
      <c r="CD121" s="830"/>
      <c r="CE121" s="830"/>
      <c r="CF121" s="888">
        <v>14.6</v>
      </c>
      <c r="CG121" s="889"/>
      <c r="CH121" s="889"/>
      <c r="CI121" s="889"/>
      <c r="CJ121" s="889"/>
      <c r="CK121" s="882"/>
      <c r="CL121" s="868"/>
      <c r="CM121" s="868"/>
      <c r="CN121" s="868"/>
      <c r="CO121" s="869"/>
      <c r="CP121" s="848" t="s">
        <v>407</v>
      </c>
      <c r="CQ121" s="849"/>
      <c r="CR121" s="849"/>
      <c r="CS121" s="849"/>
      <c r="CT121" s="849"/>
      <c r="CU121" s="849"/>
      <c r="CV121" s="849"/>
      <c r="CW121" s="849"/>
      <c r="CX121" s="849"/>
      <c r="CY121" s="849"/>
      <c r="CZ121" s="849"/>
      <c r="DA121" s="849"/>
      <c r="DB121" s="849"/>
      <c r="DC121" s="849"/>
      <c r="DD121" s="849"/>
      <c r="DE121" s="849"/>
      <c r="DF121" s="850"/>
      <c r="DG121" s="829" t="s">
        <v>129</v>
      </c>
      <c r="DH121" s="830"/>
      <c r="DI121" s="830"/>
      <c r="DJ121" s="830"/>
      <c r="DK121" s="830"/>
      <c r="DL121" s="830" t="s">
        <v>129</v>
      </c>
      <c r="DM121" s="830"/>
      <c r="DN121" s="830"/>
      <c r="DO121" s="830"/>
      <c r="DP121" s="830"/>
      <c r="DQ121" s="830" t="s">
        <v>129</v>
      </c>
      <c r="DR121" s="830"/>
      <c r="DS121" s="830"/>
      <c r="DT121" s="830"/>
      <c r="DU121" s="830"/>
      <c r="DV121" s="807" t="s">
        <v>129</v>
      </c>
      <c r="DW121" s="807"/>
      <c r="DX121" s="807"/>
      <c r="DY121" s="807"/>
      <c r="DZ121" s="808"/>
    </row>
    <row r="122" spans="1:130" s="224" customFormat="1" ht="26.25" customHeight="1" x14ac:dyDescent="0.15">
      <c r="A122" s="833"/>
      <c r="B122" s="834"/>
      <c r="C122" s="828" t="s">
        <v>448</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129</v>
      </c>
      <c r="AB122" s="793"/>
      <c r="AC122" s="793"/>
      <c r="AD122" s="793"/>
      <c r="AE122" s="794"/>
      <c r="AF122" s="795" t="s">
        <v>129</v>
      </c>
      <c r="AG122" s="793"/>
      <c r="AH122" s="793"/>
      <c r="AI122" s="793"/>
      <c r="AJ122" s="794"/>
      <c r="AK122" s="795" t="s">
        <v>129</v>
      </c>
      <c r="AL122" s="793"/>
      <c r="AM122" s="793"/>
      <c r="AN122" s="793"/>
      <c r="AO122" s="794"/>
      <c r="AP122" s="837" t="s">
        <v>129</v>
      </c>
      <c r="AQ122" s="838"/>
      <c r="AR122" s="838"/>
      <c r="AS122" s="838"/>
      <c r="AT122" s="839"/>
      <c r="AU122" s="896"/>
      <c r="AV122" s="897"/>
      <c r="AW122" s="897"/>
      <c r="AX122" s="897"/>
      <c r="AY122" s="898"/>
      <c r="AZ122" s="851" t="s">
        <v>467</v>
      </c>
      <c r="BA122" s="852"/>
      <c r="BB122" s="852"/>
      <c r="BC122" s="852"/>
      <c r="BD122" s="852"/>
      <c r="BE122" s="852"/>
      <c r="BF122" s="852"/>
      <c r="BG122" s="852"/>
      <c r="BH122" s="852"/>
      <c r="BI122" s="852"/>
      <c r="BJ122" s="852"/>
      <c r="BK122" s="852"/>
      <c r="BL122" s="852"/>
      <c r="BM122" s="852"/>
      <c r="BN122" s="852"/>
      <c r="BO122" s="852"/>
      <c r="BP122" s="853"/>
      <c r="BQ122" s="892">
        <v>8938224</v>
      </c>
      <c r="BR122" s="858"/>
      <c r="BS122" s="858"/>
      <c r="BT122" s="858"/>
      <c r="BU122" s="858"/>
      <c r="BV122" s="858">
        <v>9228529</v>
      </c>
      <c r="BW122" s="858"/>
      <c r="BX122" s="858"/>
      <c r="BY122" s="858"/>
      <c r="BZ122" s="858"/>
      <c r="CA122" s="858">
        <v>8756096</v>
      </c>
      <c r="CB122" s="858"/>
      <c r="CC122" s="858"/>
      <c r="CD122" s="858"/>
      <c r="CE122" s="858"/>
      <c r="CF122" s="859">
        <v>162</v>
      </c>
      <c r="CG122" s="860"/>
      <c r="CH122" s="860"/>
      <c r="CI122" s="860"/>
      <c r="CJ122" s="860"/>
      <c r="CK122" s="882"/>
      <c r="CL122" s="868"/>
      <c r="CM122" s="868"/>
      <c r="CN122" s="868"/>
      <c r="CO122" s="869"/>
      <c r="CP122" s="848" t="s">
        <v>405</v>
      </c>
      <c r="CQ122" s="849"/>
      <c r="CR122" s="849"/>
      <c r="CS122" s="849"/>
      <c r="CT122" s="849"/>
      <c r="CU122" s="849"/>
      <c r="CV122" s="849"/>
      <c r="CW122" s="849"/>
      <c r="CX122" s="849"/>
      <c r="CY122" s="849"/>
      <c r="CZ122" s="849"/>
      <c r="DA122" s="849"/>
      <c r="DB122" s="849"/>
      <c r="DC122" s="849"/>
      <c r="DD122" s="849"/>
      <c r="DE122" s="849"/>
      <c r="DF122" s="850"/>
      <c r="DG122" s="829" t="s">
        <v>129</v>
      </c>
      <c r="DH122" s="830"/>
      <c r="DI122" s="830"/>
      <c r="DJ122" s="830"/>
      <c r="DK122" s="830"/>
      <c r="DL122" s="830" t="s">
        <v>129</v>
      </c>
      <c r="DM122" s="830"/>
      <c r="DN122" s="830"/>
      <c r="DO122" s="830"/>
      <c r="DP122" s="830"/>
      <c r="DQ122" s="830" t="s">
        <v>129</v>
      </c>
      <c r="DR122" s="830"/>
      <c r="DS122" s="830"/>
      <c r="DT122" s="830"/>
      <c r="DU122" s="830"/>
      <c r="DV122" s="807" t="s">
        <v>129</v>
      </c>
      <c r="DW122" s="807"/>
      <c r="DX122" s="807"/>
      <c r="DY122" s="807"/>
      <c r="DZ122" s="808"/>
    </row>
    <row r="123" spans="1:130" s="224" customFormat="1" ht="26.25" customHeight="1" x14ac:dyDescent="0.15">
      <c r="A123" s="833"/>
      <c r="B123" s="834"/>
      <c r="C123" s="828" t="s">
        <v>454</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129</v>
      </c>
      <c r="AB123" s="793"/>
      <c r="AC123" s="793"/>
      <c r="AD123" s="793"/>
      <c r="AE123" s="794"/>
      <c r="AF123" s="795" t="s">
        <v>129</v>
      </c>
      <c r="AG123" s="793"/>
      <c r="AH123" s="793"/>
      <c r="AI123" s="793"/>
      <c r="AJ123" s="794"/>
      <c r="AK123" s="795" t="s">
        <v>129</v>
      </c>
      <c r="AL123" s="793"/>
      <c r="AM123" s="793"/>
      <c r="AN123" s="793"/>
      <c r="AO123" s="794"/>
      <c r="AP123" s="837" t="s">
        <v>129</v>
      </c>
      <c r="AQ123" s="838"/>
      <c r="AR123" s="838"/>
      <c r="AS123" s="838"/>
      <c r="AT123" s="839"/>
      <c r="AU123" s="899"/>
      <c r="AV123" s="900"/>
      <c r="AW123" s="900"/>
      <c r="AX123" s="900"/>
      <c r="AY123" s="900"/>
      <c r="AZ123" s="247" t="s">
        <v>190</v>
      </c>
      <c r="BA123" s="247"/>
      <c r="BB123" s="247"/>
      <c r="BC123" s="247"/>
      <c r="BD123" s="247"/>
      <c r="BE123" s="247"/>
      <c r="BF123" s="247"/>
      <c r="BG123" s="247"/>
      <c r="BH123" s="247"/>
      <c r="BI123" s="247"/>
      <c r="BJ123" s="247"/>
      <c r="BK123" s="247"/>
      <c r="BL123" s="247"/>
      <c r="BM123" s="247"/>
      <c r="BN123" s="247"/>
      <c r="BO123" s="890" t="s">
        <v>468</v>
      </c>
      <c r="BP123" s="891"/>
      <c r="BQ123" s="845">
        <v>14207844</v>
      </c>
      <c r="BR123" s="846"/>
      <c r="BS123" s="846"/>
      <c r="BT123" s="846"/>
      <c r="BU123" s="846"/>
      <c r="BV123" s="846">
        <v>15591177</v>
      </c>
      <c r="BW123" s="846"/>
      <c r="BX123" s="846"/>
      <c r="BY123" s="846"/>
      <c r="BZ123" s="846"/>
      <c r="CA123" s="846">
        <v>15746219</v>
      </c>
      <c r="CB123" s="846"/>
      <c r="CC123" s="846"/>
      <c r="CD123" s="846"/>
      <c r="CE123" s="846"/>
      <c r="CF123" s="761"/>
      <c r="CG123" s="762"/>
      <c r="CH123" s="762"/>
      <c r="CI123" s="762"/>
      <c r="CJ123" s="847"/>
      <c r="CK123" s="882"/>
      <c r="CL123" s="868"/>
      <c r="CM123" s="868"/>
      <c r="CN123" s="868"/>
      <c r="CO123" s="869"/>
      <c r="CP123" s="848" t="s">
        <v>406</v>
      </c>
      <c r="CQ123" s="849"/>
      <c r="CR123" s="849"/>
      <c r="CS123" s="849"/>
      <c r="CT123" s="849"/>
      <c r="CU123" s="849"/>
      <c r="CV123" s="849"/>
      <c r="CW123" s="849"/>
      <c r="CX123" s="849"/>
      <c r="CY123" s="849"/>
      <c r="CZ123" s="849"/>
      <c r="DA123" s="849"/>
      <c r="DB123" s="849"/>
      <c r="DC123" s="849"/>
      <c r="DD123" s="849"/>
      <c r="DE123" s="849"/>
      <c r="DF123" s="850"/>
      <c r="DG123" s="792" t="s">
        <v>129</v>
      </c>
      <c r="DH123" s="793"/>
      <c r="DI123" s="793"/>
      <c r="DJ123" s="793"/>
      <c r="DK123" s="794"/>
      <c r="DL123" s="795" t="s">
        <v>129</v>
      </c>
      <c r="DM123" s="793"/>
      <c r="DN123" s="793"/>
      <c r="DO123" s="793"/>
      <c r="DP123" s="794"/>
      <c r="DQ123" s="795" t="s">
        <v>129</v>
      </c>
      <c r="DR123" s="793"/>
      <c r="DS123" s="793"/>
      <c r="DT123" s="793"/>
      <c r="DU123" s="794"/>
      <c r="DV123" s="837" t="s">
        <v>129</v>
      </c>
      <c r="DW123" s="838"/>
      <c r="DX123" s="838"/>
      <c r="DY123" s="838"/>
      <c r="DZ123" s="839"/>
    </row>
    <row r="124" spans="1:130" s="224" customFormat="1" ht="26.25" customHeight="1" thickBot="1" x14ac:dyDescent="0.2">
      <c r="A124" s="833"/>
      <c r="B124" s="834"/>
      <c r="C124" s="828" t="s">
        <v>457</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129</v>
      </c>
      <c r="AB124" s="793"/>
      <c r="AC124" s="793"/>
      <c r="AD124" s="793"/>
      <c r="AE124" s="794"/>
      <c r="AF124" s="795" t="s">
        <v>129</v>
      </c>
      <c r="AG124" s="793"/>
      <c r="AH124" s="793"/>
      <c r="AI124" s="793"/>
      <c r="AJ124" s="794"/>
      <c r="AK124" s="795" t="s">
        <v>129</v>
      </c>
      <c r="AL124" s="793"/>
      <c r="AM124" s="793"/>
      <c r="AN124" s="793"/>
      <c r="AO124" s="794"/>
      <c r="AP124" s="837" t="s">
        <v>129</v>
      </c>
      <c r="AQ124" s="838"/>
      <c r="AR124" s="838"/>
      <c r="AS124" s="838"/>
      <c r="AT124" s="839"/>
      <c r="AU124" s="840" t="s">
        <v>469</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47</v>
      </c>
      <c r="BR124" s="844"/>
      <c r="BS124" s="844"/>
      <c r="BT124" s="844"/>
      <c r="BU124" s="844"/>
      <c r="BV124" s="844">
        <v>46.9</v>
      </c>
      <c r="BW124" s="844"/>
      <c r="BX124" s="844"/>
      <c r="BY124" s="844"/>
      <c r="BZ124" s="844"/>
      <c r="CA124" s="844">
        <v>37.4</v>
      </c>
      <c r="CB124" s="844"/>
      <c r="CC124" s="844"/>
      <c r="CD124" s="844"/>
      <c r="CE124" s="844"/>
      <c r="CF124" s="739"/>
      <c r="CG124" s="740"/>
      <c r="CH124" s="740"/>
      <c r="CI124" s="740"/>
      <c r="CJ124" s="875"/>
      <c r="CK124" s="883"/>
      <c r="CL124" s="883"/>
      <c r="CM124" s="883"/>
      <c r="CN124" s="883"/>
      <c r="CO124" s="884"/>
      <c r="CP124" s="848" t="s">
        <v>470</v>
      </c>
      <c r="CQ124" s="849"/>
      <c r="CR124" s="849"/>
      <c r="CS124" s="849"/>
      <c r="CT124" s="849"/>
      <c r="CU124" s="849"/>
      <c r="CV124" s="849"/>
      <c r="CW124" s="849"/>
      <c r="CX124" s="849"/>
      <c r="CY124" s="849"/>
      <c r="CZ124" s="849"/>
      <c r="DA124" s="849"/>
      <c r="DB124" s="849"/>
      <c r="DC124" s="849"/>
      <c r="DD124" s="849"/>
      <c r="DE124" s="849"/>
      <c r="DF124" s="850"/>
      <c r="DG124" s="776" t="s">
        <v>129</v>
      </c>
      <c r="DH124" s="777"/>
      <c r="DI124" s="777"/>
      <c r="DJ124" s="777"/>
      <c r="DK124" s="778"/>
      <c r="DL124" s="779" t="s">
        <v>129</v>
      </c>
      <c r="DM124" s="777"/>
      <c r="DN124" s="777"/>
      <c r="DO124" s="777"/>
      <c r="DP124" s="778"/>
      <c r="DQ124" s="779" t="s">
        <v>129</v>
      </c>
      <c r="DR124" s="777"/>
      <c r="DS124" s="777"/>
      <c r="DT124" s="777"/>
      <c r="DU124" s="778"/>
      <c r="DV124" s="861" t="s">
        <v>129</v>
      </c>
      <c r="DW124" s="862"/>
      <c r="DX124" s="862"/>
      <c r="DY124" s="862"/>
      <c r="DZ124" s="863"/>
    </row>
    <row r="125" spans="1:130" s="224" customFormat="1" ht="26.25" customHeight="1" x14ac:dyDescent="0.15">
      <c r="A125" s="833"/>
      <c r="B125" s="834"/>
      <c r="C125" s="828" t="s">
        <v>459</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129</v>
      </c>
      <c r="AB125" s="793"/>
      <c r="AC125" s="793"/>
      <c r="AD125" s="793"/>
      <c r="AE125" s="794"/>
      <c r="AF125" s="795" t="s">
        <v>129</v>
      </c>
      <c r="AG125" s="793"/>
      <c r="AH125" s="793"/>
      <c r="AI125" s="793"/>
      <c r="AJ125" s="794"/>
      <c r="AK125" s="795" t="s">
        <v>129</v>
      </c>
      <c r="AL125" s="793"/>
      <c r="AM125" s="793"/>
      <c r="AN125" s="793"/>
      <c r="AO125" s="794"/>
      <c r="AP125" s="837" t="s">
        <v>129</v>
      </c>
      <c r="AQ125" s="838"/>
      <c r="AR125" s="838"/>
      <c r="AS125" s="838"/>
      <c r="AT125" s="839"/>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471</v>
      </c>
      <c r="CL125" s="865"/>
      <c r="CM125" s="865"/>
      <c r="CN125" s="865"/>
      <c r="CO125" s="866"/>
      <c r="CP125" s="873" t="s">
        <v>472</v>
      </c>
      <c r="CQ125" s="821"/>
      <c r="CR125" s="821"/>
      <c r="CS125" s="821"/>
      <c r="CT125" s="821"/>
      <c r="CU125" s="821"/>
      <c r="CV125" s="821"/>
      <c r="CW125" s="821"/>
      <c r="CX125" s="821"/>
      <c r="CY125" s="821"/>
      <c r="CZ125" s="821"/>
      <c r="DA125" s="821"/>
      <c r="DB125" s="821"/>
      <c r="DC125" s="821"/>
      <c r="DD125" s="821"/>
      <c r="DE125" s="821"/>
      <c r="DF125" s="822"/>
      <c r="DG125" s="874" t="s">
        <v>129</v>
      </c>
      <c r="DH125" s="855"/>
      <c r="DI125" s="855"/>
      <c r="DJ125" s="855"/>
      <c r="DK125" s="855"/>
      <c r="DL125" s="855" t="s">
        <v>129</v>
      </c>
      <c r="DM125" s="855"/>
      <c r="DN125" s="855"/>
      <c r="DO125" s="855"/>
      <c r="DP125" s="855"/>
      <c r="DQ125" s="855" t="s">
        <v>129</v>
      </c>
      <c r="DR125" s="855"/>
      <c r="DS125" s="855"/>
      <c r="DT125" s="855"/>
      <c r="DU125" s="855"/>
      <c r="DV125" s="856" t="s">
        <v>129</v>
      </c>
      <c r="DW125" s="856"/>
      <c r="DX125" s="856"/>
      <c r="DY125" s="856"/>
      <c r="DZ125" s="857"/>
    </row>
    <row r="126" spans="1:130" s="224" customFormat="1" ht="26.25" customHeight="1" thickBot="1" x14ac:dyDescent="0.2">
      <c r="A126" s="833"/>
      <c r="B126" s="834"/>
      <c r="C126" s="828" t="s">
        <v>461</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129</v>
      </c>
      <c r="AB126" s="793"/>
      <c r="AC126" s="793"/>
      <c r="AD126" s="793"/>
      <c r="AE126" s="794"/>
      <c r="AF126" s="795" t="s">
        <v>129</v>
      </c>
      <c r="AG126" s="793"/>
      <c r="AH126" s="793"/>
      <c r="AI126" s="793"/>
      <c r="AJ126" s="794"/>
      <c r="AK126" s="795" t="s">
        <v>129</v>
      </c>
      <c r="AL126" s="793"/>
      <c r="AM126" s="793"/>
      <c r="AN126" s="793"/>
      <c r="AO126" s="794"/>
      <c r="AP126" s="837" t="s">
        <v>129</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473</v>
      </c>
      <c r="CQ126" s="765"/>
      <c r="CR126" s="765"/>
      <c r="CS126" s="765"/>
      <c r="CT126" s="765"/>
      <c r="CU126" s="765"/>
      <c r="CV126" s="765"/>
      <c r="CW126" s="765"/>
      <c r="CX126" s="765"/>
      <c r="CY126" s="765"/>
      <c r="CZ126" s="765"/>
      <c r="DA126" s="765"/>
      <c r="DB126" s="765"/>
      <c r="DC126" s="765"/>
      <c r="DD126" s="765"/>
      <c r="DE126" s="765"/>
      <c r="DF126" s="766"/>
      <c r="DG126" s="829" t="s">
        <v>129</v>
      </c>
      <c r="DH126" s="830"/>
      <c r="DI126" s="830"/>
      <c r="DJ126" s="830"/>
      <c r="DK126" s="830"/>
      <c r="DL126" s="830" t="s">
        <v>129</v>
      </c>
      <c r="DM126" s="830"/>
      <c r="DN126" s="830"/>
      <c r="DO126" s="830"/>
      <c r="DP126" s="830"/>
      <c r="DQ126" s="830" t="s">
        <v>129</v>
      </c>
      <c r="DR126" s="830"/>
      <c r="DS126" s="830"/>
      <c r="DT126" s="830"/>
      <c r="DU126" s="830"/>
      <c r="DV126" s="807" t="s">
        <v>129</v>
      </c>
      <c r="DW126" s="807"/>
      <c r="DX126" s="807"/>
      <c r="DY126" s="807"/>
      <c r="DZ126" s="808"/>
    </row>
    <row r="127" spans="1:130" s="224" customFormat="1" ht="26.25" customHeight="1" x14ac:dyDescent="0.15">
      <c r="A127" s="835"/>
      <c r="B127" s="836"/>
      <c r="C127" s="851" t="s">
        <v>474</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v>1024</v>
      </c>
      <c r="AB127" s="793"/>
      <c r="AC127" s="793"/>
      <c r="AD127" s="793"/>
      <c r="AE127" s="794"/>
      <c r="AF127" s="795">
        <v>811</v>
      </c>
      <c r="AG127" s="793"/>
      <c r="AH127" s="793"/>
      <c r="AI127" s="793"/>
      <c r="AJ127" s="794"/>
      <c r="AK127" s="795">
        <v>605</v>
      </c>
      <c r="AL127" s="793"/>
      <c r="AM127" s="793"/>
      <c r="AN127" s="793"/>
      <c r="AO127" s="794"/>
      <c r="AP127" s="837">
        <v>0</v>
      </c>
      <c r="AQ127" s="838"/>
      <c r="AR127" s="838"/>
      <c r="AS127" s="838"/>
      <c r="AT127" s="839"/>
      <c r="AU127" s="226"/>
      <c r="AV127" s="226"/>
      <c r="AW127" s="226"/>
      <c r="AX127" s="854" t="s">
        <v>475</v>
      </c>
      <c r="AY127" s="825"/>
      <c r="AZ127" s="825"/>
      <c r="BA127" s="825"/>
      <c r="BB127" s="825"/>
      <c r="BC127" s="825"/>
      <c r="BD127" s="825"/>
      <c r="BE127" s="826"/>
      <c r="BF127" s="824" t="s">
        <v>476</v>
      </c>
      <c r="BG127" s="825"/>
      <c r="BH127" s="825"/>
      <c r="BI127" s="825"/>
      <c r="BJ127" s="825"/>
      <c r="BK127" s="825"/>
      <c r="BL127" s="826"/>
      <c r="BM127" s="824" t="s">
        <v>477</v>
      </c>
      <c r="BN127" s="825"/>
      <c r="BO127" s="825"/>
      <c r="BP127" s="825"/>
      <c r="BQ127" s="825"/>
      <c r="BR127" s="825"/>
      <c r="BS127" s="826"/>
      <c r="BT127" s="824" t="s">
        <v>478</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479</v>
      </c>
      <c r="CQ127" s="765"/>
      <c r="CR127" s="765"/>
      <c r="CS127" s="765"/>
      <c r="CT127" s="765"/>
      <c r="CU127" s="765"/>
      <c r="CV127" s="765"/>
      <c r="CW127" s="765"/>
      <c r="CX127" s="765"/>
      <c r="CY127" s="765"/>
      <c r="CZ127" s="765"/>
      <c r="DA127" s="765"/>
      <c r="DB127" s="765"/>
      <c r="DC127" s="765"/>
      <c r="DD127" s="765"/>
      <c r="DE127" s="765"/>
      <c r="DF127" s="766"/>
      <c r="DG127" s="829" t="s">
        <v>129</v>
      </c>
      <c r="DH127" s="830"/>
      <c r="DI127" s="830"/>
      <c r="DJ127" s="830"/>
      <c r="DK127" s="830"/>
      <c r="DL127" s="830" t="s">
        <v>129</v>
      </c>
      <c r="DM127" s="830"/>
      <c r="DN127" s="830"/>
      <c r="DO127" s="830"/>
      <c r="DP127" s="830"/>
      <c r="DQ127" s="830" t="s">
        <v>129</v>
      </c>
      <c r="DR127" s="830"/>
      <c r="DS127" s="830"/>
      <c r="DT127" s="830"/>
      <c r="DU127" s="830"/>
      <c r="DV127" s="807" t="s">
        <v>129</v>
      </c>
      <c r="DW127" s="807"/>
      <c r="DX127" s="807"/>
      <c r="DY127" s="807"/>
      <c r="DZ127" s="808"/>
    </row>
    <row r="128" spans="1:130" s="224" customFormat="1" ht="26.25" customHeight="1" thickBot="1" x14ac:dyDescent="0.2">
      <c r="A128" s="809" t="s">
        <v>480</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481</v>
      </c>
      <c r="X128" s="811"/>
      <c r="Y128" s="811"/>
      <c r="Z128" s="812"/>
      <c r="AA128" s="813">
        <v>93119</v>
      </c>
      <c r="AB128" s="814"/>
      <c r="AC128" s="814"/>
      <c r="AD128" s="814"/>
      <c r="AE128" s="815"/>
      <c r="AF128" s="816">
        <v>89074</v>
      </c>
      <c r="AG128" s="814"/>
      <c r="AH128" s="814"/>
      <c r="AI128" s="814"/>
      <c r="AJ128" s="815"/>
      <c r="AK128" s="816">
        <v>65492</v>
      </c>
      <c r="AL128" s="814"/>
      <c r="AM128" s="814"/>
      <c r="AN128" s="814"/>
      <c r="AO128" s="815"/>
      <c r="AP128" s="817"/>
      <c r="AQ128" s="818"/>
      <c r="AR128" s="818"/>
      <c r="AS128" s="818"/>
      <c r="AT128" s="819"/>
      <c r="AU128" s="226"/>
      <c r="AV128" s="226"/>
      <c r="AW128" s="226"/>
      <c r="AX128" s="820" t="s">
        <v>482</v>
      </c>
      <c r="AY128" s="821"/>
      <c r="AZ128" s="821"/>
      <c r="BA128" s="821"/>
      <c r="BB128" s="821"/>
      <c r="BC128" s="821"/>
      <c r="BD128" s="821"/>
      <c r="BE128" s="822"/>
      <c r="BF128" s="799" t="s">
        <v>129</v>
      </c>
      <c r="BG128" s="800"/>
      <c r="BH128" s="800"/>
      <c r="BI128" s="800"/>
      <c r="BJ128" s="800"/>
      <c r="BK128" s="800"/>
      <c r="BL128" s="823"/>
      <c r="BM128" s="799">
        <v>14.35</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483</v>
      </c>
      <c r="CQ128" s="743"/>
      <c r="CR128" s="743"/>
      <c r="CS128" s="743"/>
      <c r="CT128" s="743"/>
      <c r="CU128" s="743"/>
      <c r="CV128" s="743"/>
      <c r="CW128" s="743"/>
      <c r="CX128" s="743"/>
      <c r="CY128" s="743"/>
      <c r="CZ128" s="743"/>
      <c r="DA128" s="743"/>
      <c r="DB128" s="743"/>
      <c r="DC128" s="743"/>
      <c r="DD128" s="743"/>
      <c r="DE128" s="743"/>
      <c r="DF128" s="744"/>
      <c r="DG128" s="803" t="s">
        <v>129</v>
      </c>
      <c r="DH128" s="804"/>
      <c r="DI128" s="804"/>
      <c r="DJ128" s="804"/>
      <c r="DK128" s="804"/>
      <c r="DL128" s="804" t="s">
        <v>129</v>
      </c>
      <c r="DM128" s="804"/>
      <c r="DN128" s="804"/>
      <c r="DO128" s="804"/>
      <c r="DP128" s="804"/>
      <c r="DQ128" s="804" t="s">
        <v>129</v>
      </c>
      <c r="DR128" s="804"/>
      <c r="DS128" s="804"/>
      <c r="DT128" s="804"/>
      <c r="DU128" s="804"/>
      <c r="DV128" s="805" t="s">
        <v>129</v>
      </c>
      <c r="DW128" s="805"/>
      <c r="DX128" s="805"/>
      <c r="DY128" s="805"/>
      <c r="DZ128" s="806"/>
    </row>
    <row r="129" spans="1:131" s="224" customFormat="1" ht="26.25" customHeight="1" x14ac:dyDescent="0.15">
      <c r="A129" s="787" t="s">
        <v>109</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484</v>
      </c>
      <c r="X129" s="790"/>
      <c r="Y129" s="790"/>
      <c r="Z129" s="791"/>
      <c r="AA129" s="792">
        <v>6130005</v>
      </c>
      <c r="AB129" s="793"/>
      <c r="AC129" s="793"/>
      <c r="AD129" s="793"/>
      <c r="AE129" s="794"/>
      <c r="AF129" s="795">
        <v>6340320</v>
      </c>
      <c r="AG129" s="793"/>
      <c r="AH129" s="793"/>
      <c r="AI129" s="793"/>
      <c r="AJ129" s="794"/>
      <c r="AK129" s="795">
        <v>6201822</v>
      </c>
      <c r="AL129" s="793"/>
      <c r="AM129" s="793"/>
      <c r="AN129" s="793"/>
      <c r="AO129" s="794"/>
      <c r="AP129" s="796"/>
      <c r="AQ129" s="797"/>
      <c r="AR129" s="797"/>
      <c r="AS129" s="797"/>
      <c r="AT129" s="798"/>
      <c r="AU129" s="227"/>
      <c r="AV129" s="227"/>
      <c r="AW129" s="227"/>
      <c r="AX129" s="764" t="s">
        <v>485</v>
      </c>
      <c r="AY129" s="765"/>
      <c r="AZ129" s="765"/>
      <c r="BA129" s="765"/>
      <c r="BB129" s="765"/>
      <c r="BC129" s="765"/>
      <c r="BD129" s="765"/>
      <c r="BE129" s="766"/>
      <c r="BF129" s="783" t="s">
        <v>129</v>
      </c>
      <c r="BG129" s="784"/>
      <c r="BH129" s="784"/>
      <c r="BI129" s="784"/>
      <c r="BJ129" s="784"/>
      <c r="BK129" s="784"/>
      <c r="BL129" s="785"/>
      <c r="BM129" s="783">
        <v>19.350000000000001</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87" t="s">
        <v>486</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487</v>
      </c>
      <c r="X130" s="790"/>
      <c r="Y130" s="790"/>
      <c r="Z130" s="791"/>
      <c r="AA130" s="792">
        <v>918195</v>
      </c>
      <c r="AB130" s="793"/>
      <c r="AC130" s="793"/>
      <c r="AD130" s="793"/>
      <c r="AE130" s="794"/>
      <c r="AF130" s="795">
        <v>832411</v>
      </c>
      <c r="AG130" s="793"/>
      <c r="AH130" s="793"/>
      <c r="AI130" s="793"/>
      <c r="AJ130" s="794"/>
      <c r="AK130" s="795">
        <v>797905</v>
      </c>
      <c r="AL130" s="793"/>
      <c r="AM130" s="793"/>
      <c r="AN130" s="793"/>
      <c r="AO130" s="794"/>
      <c r="AP130" s="796"/>
      <c r="AQ130" s="797"/>
      <c r="AR130" s="797"/>
      <c r="AS130" s="797"/>
      <c r="AT130" s="798"/>
      <c r="AU130" s="227"/>
      <c r="AV130" s="227"/>
      <c r="AW130" s="227"/>
      <c r="AX130" s="764" t="s">
        <v>488</v>
      </c>
      <c r="AY130" s="765"/>
      <c r="AZ130" s="765"/>
      <c r="BA130" s="765"/>
      <c r="BB130" s="765"/>
      <c r="BC130" s="765"/>
      <c r="BD130" s="765"/>
      <c r="BE130" s="766"/>
      <c r="BF130" s="767">
        <v>10</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489</v>
      </c>
      <c r="X131" s="774"/>
      <c r="Y131" s="774"/>
      <c r="Z131" s="775"/>
      <c r="AA131" s="776">
        <v>5211810</v>
      </c>
      <c r="AB131" s="777"/>
      <c r="AC131" s="777"/>
      <c r="AD131" s="777"/>
      <c r="AE131" s="778"/>
      <c r="AF131" s="779">
        <v>5507909</v>
      </c>
      <c r="AG131" s="777"/>
      <c r="AH131" s="777"/>
      <c r="AI131" s="777"/>
      <c r="AJ131" s="778"/>
      <c r="AK131" s="779">
        <v>5403917</v>
      </c>
      <c r="AL131" s="777"/>
      <c r="AM131" s="777"/>
      <c r="AN131" s="777"/>
      <c r="AO131" s="778"/>
      <c r="AP131" s="780"/>
      <c r="AQ131" s="781"/>
      <c r="AR131" s="781"/>
      <c r="AS131" s="781"/>
      <c r="AT131" s="782"/>
      <c r="AU131" s="227"/>
      <c r="AV131" s="227"/>
      <c r="AW131" s="227"/>
      <c r="AX131" s="742" t="s">
        <v>490</v>
      </c>
      <c r="AY131" s="743"/>
      <c r="AZ131" s="743"/>
      <c r="BA131" s="743"/>
      <c r="BB131" s="743"/>
      <c r="BC131" s="743"/>
      <c r="BD131" s="743"/>
      <c r="BE131" s="744"/>
      <c r="BF131" s="745">
        <v>37.4</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51" t="s">
        <v>491</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492</v>
      </c>
      <c r="W132" s="755"/>
      <c r="X132" s="755"/>
      <c r="Y132" s="755"/>
      <c r="Z132" s="756"/>
      <c r="AA132" s="757">
        <v>9.3479232739999993</v>
      </c>
      <c r="AB132" s="758"/>
      <c r="AC132" s="758"/>
      <c r="AD132" s="758"/>
      <c r="AE132" s="759"/>
      <c r="AF132" s="760">
        <v>10.067087170000001</v>
      </c>
      <c r="AG132" s="758"/>
      <c r="AH132" s="758"/>
      <c r="AI132" s="758"/>
      <c r="AJ132" s="759"/>
      <c r="AK132" s="760">
        <v>10.769151340000001</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493</v>
      </c>
      <c r="W133" s="734"/>
      <c r="X133" s="734"/>
      <c r="Y133" s="734"/>
      <c r="Z133" s="735"/>
      <c r="AA133" s="736">
        <v>10.1</v>
      </c>
      <c r="AB133" s="737"/>
      <c r="AC133" s="737"/>
      <c r="AD133" s="737"/>
      <c r="AE133" s="738"/>
      <c r="AF133" s="736">
        <v>9.6999999999999993</v>
      </c>
      <c r="AG133" s="737"/>
      <c r="AH133" s="737"/>
      <c r="AI133" s="737"/>
      <c r="AJ133" s="738"/>
      <c r="AK133" s="736">
        <v>10</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vOBXc7P9BRpBiPxKvIZ1noTsGj//+OomH61Mb9Ke55l7/B1uuFgmFPlb8eXg9Cvu4os3lNic4gRdWnsPZhodcg==" saltValue="iam+HEnyegCawgaalbN/I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K1" zoomScaleNormal="85" zoomScaleSheetLayoutView="100" workbookViewId="0">
      <selection activeCell="BF53" sqref="BF53"/>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494</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OCBkPul1NXh2DWITBWtUp/t22JqOQuuoGwufQ4ok1csrEVKezJyJfk1YjL0/c9FBC+eG6/PD1n5ub3AdY42oOw==" saltValue="U8lzsKTHgLIhWjn0zKKZ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52" zoomScaleNormal="100" zoomScaleSheetLayoutView="55" workbookViewId="0">
      <selection activeCell="BR3" sqref="BR3"/>
    </sheetView>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jLznbeqfvgXerwDLo9VpvzvxM8DppHBXfeQGJq+IVQFbxPf6KoHN5HNHoDerpsgBPYed82BtYOpZcRMQ0fnw==" saltValue="bjhNoQ+uCKWvT02PBKJhB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D1"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495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496</v>
      </c>
      <c r="AL6" s="260"/>
      <c r="AM6" s="260"/>
      <c r="AN6" s="260"/>
    </row>
    <row r="7" spans="1:46" ht="13.5" customHeight="1" x14ac:dyDescent="0.15">
      <c r="A7" s="259"/>
      <c r="AK7" s="262"/>
      <c r="AL7" s="263"/>
      <c r="AM7" s="263"/>
      <c r="AN7" s="264"/>
      <c r="AO7" s="1131" t="s">
        <v>497</v>
      </c>
      <c r="AP7" s="265"/>
      <c r="AQ7" s="266" t="s">
        <v>498</v>
      </c>
      <c r="AR7" s="267"/>
    </row>
    <row r="8" spans="1:46" x14ac:dyDescent="0.15">
      <c r="A8" s="259"/>
      <c r="AK8" s="268"/>
      <c r="AL8" s="269"/>
      <c r="AM8" s="269"/>
      <c r="AN8" s="270"/>
      <c r="AO8" s="1132"/>
      <c r="AP8" s="271" t="s">
        <v>499</v>
      </c>
      <c r="AQ8" s="272" t="s">
        <v>500</v>
      </c>
      <c r="AR8" s="273" t="s">
        <v>501</v>
      </c>
    </row>
    <row r="9" spans="1:46" x14ac:dyDescent="0.15">
      <c r="A9" s="259"/>
      <c r="AK9" s="1143" t="s">
        <v>502</v>
      </c>
      <c r="AL9" s="1144"/>
      <c r="AM9" s="1144"/>
      <c r="AN9" s="1145"/>
      <c r="AO9" s="274">
        <v>1597581</v>
      </c>
      <c r="AP9" s="274">
        <v>104220</v>
      </c>
      <c r="AQ9" s="275">
        <v>91991</v>
      </c>
      <c r="AR9" s="276">
        <v>13.3</v>
      </c>
    </row>
    <row r="10" spans="1:46" ht="13.5" customHeight="1" x14ac:dyDescent="0.15">
      <c r="A10" s="259"/>
      <c r="AK10" s="1143" t="s">
        <v>503</v>
      </c>
      <c r="AL10" s="1144"/>
      <c r="AM10" s="1144"/>
      <c r="AN10" s="1145"/>
      <c r="AO10" s="277">
        <v>387312</v>
      </c>
      <c r="AP10" s="277">
        <v>25267</v>
      </c>
      <c r="AQ10" s="278">
        <v>12405</v>
      </c>
      <c r="AR10" s="279">
        <v>103.7</v>
      </c>
    </row>
    <row r="11" spans="1:46" ht="13.5" customHeight="1" x14ac:dyDescent="0.15">
      <c r="A11" s="259"/>
      <c r="AK11" s="1143" t="s">
        <v>504</v>
      </c>
      <c r="AL11" s="1144"/>
      <c r="AM11" s="1144"/>
      <c r="AN11" s="1145"/>
      <c r="AO11" s="277" t="s">
        <v>505</v>
      </c>
      <c r="AP11" s="277" t="s">
        <v>505</v>
      </c>
      <c r="AQ11" s="278">
        <v>395</v>
      </c>
      <c r="AR11" s="279" t="s">
        <v>505</v>
      </c>
    </row>
    <row r="12" spans="1:46" ht="13.5" customHeight="1" x14ac:dyDescent="0.15">
      <c r="A12" s="259"/>
      <c r="AK12" s="1143" t="s">
        <v>506</v>
      </c>
      <c r="AL12" s="1144"/>
      <c r="AM12" s="1144"/>
      <c r="AN12" s="1145"/>
      <c r="AO12" s="277" t="s">
        <v>505</v>
      </c>
      <c r="AP12" s="277" t="s">
        <v>505</v>
      </c>
      <c r="AQ12" s="278">
        <v>19</v>
      </c>
      <c r="AR12" s="279" t="s">
        <v>505</v>
      </c>
    </row>
    <row r="13" spans="1:46" ht="13.5" customHeight="1" x14ac:dyDescent="0.15">
      <c r="A13" s="259"/>
      <c r="AK13" s="1143" t="s">
        <v>507</v>
      </c>
      <c r="AL13" s="1144"/>
      <c r="AM13" s="1144"/>
      <c r="AN13" s="1145"/>
      <c r="AO13" s="277">
        <v>137362</v>
      </c>
      <c r="AP13" s="277">
        <v>8961</v>
      </c>
      <c r="AQ13" s="278">
        <v>3751</v>
      </c>
      <c r="AR13" s="279">
        <v>138.9</v>
      </c>
    </row>
    <row r="14" spans="1:46" ht="13.5" customHeight="1" x14ac:dyDescent="0.15">
      <c r="A14" s="259"/>
      <c r="AK14" s="1143" t="s">
        <v>508</v>
      </c>
      <c r="AL14" s="1144"/>
      <c r="AM14" s="1144"/>
      <c r="AN14" s="1145"/>
      <c r="AO14" s="277">
        <v>50378</v>
      </c>
      <c r="AP14" s="277">
        <v>3286</v>
      </c>
      <c r="AQ14" s="278">
        <v>1672</v>
      </c>
      <c r="AR14" s="279">
        <v>96.5</v>
      </c>
    </row>
    <row r="15" spans="1:46" ht="13.5" customHeight="1" x14ac:dyDescent="0.15">
      <c r="A15" s="259"/>
      <c r="AK15" s="1146" t="s">
        <v>509</v>
      </c>
      <c r="AL15" s="1147"/>
      <c r="AM15" s="1147"/>
      <c r="AN15" s="1148"/>
      <c r="AO15" s="277">
        <v>-114883</v>
      </c>
      <c r="AP15" s="277">
        <v>-7494</v>
      </c>
      <c r="AQ15" s="278">
        <v>-6358</v>
      </c>
      <c r="AR15" s="279">
        <v>17.899999999999999</v>
      </c>
    </row>
    <row r="16" spans="1:46" x14ac:dyDescent="0.15">
      <c r="A16" s="259"/>
      <c r="AK16" s="1146" t="s">
        <v>190</v>
      </c>
      <c r="AL16" s="1147"/>
      <c r="AM16" s="1147"/>
      <c r="AN16" s="1148"/>
      <c r="AO16" s="277">
        <v>2057750</v>
      </c>
      <c r="AP16" s="277">
        <v>134239</v>
      </c>
      <c r="AQ16" s="278">
        <v>103876</v>
      </c>
      <c r="AR16" s="279">
        <v>29.2</v>
      </c>
    </row>
    <row r="17" spans="1:46" x14ac:dyDescent="0.15">
      <c r="A17" s="259"/>
    </row>
    <row r="18" spans="1:46" x14ac:dyDescent="0.15">
      <c r="A18" s="259"/>
      <c r="AQ18" s="280"/>
      <c r="AR18" s="280"/>
    </row>
    <row r="19" spans="1:46" x14ac:dyDescent="0.15">
      <c r="A19" s="259"/>
      <c r="AK19" s="255" t="s">
        <v>510</v>
      </c>
    </row>
    <row r="20" spans="1:46" x14ac:dyDescent="0.15">
      <c r="A20" s="259"/>
      <c r="AK20" s="281"/>
      <c r="AL20" s="282"/>
      <c r="AM20" s="282"/>
      <c r="AN20" s="283"/>
      <c r="AO20" s="284" t="s">
        <v>511</v>
      </c>
      <c r="AP20" s="285" t="s">
        <v>512</v>
      </c>
      <c r="AQ20" s="286" t="s">
        <v>513</v>
      </c>
      <c r="AR20" s="287"/>
    </row>
    <row r="21" spans="1:46" s="260" customFormat="1" x14ac:dyDescent="0.15">
      <c r="A21" s="288"/>
      <c r="AK21" s="1149" t="s">
        <v>514</v>
      </c>
      <c r="AL21" s="1150"/>
      <c r="AM21" s="1150"/>
      <c r="AN21" s="1151"/>
      <c r="AO21" s="289">
        <v>10.83</v>
      </c>
      <c r="AP21" s="290">
        <v>9.2899999999999991</v>
      </c>
      <c r="AQ21" s="291">
        <v>1.54</v>
      </c>
      <c r="AS21" s="292"/>
      <c r="AT21" s="288"/>
    </row>
    <row r="22" spans="1:46" s="260" customFormat="1" x14ac:dyDescent="0.15">
      <c r="A22" s="288"/>
      <c r="AK22" s="1149" t="s">
        <v>515</v>
      </c>
      <c r="AL22" s="1150"/>
      <c r="AM22" s="1150"/>
      <c r="AN22" s="1151"/>
      <c r="AO22" s="293">
        <v>97.2</v>
      </c>
      <c r="AP22" s="294">
        <v>96.9</v>
      </c>
      <c r="AQ22" s="295">
        <v>0.3</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42" t="s">
        <v>516</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x14ac:dyDescent="0.15">
      <c r="A27" s="300"/>
      <c r="AS27" s="255"/>
      <c r="AT27" s="255"/>
    </row>
    <row r="28" spans="1:46" ht="17.25" x14ac:dyDescent="0.15">
      <c r="A28" s="256" t="s">
        <v>517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518</v>
      </c>
      <c r="AL29" s="260"/>
      <c r="AM29" s="260"/>
      <c r="AN29" s="260"/>
      <c r="AS29" s="302"/>
    </row>
    <row r="30" spans="1:46" ht="13.5" customHeight="1" x14ac:dyDescent="0.15">
      <c r="A30" s="259"/>
      <c r="AK30" s="262"/>
      <c r="AL30" s="263"/>
      <c r="AM30" s="263"/>
      <c r="AN30" s="264"/>
      <c r="AO30" s="1131" t="s">
        <v>497</v>
      </c>
      <c r="AP30" s="265"/>
      <c r="AQ30" s="266" t="s">
        <v>498</v>
      </c>
      <c r="AR30" s="267"/>
    </row>
    <row r="31" spans="1:46" x14ac:dyDescent="0.15">
      <c r="A31" s="259"/>
      <c r="AK31" s="268"/>
      <c r="AL31" s="269"/>
      <c r="AM31" s="269"/>
      <c r="AN31" s="270"/>
      <c r="AO31" s="1132"/>
      <c r="AP31" s="271" t="s">
        <v>499</v>
      </c>
      <c r="AQ31" s="272" t="s">
        <v>500</v>
      </c>
      <c r="AR31" s="273" t="s">
        <v>501</v>
      </c>
    </row>
    <row r="32" spans="1:46" ht="27" customHeight="1" x14ac:dyDescent="0.15">
      <c r="A32" s="259"/>
      <c r="AK32" s="1133" t="s">
        <v>519</v>
      </c>
      <c r="AL32" s="1134"/>
      <c r="AM32" s="1134"/>
      <c r="AN32" s="1135"/>
      <c r="AO32" s="303">
        <v>981915</v>
      </c>
      <c r="AP32" s="303">
        <v>64056</v>
      </c>
      <c r="AQ32" s="304">
        <v>51927</v>
      </c>
      <c r="AR32" s="305">
        <v>23.4</v>
      </c>
    </row>
    <row r="33" spans="1:46" ht="13.5" customHeight="1" x14ac:dyDescent="0.15">
      <c r="A33" s="259"/>
      <c r="AK33" s="1133" t="s">
        <v>520</v>
      </c>
      <c r="AL33" s="1134"/>
      <c r="AM33" s="1134"/>
      <c r="AN33" s="1135"/>
      <c r="AO33" s="303" t="s">
        <v>505</v>
      </c>
      <c r="AP33" s="303" t="s">
        <v>505</v>
      </c>
      <c r="AQ33" s="304" t="s">
        <v>505</v>
      </c>
      <c r="AR33" s="305" t="s">
        <v>505</v>
      </c>
    </row>
    <row r="34" spans="1:46" ht="27" customHeight="1" x14ac:dyDescent="0.15">
      <c r="A34" s="259"/>
      <c r="AK34" s="1133" t="s">
        <v>521</v>
      </c>
      <c r="AL34" s="1134"/>
      <c r="AM34" s="1134"/>
      <c r="AN34" s="1135"/>
      <c r="AO34" s="303" t="s">
        <v>505</v>
      </c>
      <c r="AP34" s="303" t="s">
        <v>505</v>
      </c>
      <c r="AQ34" s="304" t="s">
        <v>505</v>
      </c>
      <c r="AR34" s="305" t="s">
        <v>505</v>
      </c>
    </row>
    <row r="35" spans="1:46" ht="27" customHeight="1" x14ac:dyDescent="0.15">
      <c r="A35" s="259"/>
      <c r="AK35" s="1133" t="s">
        <v>522</v>
      </c>
      <c r="AL35" s="1134"/>
      <c r="AM35" s="1134"/>
      <c r="AN35" s="1135"/>
      <c r="AO35" s="303">
        <v>412887</v>
      </c>
      <c r="AP35" s="303">
        <v>26935</v>
      </c>
      <c r="AQ35" s="304">
        <v>15337</v>
      </c>
      <c r="AR35" s="305">
        <v>75.599999999999994</v>
      </c>
    </row>
    <row r="36" spans="1:46" ht="27" customHeight="1" x14ac:dyDescent="0.15">
      <c r="A36" s="259"/>
      <c r="AK36" s="1133" t="s">
        <v>523</v>
      </c>
      <c r="AL36" s="1134"/>
      <c r="AM36" s="1134"/>
      <c r="AN36" s="1135"/>
      <c r="AO36" s="303">
        <v>49890</v>
      </c>
      <c r="AP36" s="303">
        <v>3255</v>
      </c>
      <c r="AQ36" s="304">
        <v>2347</v>
      </c>
      <c r="AR36" s="305">
        <v>38.700000000000003</v>
      </c>
    </row>
    <row r="37" spans="1:46" ht="13.5" customHeight="1" x14ac:dyDescent="0.15">
      <c r="A37" s="259"/>
      <c r="AK37" s="1133" t="s">
        <v>524</v>
      </c>
      <c r="AL37" s="1134"/>
      <c r="AM37" s="1134"/>
      <c r="AN37" s="1135"/>
      <c r="AO37" s="303">
        <v>605</v>
      </c>
      <c r="AP37" s="303">
        <v>39</v>
      </c>
      <c r="AQ37" s="304">
        <v>463</v>
      </c>
      <c r="AR37" s="305">
        <v>-91.6</v>
      </c>
    </row>
    <row r="38" spans="1:46" ht="27" customHeight="1" x14ac:dyDescent="0.15">
      <c r="A38" s="259"/>
      <c r="AK38" s="1136" t="s">
        <v>525</v>
      </c>
      <c r="AL38" s="1137"/>
      <c r="AM38" s="1137"/>
      <c r="AN38" s="1138"/>
      <c r="AO38" s="306">
        <v>56</v>
      </c>
      <c r="AP38" s="306">
        <v>4</v>
      </c>
      <c r="AQ38" s="307">
        <v>1</v>
      </c>
      <c r="AR38" s="295">
        <v>300</v>
      </c>
      <c r="AS38" s="302"/>
    </row>
    <row r="39" spans="1:46" x14ac:dyDescent="0.15">
      <c r="A39" s="259"/>
      <c r="AK39" s="1136" t="s">
        <v>526</v>
      </c>
      <c r="AL39" s="1137"/>
      <c r="AM39" s="1137"/>
      <c r="AN39" s="1138"/>
      <c r="AO39" s="303">
        <v>-65492</v>
      </c>
      <c r="AP39" s="303">
        <v>-4272</v>
      </c>
      <c r="AQ39" s="304">
        <v>-3326</v>
      </c>
      <c r="AR39" s="305">
        <v>28.4</v>
      </c>
      <c r="AS39" s="302"/>
    </row>
    <row r="40" spans="1:46" ht="27" customHeight="1" x14ac:dyDescent="0.15">
      <c r="A40" s="259"/>
      <c r="AK40" s="1133" t="s">
        <v>527</v>
      </c>
      <c r="AL40" s="1134"/>
      <c r="AM40" s="1134"/>
      <c r="AN40" s="1135"/>
      <c r="AO40" s="303">
        <v>-797905</v>
      </c>
      <c r="AP40" s="303">
        <v>-52052</v>
      </c>
      <c r="AQ40" s="304">
        <v>-45680</v>
      </c>
      <c r="AR40" s="305">
        <v>13.9</v>
      </c>
      <c r="AS40" s="302"/>
    </row>
    <row r="41" spans="1:46" x14ac:dyDescent="0.15">
      <c r="A41" s="259"/>
      <c r="AK41" s="1139" t="s">
        <v>302</v>
      </c>
      <c r="AL41" s="1140"/>
      <c r="AM41" s="1140"/>
      <c r="AN41" s="1141"/>
      <c r="AO41" s="303">
        <v>581956</v>
      </c>
      <c r="AP41" s="303">
        <v>37964</v>
      </c>
      <c r="AQ41" s="304">
        <v>21069</v>
      </c>
      <c r="AR41" s="305">
        <v>80.2</v>
      </c>
      <c r="AS41" s="302"/>
    </row>
    <row r="42" spans="1:46" x14ac:dyDescent="0.15">
      <c r="A42" s="259"/>
      <c r="AK42" s="308" t="s">
        <v>528</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529</v>
      </c>
    </row>
    <row r="48" spans="1:46" x14ac:dyDescent="0.15">
      <c r="A48" s="259"/>
      <c r="AK48" s="313" t="s">
        <v>530</v>
      </c>
      <c r="AL48" s="313"/>
      <c r="AM48" s="313"/>
      <c r="AN48" s="313"/>
      <c r="AO48" s="313"/>
      <c r="AP48" s="313"/>
      <c r="AQ48" s="314"/>
      <c r="AR48" s="313"/>
    </row>
    <row r="49" spans="1:44" ht="13.5" customHeight="1" x14ac:dyDescent="0.15">
      <c r="A49" s="259"/>
      <c r="AK49" s="315"/>
      <c r="AL49" s="316"/>
      <c r="AM49" s="1126" t="s">
        <v>497</v>
      </c>
      <c r="AN49" s="1128" t="s">
        <v>531</v>
      </c>
      <c r="AO49" s="1129"/>
      <c r="AP49" s="1129"/>
      <c r="AQ49" s="1129"/>
      <c r="AR49" s="1130"/>
    </row>
    <row r="50" spans="1:44" x14ac:dyDescent="0.15">
      <c r="A50" s="259"/>
      <c r="AK50" s="317"/>
      <c r="AL50" s="318"/>
      <c r="AM50" s="1127"/>
      <c r="AN50" s="319" t="s">
        <v>532</v>
      </c>
      <c r="AO50" s="320" t="s">
        <v>533</v>
      </c>
      <c r="AP50" s="321" t="s">
        <v>534</v>
      </c>
      <c r="AQ50" s="322" t="s">
        <v>535</v>
      </c>
      <c r="AR50" s="323" t="s">
        <v>536</v>
      </c>
    </row>
    <row r="51" spans="1:44" x14ac:dyDescent="0.15">
      <c r="A51" s="259"/>
      <c r="AK51" s="315" t="s">
        <v>537</v>
      </c>
      <c r="AL51" s="316"/>
      <c r="AM51" s="324">
        <v>603893</v>
      </c>
      <c r="AN51" s="325">
        <v>37600</v>
      </c>
      <c r="AO51" s="326">
        <v>-21.1</v>
      </c>
      <c r="AP51" s="327">
        <v>73475</v>
      </c>
      <c r="AQ51" s="328">
        <v>9.1</v>
      </c>
      <c r="AR51" s="329">
        <v>-30.2</v>
      </c>
    </row>
    <row r="52" spans="1:44" x14ac:dyDescent="0.15">
      <c r="A52" s="259"/>
      <c r="AK52" s="330"/>
      <c r="AL52" s="331" t="s">
        <v>538</v>
      </c>
      <c r="AM52" s="332">
        <v>333810</v>
      </c>
      <c r="AN52" s="333">
        <v>20784</v>
      </c>
      <c r="AO52" s="334">
        <v>-45.9</v>
      </c>
      <c r="AP52" s="335">
        <v>43072</v>
      </c>
      <c r="AQ52" s="336">
        <v>31.1</v>
      </c>
      <c r="AR52" s="337">
        <v>-77</v>
      </c>
    </row>
    <row r="53" spans="1:44" x14ac:dyDescent="0.15">
      <c r="A53" s="259"/>
      <c r="AK53" s="315" t="s">
        <v>539</v>
      </c>
      <c r="AL53" s="316"/>
      <c r="AM53" s="324">
        <v>787453</v>
      </c>
      <c r="AN53" s="325">
        <v>49713</v>
      </c>
      <c r="AO53" s="326">
        <v>32.200000000000003</v>
      </c>
      <c r="AP53" s="327">
        <v>87464</v>
      </c>
      <c r="AQ53" s="328">
        <v>19</v>
      </c>
      <c r="AR53" s="329">
        <v>13.2</v>
      </c>
    </row>
    <row r="54" spans="1:44" x14ac:dyDescent="0.15">
      <c r="A54" s="259"/>
      <c r="AK54" s="330"/>
      <c r="AL54" s="331" t="s">
        <v>538</v>
      </c>
      <c r="AM54" s="332">
        <v>607309</v>
      </c>
      <c r="AN54" s="333">
        <v>38340</v>
      </c>
      <c r="AO54" s="334">
        <v>84.5</v>
      </c>
      <c r="AP54" s="335">
        <v>47479</v>
      </c>
      <c r="AQ54" s="336">
        <v>10.199999999999999</v>
      </c>
      <c r="AR54" s="337">
        <v>74.3</v>
      </c>
    </row>
    <row r="55" spans="1:44" x14ac:dyDescent="0.15">
      <c r="A55" s="259"/>
      <c r="AK55" s="315" t="s">
        <v>540</v>
      </c>
      <c r="AL55" s="316"/>
      <c r="AM55" s="324">
        <v>2086156</v>
      </c>
      <c r="AN55" s="325">
        <v>133574</v>
      </c>
      <c r="AO55" s="326">
        <v>168.7</v>
      </c>
      <c r="AP55" s="327">
        <v>96248</v>
      </c>
      <c r="AQ55" s="328">
        <v>10</v>
      </c>
      <c r="AR55" s="329">
        <v>158.69999999999999</v>
      </c>
    </row>
    <row r="56" spans="1:44" x14ac:dyDescent="0.15">
      <c r="A56" s="259"/>
      <c r="AK56" s="330"/>
      <c r="AL56" s="331" t="s">
        <v>538</v>
      </c>
      <c r="AM56" s="332">
        <v>777357</v>
      </c>
      <c r="AN56" s="333">
        <v>49773</v>
      </c>
      <c r="AO56" s="334">
        <v>29.8</v>
      </c>
      <c r="AP56" s="335">
        <v>55768</v>
      </c>
      <c r="AQ56" s="336">
        <v>17.5</v>
      </c>
      <c r="AR56" s="337">
        <v>12.3</v>
      </c>
    </row>
    <row r="57" spans="1:44" x14ac:dyDescent="0.15">
      <c r="A57" s="259"/>
      <c r="AK57" s="315" t="s">
        <v>541</v>
      </c>
      <c r="AL57" s="316"/>
      <c r="AM57" s="324">
        <v>5154486</v>
      </c>
      <c r="AN57" s="325">
        <v>333732</v>
      </c>
      <c r="AO57" s="326">
        <v>149.80000000000001</v>
      </c>
      <c r="AP57" s="327">
        <v>76413</v>
      </c>
      <c r="AQ57" s="328">
        <v>-20.6</v>
      </c>
      <c r="AR57" s="329">
        <v>170.4</v>
      </c>
    </row>
    <row r="58" spans="1:44" x14ac:dyDescent="0.15">
      <c r="A58" s="259"/>
      <c r="AK58" s="330"/>
      <c r="AL58" s="331" t="s">
        <v>538</v>
      </c>
      <c r="AM58" s="332">
        <v>167073</v>
      </c>
      <c r="AN58" s="333">
        <v>10817</v>
      </c>
      <c r="AO58" s="334">
        <v>-78.3</v>
      </c>
      <c r="AP58" s="335">
        <v>39658</v>
      </c>
      <c r="AQ58" s="336">
        <v>-28.9</v>
      </c>
      <c r="AR58" s="337">
        <v>-49.4</v>
      </c>
    </row>
    <row r="59" spans="1:44" x14ac:dyDescent="0.15">
      <c r="A59" s="259"/>
      <c r="AK59" s="315" t="s">
        <v>542</v>
      </c>
      <c r="AL59" s="316"/>
      <c r="AM59" s="324">
        <v>1829942</v>
      </c>
      <c r="AN59" s="325">
        <v>119378</v>
      </c>
      <c r="AO59" s="326">
        <v>-64.2</v>
      </c>
      <c r="AP59" s="327">
        <v>66481</v>
      </c>
      <c r="AQ59" s="328">
        <v>-13</v>
      </c>
      <c r="AR59" s="329">
        <v>-51.2</v>
      </c>
    </row>
    <row r="60" spans="1:44" x14ac:dyDescent="0.15">
      <c r="A60" s="259"/>
      <c r="AK60" s="330"/>
      <c r="AL60" s="331" t="s">
        <v>538</v>
      </c>
      <c r="AM60" s="332">
        <v>662669</v>
      </c>
      <c r="AN60" s="333">
        <v>43230</v>
      </c>
      <c r="AO60" s="334">
        <v>299.60000000000002</v>
      </c>
      <c r="AP60" s="335">
        <v>36120</v>
      </c>
      <c r="AQ60" s="336">
        <v>-8.9</v>
      </c>
      <c r="AR60" s="337">
        <v>308.5</v>
      </c>
    </row>
    <row r="61" spans="1:44" x14ac:dyDescent="0.15">
      <c r="A61" s="259"/>
      <c r="AK61" s="315" t="s">
        <v>543</v>
      </c>
      <c r="AL61" s="338"/>
      <c r="AM61" s="324">
        <v>2092386</v>
      </c>
      <c r="AN61" s="325">
        <v>134799</v>
      </c>
      <c r="AO61" s="326">
        <v>53.1</v>
      </c>
      <c r="AP61" s="327">
        <v>80016</v>
      </c>
      <c r="AQ61" s="339">
        <v>0.9</v>
      </c>
      <c r="AR61" s="329">
        <v>52.2</v>
      </c>
    </row>
    <row r="62" spans="1:44" x14ac:dyDescent="0.15">
      <c r="A62" s="259"/>
      <c r="AK62" s="330"/>
      <c r="AL62" s="331" t="s">
        <v>538</v>
      </c>
      <c r="AM62" s="332">
        <v>509644</v>
      </c>
      <c r="AN62" s="333">
        <v>32589</v>
      </c>
      <c r="AO62" s="334">
        <v>57.9</v>
      </c>
      <c r="AP62" s="335">
        <v>44419</v>
      </c>
      <c r="AQ62" s="336">
        <v>4.2</v>
      </c>
      <c r="AR62" s="337">
        <v>53.7</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rSB7OYxmkmGPsumHsu/2aBiDBTVzlDKUOZSaMNtljkjGi74V4SidmAyzrjQ9r7Ifi699gjg1gA1tnuz5kfOhEQ==" saltValue="0Pqs3+grNVPwN/MpaPpss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election activeCell="AH87" sqref="AH86:AH87"/>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545</v>
      </c>
    </row>
    <row r="121" spans="125:125" ht="13.5" hidden="1" customHeight="1" x14ac:dyDescent="0.15">
      <c r="DU121" s="253"/>
    </row>
  </sheetData>
  <sheetProtection algorithmName="SHA-512" hashValue="DKW70EFYoaXeAu/jfIh+OQ7kXYT8eLrJouJW5DO+ITD0TIM9sVKMOg3eRuinB/nx9V2BJ6i+j7qtR7woQEzNXQ==" saltValue="AcAJQRc8AkOjFST0y6IcS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1" zoomScaleNormal="100" zoomScaleSheetLayoutView="55" workbookViewId="0">
      <selection activeCell="AG101" sqref="AG101"/>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546</v>
      </c>
    </row>
  </sheetData>
  <sheetProtection algorithmName="SHA-512" hashValue="NyIOeBqELbGwuVC3/9MJN733Rb9szyIFLd4OJRgjG8F5VYXeie9byrJnKGJJDeFSP1QFmJ5KBCj5zQTaBmyFyQ==" saltValue="Fi/B2Eejv7j/oJKyYMwgZ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7" zoomScaleSheetLayoutView="100" workbookViewId="0">
      <selection activeCell="M44" sqref="M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152" t="s">
        <v>3</v>
      </c>
      <c r="D47" s="1152"/>
      <c r="E47" s="1153"/>
      <c r="F47" s="11">
        <v>12.73</v>
      </c>
      <c r="G47" s="12">
        <v>13.69</v>
      </c>
      <c r="H47" s="12">
        <v>10.61</v>
      </c>
      <c r="I47" s="12">
        <v>13.42</v>
      </c>
      <c r="J47" s="13">
        <v>13.72</v>
      </c>
    </row>
    <row r="48" spans="2:10" ht="57.75" customHeight="1" x14ac:dyDescent="0.15">
      <c r="B48" s="14"/>
      <c r="C48" s="1154" t="s">
        <v>4</v>
      </c>
      <c r="D48" s="1154"/>
      <c r="E48" s="1155"/>
      <c r="F48" s="15">
        <v>3.34</v>
      </c>
      <c r="G48" s="16">
        <v>3.8</v>
      </c>
      <c r="H48" s="16">
        <v>4.28</v>
      </c>
      <c r="I48" s="16">
        <v>6.48</v>
      </c>
      <c r="J48" s="17">
        <v>4.62</v>
      </c>
    </row>
    <row r="49" spans="2:10" ht="57.75" customHeight="1" thickBot="1" x14ac:dyDescent="0.2">
      <c r="B49" s="18"/>
      <c r="C49" s="1156" t="s">
        <v>5</v>
      </c>
      <c r="D49" s="1156"/>
      <c r="E49" s="1157"/>
      <c r="F49" s="19">
        <v>1.25</v>
      </c>
      <c r="G49" s="20">
        <v>1.1100000000000001</v>
      </c>
      <c r="H49" s="20" t="s">
        <v>552</v>
      </c>
      <c r="I49" s="20">
        <v>5.5</v>
      </c>
      <c r="J49" s="21" t="s">
        <v>553</v>
      </c>
    </row>
    <row r="50" spans="2:10" x14ac:dyDescent="0.15"/>
  </sheetData>
  <sheetProtection algorithmName="SHA-512" hashValue="/asYZEmKXjDuN1p38pXgExhx+qxhDPbi7AHBczApZpfxs71e3wp37y65fvesnW5CRhskaOjALtPiMqZEQPijwg==" saltValue="15sYiCpU9xnJ6tg62ATv7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0" zoomScaleSheetLayoutView="100" workbookViewId="0">
      <selection activeCell="J37" sqref="J37"/>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162" t="s">
        <v>554</v>
      </c>
      <c r="D34" s="1162"/>
      <c r="E34" s="1163"/>
      <c r="F34" s="32">
        <v>0</v>
      </c>
      <c r="G34" s="33" t="s">
        <v>555</v>
      </c>
      <c r="H34" s="33" t="s">
        <v>556</v>
      </c>
      <c r="I34" s="33" t="s">
        <v>557</v>
      </c>
      <c r="J34" s="34" t="s">
        <v>558</v>
      </c>
      <c r="K34" s="22"/>
      <c r="L34" s="22"/>
      <c r="M34" s="22"/>
      <c r="N34" s="22"/>
      <c r="O34" s="22"/>
      <c r="P34" s="22"/>
    </row>
    <row r="35" spans="1:16" ht="39" customHeight="1" x14ac:dyDescent="0.15">
      <c r="A35" s="22"/>
      <c r="B35" s="35"/>
      <c r="C35" s="1158" t="s">
        <v>559</v>
      </c>
      <c r="D35" s="1158"/>
      <c r="E35" s="1159"/>
      <c r="F35" s="36">
        <v>4.88</v>
      </c>
      <c r="G35" s="37">
        <v>5.64</v>
      </c>
      <c r="H35" s="37">
        <v>5.79</v>
      </c>
      <c r="I35" s="37">
        <v>6.31</v>
      </c>
      <c r="J35" s="38">
        <v>7.03</v>
      </c>
      <c r="K35" s="22"/>
      <c r="L35" s="22"/>
      <c r="M35" s="22"/>
      <c r="N35" s="22"/>
      <c r="O35" s="22"/>
      <c r="P35" s="22"/>
    </row>
    <row r="36" spans="1:16" ht="39" customHeight="1" x14ac:dyDescent="0.15">
      <c r="A36" s="22"/>
      <c r="B36" s="35"/>
      <c r="C36" s="1158" t="s">
        <v>560</v>
      </c>
      <c r="D36" s="1158"/>
      <c r="E36" s="1159"/>
      <c r="F36" s="36">
        <v>3.33</v>
      </c>
      <c r="G36" s="37">
        <v>3.8</v>
      </c>
      <c r="H36" s="37">
        <v>4.2699999999999996</v>
      </c>
      <c r="I36" s="37">
        <v>6.47</v>
      </c>
      <c r="J36" s="38">
        <v>4.6100000000000003</v>
      </c>
      <c r="K36" s="22"/>
      <c r="L36" s="22"/>
      <c r="M36" s="22"/>
      <c r="N36" s="22"/>
      <c r="O36" s="22"/>
      <c r="P36" s="22"/>
    </row>
    <row r="37" spans="1:16" ht="39" customHeight="1" x14ac:dyDescent="0.15">
      <c r="A37" s="22"/>
      <c r="B37" s="35"/>
      <c r="C37" s="1158" t="s">
        <v>561</v>
      </c>
      <c r="D37" s="1158"/>
      <c r="E37" s="1159"/>
      <c r="F37" s="36">
        <v>0.43</v>
      </c>
      <c r="G37" s="37">
        <v>0.4</v>
      </c>
      <c r="H37" s="37">
        <v>0.71</v>
      </c>
      <c r="I37" s="37">
        <v>1.79</v>
      </c>
      <c r="J37" s="38">
        <v>2.0299999999999998</v>
      </c>
      <c r="K37" s="22"/>
      <c r="L37" s="22"/>
      <c r="M37" s="22"/>
      <c r="N37" s="22"/>
      <c r="O37" s="22"/>
      <c r="P37" s="22"/>
    </row>
    <row r="38" spans="1:16" ht="39" customHeight="1" x14ac:dyDescent="0.15">
      <c r="A38" s="22"/>
      <c r="B38" s="35"/>
      <c r="C38" s="1158" t="s">
        <v>562</v>
      </c>
      <c r="D38" s="1158"/>
      <c r="E38" s="1159"/>
      <c r="F38" s="36">
        <v>0.9</v>
      </c>
      <c r="G38" s="37">
        <v>1.28</v>
      </c>
      <c r="H38" s="37">
        <v>0.85</v>
      </c>
      <c r="I38" s="37">
        <v>1.1100000000000001</v>
      </c>
      <c r="J38" s="38">
        <v>0.57999999999999996</v>
      </c>
      <c r="K38" s="22"/>
      <c r="L38" s="22"/>
      <c r="M38" s="22"/>
      <c r="N38" s="22"/>
      <c r="O38" s="22"/>
      <c r="P38" s="22"/>
    </row>
    <row r="39" spans="1:16" ht="39" customHeight="1" x14ac:dyDescent="0.15">
      <c r="A39" s="22"/>
      <c r="B39" s="35"/>
      <c r="C39" s="1158" t="s">
        <v>563</v>
      </c>
      <c r="D39" s="1158"/>
      <c r="E39" s="1159"/>
      <c r="F39" s="36">
        <v>0.1</v>
      </c>
      <c r="G39" s="37">
        <v>0.19</v>
      </c>
      <c r="H39" s="37">
        <v>0.31</v>
      </c>
      <c r="I39" s="37">
        <v>0.4</v>
      </c>
      <c r="J39" s="38">
        <v>0.37</v>
      </c>
      <c r="K39" s="22"/>
      <c r="L39" s="22"/>
      <c r="M39" s="22"/>
      <c r="N39" s="22"/>
      <c r="O39" s="22"/>
      <c r="P39" s="22"/>
    </row>
    <row r="40" spans="1:16" ht="39" customHeight="1" x14ac:dyDescent="0.15">
      <c r="A40" s="22"/>
      <c r="B40" s="35"/>
      <c r="C40" s="1158" t="s">
        <v>564</v>
      </c>
      <c r="D40" s="1158"/>
      <c r="E40" s="1159"/>
      <c r="F40" s="36">
        <v>7.0000000000000007E-2</v>
      </c>
      <c r="G40" s="37">
        <v>7.0000000000000007E-2</v>
      </c>
      <c r="H40" s="37">
        <v>0.08</v>
      </c>
      <c r="I40" s="37">
        <v>7.0000000000000007E-2</v>
      </c>
      <c r="J40" s="38">
        <v>0.08</v>
      </c>
      <c r="K40" s="22"/>
      <c r="L40" s="22"/>
      <c r="M40" s="22"/>
      <c r="N40" s="22"/>
      <c r="O40" s="22"/>
      <c r="P40" s="22"/>
    </row>
    <row r="41" spans="1:16" ht="39" customHeight="1" x14ac:dyDescent="0.15">
      <c r="A41" s="22"/>
      <c r="B41" s="35"/>
      <c r="C41" s="1158"/>
      <c r="D41" s="1158"/>
      <c r="E41" s="1159"/>
      <c r="F41" s="36"/>
      <c r="G41" s="37"/>
      <c r="H41" s="37"/>
      <c r="I41" s="37"/>
      <c r="J41" s="38"/>
      <c r="K41" s="22"/>
      <c r="L41" s="22"/>
      <c r="M41" s="22"/>
      <c r="N41" s="22"/>
      <c r="O41" s="22"/>
      <c r="P41" s="22"/>
    </row>
    <row r="42" spans="1:16" ht="39" customHeight="1" x14ac:dyDescent="0.15">
      <c r="A42" s="22"/>
      <c r="B42" s="39"/>
      <c r="C42" s="1158" t="s">
        <v>565</v>
      </c>
      <c r="D42" s="1158"/>
      <c r="E42" s="1159"/>
      <c r="F42" s="36" t="s">
        <v>505</v>
      </c>
      <c r="G42" s="37" t="s">
        <v>505</v>
      </c>
      <c r="H42" s="37" t="s">
        <v>505</v>
      </c>
      <c r="I42" s="37" t="s">
        <v>505</v>
      </c>
      <c r="J42" s="38" t="s">
        <v>505</v>
      </c>
      <c r="K42" s="22"/>
      <c r="L42" s="22"/>
      <c r="M42" s="22"/>
      <c r="N42" s="22"/>
      <c r="O42" s="22"/>
      <c r="P42" s="22"/>
    </row>
    <row r="43" spans="1:16" ht="39" customHeight="1" thickBot="1" x14ac:dyDescent="0.2">
      <c r="A43" s="22"/>
      <c r="B43" s="40"/>
      <c r="C43" s="1160" t="s">
        <v>566</v>
      </c>
      <c r="D43" s="1160"/>
      <c r="E43" s="1161"/>
      <c r="F43" s="41" t="s">
        <v>505</v>
      </c>
      <c r="G43" s="42" t="s">
        <v>505</v>
      </c>
      <c r="H43" s="42" t="s">
        <v>505</v>
      </c>
      <c r="I43" s="42" t="s">
        <v>505</v>
      </c>
      <c r="J43" s="43" t="s">
        <v>505</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pzgJRb/4X0JxmOSCiW2ozUjEf8Kn3v2+QkQckaIOz1svxIMvxl0PKBmuY9z8TG9RWEkg++xCG8q8MewDbxFXg==" saltValue="PZc6C1CmF3flrPJh0aCl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L56" sqref="L56"/>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547</v>
      </c>
      <c r="L44" s="54" t="s">
        <v>548</v>
      </c>
      <c r="M44" s="54" t="s">
        <v>549</v>
      </c>
      <c r="N44" s="54" t="s">
        <v>550</v>
      </c>
      <c r="O44" s="55" t="s">
        <v>551</v>
      </c>
      <c r="P44" s="46"/>
      <c r="Q44" s="46"/>
      <c r="R44" s="46"/>
      <c r="S44" s="46"/>
      <c r="T44" s="46"/>
      <c r="U44" s="46"/>
    </row>
    <row r="45" spans="1:21" ht="30.75" customHeight="1" x14ac:dyDescent="0.15">
      <c r="A45" s="46"/>
      <c r="B45" s="1187" t="s">
        <v>10</v>
      </c>
      <c r="C45" s="1188"/>
      <c r="D45" s="56"/>
      <c r="E45" s="1193" t="s">
        <v>11</v>
      </c>
      <c r="F45" s="1193"/>
      <c r="G45" s="1193"/>
      <c r="H45" s="1193"/>
      <c r="I45" s="1193"/>
      <c r="J45" s="1194"/>
      <c r="K45" s="57">
        <v>1156</v>
      </c>
      <c r="L45" s="58">
        <v>1102</v>
      </c>
      <c r="M45" s="58">
        <v>1041</v>
      </c>
      <c r="N45" s="58">
        <v>1018</v>
      </c>
      <c r="O45" s="59">
        <v>982</v>
      </c>
      <c r="P45" s="46"/>
      <c r="Q45" s="46"/>
      <c r="R45" s="46"/>
      <c r="S45" s="46"/>
      <c r="T45" s="46"/>
      <c r="U45" s="46"/>
    </row>
    <row r="46" spans="1:21" ht="30.75" customHeight="1" x14ac:dyDescent="0.15">
      <c r="A46" s="46"/>
      <c r="B46" s="1189"/>
      <c r="C46" s="1190"/>
      <c r="D46" s="60"/>
      <c r="E46" s="1166" t="s">
        <v>12</v>
      </c>
      <c r="F46" s="1166"/>
      <c r="G46" s="1166"/>
      <c r="H46" s="1166"/>
      <c r="I46" s="1166"/>
      <c r="J46" s="1167"/>
      <c r="K46" s="61" t="s">
        <v>505</v>
      </c>
      <c r="L46" s="62" t="s">
        <v>505</v>
      </c>
      <c r="M46" s="62" t="s">
        <v>505</v>
      </c>
      <c r="N46" s="62" t="s">
        <v>505</v>
      </c>
      <c r="O46" s="63" t="s">
        <v>505</v>
      </c>
      <c r="P46" s="46"/>
      <c r="Q46" s="46"/>
      <c r="R46" s="46"/>
      <c r="S46" s="46"/>
      <c r="T46" s="46"/>
      <c r="U46" s="46"/>
    </row>
    <row r="47" spans="1:21" ht="30.75" customHeight="1" x14ac:dyDescent="0.15">
      <c r="A47" s="46"/>
      <c r="B47" s="1189"/>
      <c r="C47" s="1190"/>
      <c r="D47" s="60"/>
      <c r="E47" s="1166" t="s">
        <v>13</v>
      </c>
      <c r="F47" s="1166"/>
      <c r="G47" s="1166"/>
      <c r="H47" s="1166"/>
      <c r="I47" s="1166"/>
      <c r="J47" s="1167"/>
      <c r="K47" s="61" t="s">
        <v>505</v>
      </c>
      <c r="L47" s="62" t="s">
        <v>505</v>
      </c>
      <c r="M47" s="62" t="s">
        <v>505</v>
      </c>
      <c r="N47" s="62" t="s">
        <v>505</v>
      </c>
      <c r="O47" s="63" t="s">
        <v>505</v>
      </c>
      <c r="P47" s="46"/>
      <c r="Q47" s="46"/>
      <c r="R47" s="46"/>
      <c r="S47" s="46"/>
      <c r="T47" s="46"/>
      <c r="U47" s="46"/>
    </row>
    <row r="48" spans="1:21" ht="30.75" customHeight="1" x14ac:dyDescent="0.15">
      <c r="A48" s="46"/>
      <c r="B48" s="1189"/>
      <c r="C48" s="1190"/>
      <c r="D48" s="60"/>
      <c r="E48" s="1166" t="s">
        <v>14</v>
      </c>
      <c r="F48" s="1166"/>
      <c r="G48" s="1166"/>
      <c r="H48" s="1166"/>
      <c r="I48" s="1166"/>
      <c r="J48" s="1167"/>
      <c r="K48" s="61">
        <v>403</v>
      </c>
      <c r="L48" s="62">
        <v>404</v>
      </c>
      <c r="M48" s="62">
        <v>409</v>
      </c>
      <c r="N48" s="62">
        <v>409</v>
      </c>
      <c r="O48" s="63">
        <v>413</v>
      </c>
      <c r="P48" s="46"/>
      <c r="Q48" s="46"/>
      <c r="R48" s="46"/>
      <c r="S48" s="46"/>
      <c r="T48" s="46"/>
      <c r="U48" s="46"/>
    </row>
    <row r="49" spans="1:21" ht="30.75" customHeight="1" x14ac:dyDescent="0.15">
      <c r="A49" s="46"/>
      <c r="B49" s="1189"/>
      <c r="C49" s="1190"/>
      <c r="D49" s="60"/>
      <c r="E49" s="1166" t="s">
        <v>15</v>
      </c>
      <c r="F49" s="1166"/>
      <c r="G49" s="1166"/>
      <c r="H49" s="1166"/>
      <c r="I49" s="1166"/>
      <c r="J49" s="1167"/>
      <c r="K49" s="61">
        <v>43</v>
      </c>
      <c r="L49" s="62">
        <v>43</v>
      </c>
      <c r="M49" s="62">
        <v>47</v>
      </c>
      <c r="N49" s="62">
        <v>47</v>
      </c>
      <c r="O49" s="63">
        <v>50</v>
      </c>
      <c r="P49" s="46"/>
      <c r="Q49" s="46"/>
      <c r="R49" s="46"/>
      <c r="S49" s="46"/>
      <c r="T49" s="46"/>
      <c r="U49" s="46"/>
    </row>
    <row r="50" spans="1:21" ht="30.75" customHeight="1" x14ac:dyDescent="0.15">
      <c r="A50" s="46"/>
      <c r="B50" s="1189"/>
      <c r="C50" s="1190"/>
      <c r="D50" s="60"/>
      <c r="E50" s="1166" t="s">
        <v>16</v>
      </c>
      <c r="F50" s="1166"/>
      <c r="G50" s="1166"/>
      <c r="H50" s="1166"/>
      <c r="I50" s="1166"/>
      <c r="J50" s="1167"/>
      <c r="K50" s="61">
        <v>63</v>
      </c>
      <c r="L50" s="62">
        <v>1</v>
      </c>
      <c r="M50" s="62">
        <v>1</v>
      </c>
      <c r="N50" s="62">
        <v>1</v>
      </c>
      <c r="O50" s="63">
        <v>1</v>
      </c>
      <c r="P50" s="46"/>
      <c r="Q50" s="46"/>
      <c r="R50" s="46"/>
      <c r="S50" s="46"/>
      <c r="T50" s="46"/>
      <c r="U50" s="46"/>
    </row>
    <row r="51" spans="1:21" ht="30.75" customHeight="1" x14ac:dyDescent="0.15">
      <c r="A51" s="46"/>
      <c r="B51" s="1191"/>
      <c r="C51" s="1192"/>
      <c r="D51" s="64"/>
      <c r="E51" s="1166" t="s">
        <v>17</v>
      </c>
      <c r="F51" s="1166"/>
      <c r="G51" s="1166"/>
      <c r="H51" s="1166"/>
      <c r="I51" s="1166"/>
      <c r="J51" s="1167"/>
      <c r="K51" s="61">
        <v>0</v>
      </c>
      <c r="L51" s="62">
        <v>0</v>
      </c>
      <c r="M51" s="62">
        <v>0</v>
      </c>
      <c r="N51" s="62">
        <v>1</v>
      </c>
      <c r="O51" s="63">
        <v>0</v>
      </c>
      <c r="P51" s="46"/>
      <c r="Q51" s="46"/>
      <c r="R51" s="46"/>
      <c r="S51" s="46"/>
      <c r="T51" s="46"/>
      <c r="U51" s="46"/>
    </row>
    <row r="52" spans="1:21" ht="30.75" customHeight="1" x14ac:dyDescent="0.15">
      <c r="A52" s="46"/>
      <c r="B52" s="1164" t="s">
        <v>18</v>
      </c>
      <c r="C52" s="1165"/>
      <c r="D52" s="64"/>
      <c r="E52" s="1166" t="s">
        <v>19</v>
      </c>
      <c r="F52" s="1166"/>
      <c r="G52" s="1166"/>
      <c r="H52" s="1166"/>
      <c r="I52" s="1166"/>
      <c r="J52" s="1167"/>
      <c r="K52" s="61">
        <v>1092</v>
      </c>
      <c r="L52" s="62">
        <v>1046</v>
      </c>
      <c r="M52" s="62">
        <v>1011</v>
      </c>
      <c r="N52" s="62">
        <v>921</v>
      </c>
      <c r="O52" s="63">
        <v>863</v>
      </c>
      <c r="P52" s="46"/>
      <c r="Q52" s="46"/>
      <c r="R52" s="46"/>
      <c r="S52" s="46"/>
      <c r="T52" s="46"/>
      <c r="U52" s="46"/>
    </row>
    <row r="53" spans="1:21" ht="30.75" customHeight="1" thickBot="1" x14ac:dyDescent="0.2">
      <c r="A53" s="46"/>
      <c r="B53" s="1168" t="s">
        <v>20</v>
      </c>
      <c r="C53" s="1169"/>
      <c r="D53" s="65"/>
      <c r="E53" s="1170" t="s">
        <v>21</v>
      </c>
      <c r="F53" s="1170"/>
      <c r="G53" s="1170"/>
      <c r="H53" s="1170"/>
      <c r="I53" s="1170"/>
      <c r="J53" s="1171"/>
      <c r="K53" s="66">
        <v>573</v>
      </c>
      <c r="L53" s="67">
        <v>504</v>
      </c>
      <c r="M53" s="67">
        <v>487</v>
      </c>
      <c r="N53" s="67">
        <v>555</v>
      </c>
      <c r="O53" s="68">
        <v>583</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24</v>
      </c>
      <c r="C56" s="71"/>
      <c r="D56" s="71"/>
      <c r="E56" s="71"/>
      <c r="F56" s="71"/>
      <c r="G56" s="71"/>
      <c r="H56" s="71"/>
      <c r="I56" s="71"/>
      <c r="J56" s="71"/>
      <c r="K56" s="72"/>
      <c r="L56" s="72"/>
      <c r="M56" s="72"/>
      <c r="N56" s="72"/>
      <c r="O56" s="73" t="s">
        <v>567</v>
      </c>
      <c r="P56" s="46"/>
      <c r="Q56" s="46"/>
      <c r="R56" s="46"/>
      <c r="S56" s="46"/>
      <c r="T56" s="46"/>
      <c r="U56" s="46"/>
    </row>
    <row r="57" spans="1:21" ht="31.5" customHeight="1" thickBot="1" x14ac:dyDescent="0.2">
      <c r="A57" s="46"/>
      <c r="B57" s="74"/>
      <c r="C57" s="75"/>
      <c r="D57" s="75"/>
      <c r="E57" s="76"/>
      <c r="F57" s="76"/>
      <c r="G57" s="76"/>
      <c r="H57" s="76"/>
      <c r="I57" s="76"/>
      <c r="J57" s="77" t="s">
        <v>2</v>
      </c>
      <c r="K57" s="78" t="s">
        <v>568</v>
      </c>
      <c r="L57" s="79" t="s">
        <v>569</v>
      </c>
      <c r="M57" s="79" t="s">
        <v>570</v>
      </c>
      <c r="N57" s="79" t="s">
        <v>571</v>
      </c>
      <c r="O57" s="80" t="s">
        <v>572</v>
      </c>
      <c r="P57" s="46"/>
      <c r="Q57" s="46"/>
      <c r="R57" s="46"/>
      <c r="S57" s="46"/>
      <c r="T57" s="46"/>
      <c r="U57" s="46"/>
    </row>
    <row r="58" spans="1:21" ht="31.5" customHeight="1" x14ac:dyDescent="0.15">
      <c r="B58" s="1172" t="s">
        <v>25</v>
      </c>
      <c r="C58" s="1173"/>
      <c r="D58" s="1178" t="s">
        <v>26</v>
      </c>
      <c r="E58" s="1179"/>
      <c r="F58" s="1179"/>
      <c r="G58" s="1179"/>
      <c r="H58" s="1179"/>
      <c r="I58" s="1179"/>
      <c r="J58" s="1180"/>
      <c r="K58" s="81"/>
      <c r="L58" s="82"/>
      <c r="M58" s="82"/>
      <c r="N58" s="82"/>
      <c r="O58" s="83"/>
    </row>
    <row r="59" spans="1:21" ht="31.5" customHeight="1" x14ac:dyDescent="0.15">
      <c r="B59" s="1174"/>
      <c r="C59" s="1175"/>
      <c r="D59" s="1181" t="s">
        <v>27</v>
      </c>
      <c r="E59" s="1182"/>
      <c r="F59" s="1182"/>
      <c r="G59" s="1182"/>
      <c r="H59" s="1182"/>
      <c r="I59" s="1182"/>
      <c r="J59" s="1183"/>
      <c r="K59" s="84"/>
      <c r="L59" s="85"/>
      <c r="M59" s="85"/>
      <c r="N59" s="85"/>
      <c r="O59" s="86"/>
    </row>
    <row r="60" spans="1:21" ht="31.5" customHeight="1" thickBot="1" x14ac:dyDescent="0.2">
      <c r="B60" s="1176"/>
      <c r="C60" s="1177"/>
      <c r="D60" s="1184" t="s">
        <v>28</v>
      </c>
      <c r="E60" s="1185"/>
      <c r="F60" s="1185"/>
      <c r="G60" s="1185"/>
      <c r="H60" s="1185"/>
      <c r="I60" s="1185"/>
      <c r="J60" s="1186"/>
      <c r="K60" s="87"/>
      <c r="L60" s="88"/>
      <c r="M60" s="88"/>
      <c r="N60" s="88"/>
      <c r="O60" s="89"/>
    </row>
    <row r="61" spans="1:21" ht="24" customHeight="1" x14ac:dyDescent="0.15">
      <c r="B61" s="90"/>
      <c r="C61" s="90"/>
      <c r="D61" s="91" t="s">
        <v>29</v>
      </c>
      <c r="E61" s="92"/>
      <c r="F61" s="92"/>
      <c r="G61" s="92"/>
      <c r="H61" s="92"/>
      <c r="I61" s="92"/>
      <c r="J61" s="92"/>
      <c r="K61" s="92"/>
      <c r="L61" s="92"/>
      <c r="M61" s="92"/>
      <c r="N61" s="92"/>
      <c r="O61" s="92"/>
    </row>
    <row r="62" spans="1:21" ht="24" customHeight="1" x14ac:dyDescent="0.15">
      <c r="B62" s="93"/>
      <c r="C62" s="93"/>
      <c r="D62" s="91" t="s">
        <v>30</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78MlXc9zXhZqMGPLownbtXZ9F3iXSgYB4aA1kNhUbke8TfMFgNq1i3C8VHIphDMk4jiT6/WiqYVBuHvY530WLQ==" saltValue="qNtsP95SCw+/6TB4A22c7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K39" sqref="K39"/>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8</v>
      </c>
    </row>
    <row r="40" spans="2:13" ht="27.75" customHeight="1" thickBot="1" x14ac:dyDescent="0.2">
      <c r="B40" s="96" t="s">
        <v>9</v>
      </c>
      <c r="C40" s="97"/>
      <c r="D40" s="97"/>
      <c r="E40" s="98"/>
      <c r="F40" s="98"/>
      <c r="G40" s="98"/>
      <c r="H40" s="99" t="s">
        <v>2</v>
      </c>
      <c r="I40" s="100" t="s">
        <v>547</v>
      </c>
      <c r="J40" s="101" t="s">
        <v>548</v>
      </c>
      <c r="K40" s="101" t="s">
        <v>549</v>
      </c>
      <c r="L40" s="101" t="s">
        <v>550</v>
      </c>
      <c r="M40" s="102" t="s">
        <v>551</v>
      </c>
    </row>
    <row r="41" spans="2:13" ht="27.75" customHeight="1" x14ac:dyDescent="0.15">
      <c r="B41" s="1207" t="s">
        <v>31</v>
      </c>
      <c r="C41" s="1208"/>
      <c r="D41" s="103"/>
      <c r="E41" s="1209" t="s">
        <v>32</v>
      </c>
      <c r="F41" s="1209"/>
      <c r="G41" s="1209"/>
      <c r="H41" s="1210"/>
      <c r="I41" s="342">
        <v>10019</v>
      </c>
      <c r="J41" s="343">
        <v>9624</v>
      </c>
      <c r="K41" s="343">
        <v>9929</v>
      </c>
      <c r="L41" s="343">
        <v>11678</v>
      </c>
      <c r="M41" s="344">
        <v>11515</v>
      </c>
    </row>
    <row r="42" spans="2:13" ht="27.75" customHeight="1" x14ac:dyDescent="0.15">
      <c r="B42" s="1197"/>
      <c r="C42" s="1198"/>
      <c r="D42" s="104"/>
      <c r="E42" s="1201" t="s">
        <v>33</v>
      </c>
      <c r="F42" s="1201"/>
      <c r="G42" s="1201"/>
      <c r="H42" s="1202"/>
      <c r="I42" s="345">
        <v>461</v>
      </c>
      <c r="J42" s="346">
        <v>536</v>
      </c>
      <c r="K42" s="346">
        <v>376</v>
      </c>
      <c r="L42" s="346">
        <v>245</v>
      </c>
      <c r="M42" s="347">
        <v>390</v>
      </c>
    </row>
    <row r="43" spans="2:13" ht="27.75" customHeight="1" x14ac:dyDescent="0.15">
      <c r="B43" s="1197"/>
      <c r="C43" s="1198"/>
      <c r="D43" s="104"/>
      <c r="E43" s="1201" t="s">
        <v>34</v>
      </c>
      <c r="F43" s="1201"/>
      <c r="G43" s="1201"/>
      <c r="H43" s="1202"/>
      <c r="I43" s="345">
        <v>4904</v>
      </c>
      <c r="J43" s="346">
        <v>4845</v>
      </c>
      <c r="K43" s="346">
        <v>4756</v>
      </c>
      <c r="L43" s="346">
        <v>4686</v>
      </c>
      <c r="M43" s="347">
        <v>4450</v>
      </c>
    </row>
    <row r="44" spans="2:13" ht="27.75" customHeight="1" x14ac:dyDescent="0.15">
      <c r="B44" s="1197"/>
      <c r="C44" s="1198"/>
      <c r="D44" s="104"/>
      <c r="E44" s="1201" t="s">
        <v>35</v>
      </c>
      <c r="F44" s="1201"/>
      <c r="G44" s="1201"/>
      <c r="H44" s="1202"/>
      <c r="I44" s="345">
        <v>338</v>
      </c>
      <c r="J44" s="346">
        <v>316</v>
      </c>
      <c r="K44" s="346">
        <v>297</v>
      </c>
      <c r="L44" s="346">
        <v>257</v>
      </c>
      <c r="M44" s="347">
        <v>219</v>
      </c>
    </row>
    <row r="45" spans="2:13" ht="27.75" customHeight="1" x14ac:dyDescent="0.15">
      <c r="B45" s="1197"/>
      <c r="C45" s="1198"/>
      <c r="D45" s="104"/>
      <c r="E45" s="1201" t="s">
        <v>36</v>
      </c>
      <c r="F45" s="1201"/>
      <c r="G45" s="1201"/>
      <c r="H45" s="1202"/>
      <c r="I45" s="345">
        <v>1351</v>
      </c>
      <c r="J45" s="346">
        <v>1349</v>
      </c>
      <c r="K45" s="346">
        <v>1300</v>
      </c>
      <c r="L45" s="346">
        <v>1312</v>
      </c>
      <c r="M45" s="347">
        <v>1198</v>
      </c>
    </row>
    <row r="46" spans="2:13" ht="27.75" customHeight="1" x14ac:dyDescent="0.15">
      <c r="B46" s="1197"/>
      <c r="C46" s="1198"/>
      <c r="D46" s="105"/>
      <c r="E46" s="1201" t="s">
        <v>37</v>
      </c>
      <c r="F46" s="1201"/>
      <c r="G46" s="1201"/>
      <c r="H46" s="1202"/>
      <c r="I46" s="345" t="s">
        <v>505</v>
      </c>
      <c r="J46" s="346" t="s">
        <v>505</v>
      </c>
      <c r="K46" s="346" t="s">
        <v>505</v>
      </c>
      <c r="L46" s="346" t="s">
        <v>505</v>
      </c>
      <c r="M46" s="347" t="s">
        <v>505</v>
      </c>
    </row>
    <row r="47" spans="2:13" ht="27.75" customHeight="1" x14ac:dyDescent="0.15">
      <c r="B47" s="1197"/>
      <c r="C47" s="1198"/>
      <c r="D47" s="106"/>
      <c r="E47" s="1211" t="s">
        <v>38</v>
      </c>
      <c r="F47" s="1212"/>
      <c r="G47" s="1212"/>
      <c r="H47" s="1213"/>
      <c r="I47" s="345" t="s">
        <v>505</v>
      </c>
      <c r="J47" s="346" t="s">
        <v>505</v>
      </c>
      <c r="K47" s="346" t="s">
        <v>505</v>
      </c>
      <c r="L47" s="346" t="s">
        <v>505</v>
      </c>
      <c r="M47" s="347" t="s">
        <v>505</v>
      </c>
    </row>
    <row r="48" spans="2:13" ht="27.75" customHeight="1" x14ac:dyDescent="0.15">
      <c r="B48" s="1197"/>
      <c r="C48" s="1198"/>
      <c r="D48" s="104"/>
      <c r="E48" s="1201" t="s">
        <v>39</v>
      </c>
      <c r="F48" s="1201"/>
      <c r="G48" s="1201"/>
      <c r="H48" s="1202"/>
      <c r="I48" s="345" t="s">
        <v>505</v>
      </c>
      <c r="J48" s="346" t="s">
        <v>505</v>
      </c>
      <c r="K48" s="346" t="s">
        <v>505</v>
      </c>
      <c r="L48" s="346" t="s">
        <v>505</v>
      </c>
      <c r="M48" s="347" t="s">
        <v>505</v>
      </c>
    </row>
    <row r="49" spans="2:13" ht="27.75" customHeight="1" x14ac:dyDescent="0.15">
      <c r="B49" s="1199"/>
      <c r="C49" s="1200"/>
      <c r="D49" s="104"/>
      <c r="E49" s="1201" t="s">
        <v>40</v>
      </c>
      <c r="F49" s="1201"/>
      <c r="G49" s="1201"/>
      <c r="H49" s="1202"/>
      <c r="I49" s="345" t="s">
        <v>505</v>
      </c>
      <c r="J49" s="346" t="s">
        <v>505</v>
      </c>
      <c r="K49" s="346" t="s">
        <v>505</v>
      </c>
      <c r="L49" s="346" t="s">
        <v>505</v>
      </c>
      <c r="M49" s="347" t="s">
        <v>505</v>
      </c>
    </row>
    <row r="50" spans="2:13" ht="27.75" customHeight="1" x14ac:dyDescent="0.15">
      <c r="B50" s="1195" t="s">
        <v>41</v>
      </c>
      <c r="C50" s="1196"/>
      <c r="D50" s="107"/>
      <c r="E50" s="1201" t="s">
        <v>42</v>
      </c>
      <c r="F50" s="1201"/>
      <c r="G50" s="1201"/>
      <c r="H50" s="1202"/>
      <c r="I50" s="345">
        <v>3112</v>
      </c>
      <c r="J50" s="346">
        <v>4074</v>
      </c>
      <c r="K50" s="346">
        <v>4544</v>
      </c>
      <c r="L50" s="346">
        <v>5564</v>
      </c>
      <c r="M50" s="347">
        <v>6203</v>
      </c>
    </row>
    <row r="51" spans="2:13" ht="27.75" customHeight="1" x14ac:dyDescent="0.15">
      <c r="B51" s="1197"/>
      <c r="C51" s="1198"/>
      <c r="D51" s="104"/>
      <c r="E51" s="1201" t="s">
        <v>43</v>
      </c>
      <c r="F51" s="1201"/>
      <c r="G51" s="1201"/>
      <c r="H51" s="1202"/>
      <c r="I51" s="345">
        <v>819</v>
      </c>
      <c r="J51" s="346">
        <v>778</v>
      </c>
      <c r="K51" s="346">
        <v>726</v>
      </c>
      <c r="L51" s="346">
        <v>799</v>
      </c>
      <c r="M51" s="347">
        <v>787</v>
      </c>
    </row>
    <row r="52" spans="2:13" ht="27.75" customHeight="1" x14ac:dyDescent="0.15">
      <c r="B52" s="1199"/>
      <c r="C52" s="1200"/>
      <c r="D52" s="104"/>
      <c r="E52" s="1201" t="s">
        <v>44</v>
      </c>
      <c r="F52" s="1201"/>
      <c r="G52" s="1201"/>
      <c r="H52" s="1202"/>
      <c r="I52" s="345">
        <v>8934</v>
      </c>
      <c r="J52" s="346">
        <v>8516</v>
      </c>
      <c r="K52" s="346">
        <v>8938</v>
      </c>
      <c r="L52" s="346">
        <v>9229</v>
      </c>
      <c r="M52" s="347">
        <v>8756</v>
      </c>
    </row>
    <row r="53" spans="2:13" ht="27.75" customHeight="1" thickBot="1" x14ac:dyDescent="0.2">
      <c r="B53" s="1203" t="s">
        <v>45</v>
      </c>
      <c r="C53" s="1204"/>
      <c r="D53" s="108"/>
      <c r="E53" s="1205" t="s">
        <v>46</v>
      </c>
      <c r="F53" s="1205"/>
      <c r="G53" s="1205"/>
      <c r="H53" s="1206"/>
      <c r="I53" s="348">
        <v>4208</v>
      </c>
      <c r="J53" s="349">
        <v>3301</v>
      </c>
      <c r="K53" s="349">
        <v>2451</v>
      </c>
      <c r="L53" s="349">
        <v>2588</v>
      </c>
      <c r="M53" s="350">
        <v>2025</v>
      </c>
    </row>
    <row r="54" spans="2:13" ht="27.75" customHeight="1" x14ac:dyDescent="0.15">
      <c r="B54" s="109" t="s">
        <v>47</v>
      </c>
      <c r="C54" s="110"/>
      <c r="D54" s="110"/>
      <c r="E54" s="111"/>
      <c r="F54" s="111"/>
      <c r="G54" s="111"/>
      <c r="H54" s="111"/>
      <c r="I54" s="112"/>
      <c r="J54" s="112"/>
      <c r="K54" s="112"/>
      <c r="L54" s="112"/>
      <c r="M54" s="112"/>
    </row>
    <row r="55" spans="2:13" x14ac:dyDescent="0.15"/>
  </sheetData>
  <sheetProtection algorithmName="SHA-512" hashValue="ApcY9McWkqqkgj3IEzSd3jcs/gU2GhAZelxeOGf9co1jKyaLzJwC64XPEM01xXWLH3Y6qr0u7KPrKVeFCv2cZw==" saltValue="LCIWI390HUUzxKDVVUAR5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53" sqref="H5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48</v>
      </c>
    </row>
    <row r="54" spans="2:8" ht="29.25" customHeight="1" thickBot="1" x14ac:dyDescent="0.25">
      <c r="B54" s="114" t="s">
        <v>1</v>
      </c>
      <c r="C54" s="115"/>
      <c r="D54" s="115"/>
      <c r="E54" s="116" t="s">
        <v>2</v>
      </c>
      <c r="F54" s="117" t="s">
        <v>549</v>
      </c>
      <c r="G54" s="117" t="s">
        <v>550</v>
      </c>
      <c r="H54" s="118" t="s">
        <v>551</v>
      </c>
    </row>
    <row r="55" spans="2:8" ht="52.5" customHeight="1" x14ac:dyDescent="0.15">
      <c r="B55" s="119"/>
      <c r="C55" s="1222" t="s">
        <v>49</v>
      </c>
      <c r="D55" s="1222"/>
      <c r="E55" s="1223"/>
      <c r="F55" s="120">
        <v>650</v>
      </c>
      <c r="G55" s="120">
        <v>851</v>
      </c>
      <c r="H55" s="121">
        <v>851</v>
      </c>
    </row>
    <row r="56" spans="2:8" ht="52.5" customHeight="1" x14ac:dyDescent="0.15">
      <c r="B56" s="122"/>
      <c r="C56" s="1224" t="s">
        <v>50</v>
      </c>
      <c r="D56" s="1224"/>
      <c r="E56" s="1225"/>
      <c r="F56" s="123">
        <v>1228</v>
      </c>
      <c r="G56" s="123">
        <v>1259</v>
      </c>
      <c r="H56" s="124">
        <v>1257</v>
      </c>
    </row>
    <row r="57" spans="2:8" ht="53.25" customHeight="1" x14ac:dyDescent="0.15">
      <c r="B57" s="122"/>
      <c r="C57" s="1226" t="s">
        <v>51</v>
      </c>
      <c r="D57" s="1226"/>
      <c r="E57" s="1227"/>
      <c r="F57" s="125">
        <v>2518</v>
      </c>
      <c r="G57" s="125">
        <v>3257</v>
      </c>
      <c r="H57" s="126">
        <v>3825</v>
      </c>
    </row>
    <row r="58" spans="2:8" ht="45.75" customHeight="1" x14ac:dyDescent="0.15">
      <c r="B58" s="127"/>
      <c r="C58" s="1214" t="s">
        <v>578</v>
      </c>
      <c r="D58" s="1215"/>
      <c r="E58" s="1216"/>
      <c r="F58" s="128">
        <v>2171</v>
      </c>
      <c r="G58" s="128">
        <v>2750</v>
      </c>
      <c r="H58" s="129">
        <v>3400</v>
      </c>
    </row>
    <row r="59" spans="2:8" ht="45.75" customHeight="1" x14ac:dyDescent="0.15">
      <c r="B59" s="127"/>
      <c r="C59" s="1214" t="s">
        <v>579</v>
      </c>
      <c r="D59" s="1215"/>
      <c r="E59" s="1216"/>
      <c r="F59" s="128">
        <v>239</v>
      </c>
      <c r="G59" s="128">
        <v>239</v>
      </c>
      <c r="H59" s="129">
        <v>239</v>
      </c>
    </row>
    <row r="60" spans="2:8" ht="45.75" customHeight="1" x14ac:dyDescent="0.15">
      <c r="B60" s="127"/>
      <c r="C60" s="1214" t="s">
        <v>580</v>
      </c>
      <c r="D60" s="1215"/>
      <c r="E60" s="1216"/>
      <c r="F60" s="128">
        <v>29</v>
      </c>
      <c r="G60" s="128">
        <v>190</v>
      </c>
      <c r="H60" s="129">
        <v>107</v>
      </c>
    </row>
    <row r="61" spans="2:8" ht="45.75" customHeight="1" x14ac:dyDescent="0.15">
      <c r="B61" s="127"/>
      <c r="C61" s="1214" t="s">
        <v>581</v>
      </c>
      <c r="D61" s="1215"/>
      <c r="E61" s="1216"/>
      <c r="F61" s="128">
        <v>63</v>
      </c>
      <c r="G61" s="128">
        <v>63</v>
      </c>
      <c r="H61" s="129">
        <v>61</v>
      </c>
    </row>
    <row r="62" spans="2:8" ht="45.75" customHeight="1" thickBot="1" x14ac:dyDescent="0.2">
      <c r="B62" s="130"/>
      <c r="C62" s="1217" t="s">
        <v>582</v>
      </c>
      <c r="D62" s="1218"/>
      <c r="E62" s="1219"/>
      <c r="F62" s="131">
        <v>10</v>
      </c>
      <c r="G62" s="131">
        <v>12</v>
      </c>
      <c r="H62" s="132">
        <v>15</v>
      </c>
    </row>
    <row r="63" spans="2:8" ht="52.5" customHeight="1" thickBot="1" x14ac:dyDescent="0.2">
      <c r="B63" s="133"/>
      <c r="C63" s="1220" t="s">
        <v>52</v>
      </c>
      <c r="D63" s="1220"/>
      <c r="E63" s="1221"/>
      <c r="F63" s="134">
        <v>4396</v>
      </c>
      <c r="G63" s="134">
        <v>5368</v>
      </c>
      <c r="H63" s="135">
        <v>5933</v>
      </c>
    </row>
    <row r="64" spans="2:8" x14ac:dyDescent="0.15"/>
  </sheetData>
  <sheetProtection algorithmName="SHA-512" hashValue="Nn4ekMEs1dWhy/cV1+x9UyNthfWT7uJJB8TBdkCOtzbfY6DKMGPUOJrQ+fy7fOB+sUJUxhc+ILaUux1mKdFFbQ==" saltValue="fIDI4lpjmZi/T4Nrzire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24C09-3A8E-4084-B14D-5E231A002684}">
  <sheetPr>
    <pageSetUpPr fitToPage="1"/>
  </sheetPr>
  <dimension ref="A1:DE85"/>
  <sheetViews>
    <sheetView showGridLines="0" topLeftCell="A11" zoomScale="80" zoomScaleNormal="80" zoomScaleSheetLayoutView="55" workbookViewId="0">
      <selection activeCell="AN65" sqref="AN65:DC69"/>
    </sheetView>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583</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584</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35" t="s">
        <v>585</v>
      </c>
      <c r="AO43" s="1236"/>
      <c r="AP43" s="1236"/>
      <c r="AQ43" s="1236"/>
      <c r="AR43" s="1236"/>
      <c r="AS43" s="1236"/>
      <c r="AT43" s="1236"/>
      <c r="AU43" s="1236"/>
      <c r="AV43" s="1236"/>
      <c r="AW43" s="1236"/>
      <c r="AX43" s="1236"/>
      <c r="AY43" s="1236"/>
      <c r="AZ43" s="1236"/>
      <c r="BA43" s="1236"/>
      <c r="BB43" s="1236"/>
      <c r="BC43" s="1236"/>
      <c r="BD43" s="1236"/>
      <c r="BE43" s="1236"/>
      <c r="BF43" s="1236"/>
      <c r="BG43" s="1236"/>
      <c r="BH43" s="1236"/>
      <c r="BI43" s="1236"/>
      <c r="BJ43" s="1236"/>
      <c r="BK43" s="1236"/>
      <c r="BL43" s="1236"/>
      <c r="BM43" s="1236"/>
      <c r="BN43" s="1236"/>
      <c r="BO43" s="1236"/>
      <c r="BP43" s="1236"/>
      <c r="BQ43" s="1236"/>
      <c r="BR43" s="1236"/>
      <c r="BS43" s="1236"/>
      <c r="BT43" s="1236"/>
      <c r="BU43" s="1236"/>
      <c r="BV43" s="1236"/>
      <c r="BW43" s="1236"/>
      <c r="BX43" s="1236"/>
      <c r="BY43" s="1236"/>
      <c r="BZ43" s="1236"/>
      <c r="CA43" s="1236"/>
      <c r="CB43" s="1236"/>
      <c r="CC43" s="1236"/>
      <c r="CD43" s="1236"/>
      <c r="CE43" s="1236"/>
      <c r="CF43" s="1236"/>
      <c r="CG43" s="1236"/>
      <c r="CH43" s="1236"/>
      <c r="CI43" s="1236"/>
      <c r="CJ43" s="1236"/>
      <c r="CK43" s="1236"/>
      <c r="CL43" s="1236"/>
      <c r="CM43" s="1236"/>
      <c r="CN43" s="1236"/>
      <c r="CO43" s="1236"/>
      <c r="CP43" s="1236"/>
      <c r="CQ43" s="1236"/>
      <c r="CR43" s="1236"/>
      <c r="CS43" s="1236"/>
      <c r="CT43" s="1236"/>
      <c r="CU43" s="1236"/>
      <c r="CV43" s="1236"/>
      <c r="CW43" s="1236"/>
      <c r="CX43" s="1236"/>
      <c r="CY43" s="1236"/>
      <c r="CZ43" s="1236"/>
      <c r="DA43" s="1236"/>
      <c r="DB43" s="1236"/>
      <c r="DC43" s="1237"/>
    </row>
    <row r="44" spans="2:109" x14ac:dyDescent="0.15">
      <c r="B44" s="259"/>
      <c r="AN44" s="1238"/>
      <c r="AO44" s="1239"/>
      <c r="AP44" s="1239"/>
      <c r="AQ44" s="1239"/>
      <c r="AR44" s="1239"/>
      <c r="AS44" s="1239"/>
      <c r="AT44" s="1239"/>
      <c r="AU44" s="1239"/>
      <c r="AV44" s="1239"/>
      <c r="AW44" s="1239"/>
      <c r="AX44" s="1239"/>
      <c r="AY44" s="1239"/>
      <c r="AZ44" s="1239"/>
      <c r="BA44" s="1239"/>
      <c r="BB44" s="1239"/>
      <c r="BC44" s="1239"/>
      <c r="BD44" s="1239"/>
      <c r="BE44" s="1239"/>
      <c r="BF44" s="1239"/>
      <c r="BG44" s="1239"/>
      <c r="BH44" s="1239"/>
      <c r="BI44" s="1239"/>
      <c r="BJ44" s="1239"/>
      <c r="BK44" s="1239"/>
      <c r="BL44" s="1239"/>
      <c r="BM44" s="1239"/>
      <c r="BN44" s="1239"/>
      <c r="BO44" s="1239"/>
      <c r="BP44" s="1239"/>
      <c r="BQ44" s="1239"/>
      <c r="BR44" s="1239"/>
      <c r="BS44" s="1239"/>
      <c r="BT44" s="1239"/>
      <c r="BU44" s="1239"/>
      <c r="BV44" s="1239"/>
      <c r="BW44" s="1239"/>
      <c r="BX44" s="1239"/>
      <c r="BY44" s="1239"/>
      <c r="BZ44" s="1239"/>
      <c r="CA44" s="1239"/>
      <c r="CB44" s="1239"/>
      <c r="CC44" s="1239"/>
      <c r="CD44" s="1239"/>
      <c r="CE44" s="1239"/>
      <c r="CF44" s="1239"/>
      <c r="CG44" s="1239"/>
      <c r="CH44" s="1239"/>
      <c r="CI44" s="1239"/>
      <c r="CJ44" s="1239"/>
      <c r="CK44" s="1239"/>
      <c r="CL44" s="1239"/>
      <c r="CM44" s="1239"/>
      <c r="CN44" s="1239"/>
      <c r="CO44" s="1239"/>
      <c r="CP44" s="1239"/>
      <c r="CQ44" s="1239"/>
      <c r="CR44" s="1239"/>
      <c r="CS44" s="1239"/>
      <c r="CT44" s="1239"/>
      <c r="CU44" s="1239"/>
      <c r="CV44" s="1239"/>
      <c r="CW44" s="1239"/>
      <c r="CX44" s="1239"/>
      <c r="CY44" s="1239"/>
      <c r="CZ44" s="1239"/>
      <c r="DA44" s="1239"/>
      <c r="DB44" s="1239"/>
      <c r="DC44" s="1240"/>
    </row>
    <row r="45" spans="2:109" x14ac:dyDescent="0.15">
      <c r="B45" s="259"/>
      <c r="AN45" s="1238"/>
      <c r="AO45" s="1239"/>
      <c r="AP45" s="1239"/>
      <c r="AQ45" s="1239"/>
      <c r="AR45" s="1239"/>
      <c r="AS45" s="1239"/>
      <c r="AT45" s="1239"/>
      <c r="AU45" s="1239"/>
      <c r="AV45" s="1239"/>
      <c r="AW45" s="1239"/>
      <c r="AX45" s="1239"/>
      <c r="AY45" s="1239"/>
      <c r="AZ45" s="1239"/>
      <c r="BA45" s="1239"/>
      <c r="BB45" s="1239"/>
      <c r="BC45" s="1239"/>
      <c r="BD45" s="1239"/>
      <c r="BE45" s="1239"/>
      <c r="BF45" s="1239"/>
      <c r="BG45" s="1239"/>
      <c r="BH45" s="1239"/>
      <c r="BI45" s="1239"/>
      <c r="BJ45" s="1239"/>
      <c r="BK45" s="1239"/>
      <c r="BL45" s="1239"/>
      <c r="BM45" s="1239"/>
      <c r="BN45" s="1239"/>
      <c r="BO45" s="1239"/>
      <c r="BP45" s="1239"/>
      <c r="BQ45" s="1239"/>
      <c r="BR45" s="1239"/>
      <c r="BS45" s="1239"/>
      <c r="BT45" s="1239"/>
      <c r="BU45" s="1239"/>
      <c r="BV45" s="1239"/>
      <c r="BW45" s="1239"/>
      <c r="BX45" s="1239"/>
      <c r="BY45" s="1239"/>
      <c r="BZ45" s="1239"/>
      <c r="CA45" s="1239"/>
      <c r="CB45" s="1239"/>
      <c r="CC45" s="1239"/>
      <c r="CD45" s="1239"/>
      <c r="CE45" s="1239"/>
      <c r="CF45" s="1239"/>
      <c r="CG45" s="1239"/>
      <c r="CH45" s="1239"/>
      <c r="CI45" s="1239"/>
      <c r="CJ45" s="1239"/>
      <c r="CK45" s="1239"/>
      <c r="CL45" s="1239"/>
      <c r="CM45" s="1239"/>
      <c r="CN45" s="1239"/>
      <c r="CO45" s="1239"/>
      <c r="CP45" s="1239"/>
      <c r="CQ45" s="1239"/>
      <c r="CR45" s="1239"/>
      <c r="CS45" s="1239"/>
      <c r="CT45" s="1239"/>
      <c r="CU45" s="1239"/>
      <c r="CV45" s="1239"/>
      <c r="CW45" s="1239"/>
      <c r="CX45" s="1239"/>
      <c r="CY45" s="1239"/>
      <c r="CZ45" s="1239"/>
      <c r="DA45" s="1239"/>
      <c r="DB45" s="1239"/>
      <c r="DC45" s="1240"/>
    </row>
    <row r="46" spans="2:109" x14ac:dyDescent="0.15">
      <c r="B46" s="259"/>
      <c r="AN46" s="1238"/>
      <c r="AO46" s="1239"/>
      <c r="AP46" s="1239"/>
      <c r="AQ46" s="1239"/>
      <c r="AR46" s="1239"/>
      <c r="AS46" s="1239"/>
      <c r="AT46" s="1239"/>
      <c r="AU46" s="1239"/>
      <c r="AV46" s="1239"/>
      <c r="AW46" s="1239"/>
      <c r="AX46" s="1239"/>
      <c r="AY46" s="1239"/>
      <c r="AZ46" s="1239"/>
      <c r="BA46" s="1239"/>
      <c r="BB46" s="1239"/>
      <c r="BC46" s="1239"/>
      <c r="BD46" s="1239"/>
      <c r="BE46" s="1239"/>
      <c r="BF46" s="1239"/>
      <c r="BG46" s="1239"/>
      <c r="BH46" s="1239"/>
      <c r="BI46" s="1239"/>
      <c r="BJ46" s="1239"/>
      <c r="BK46" s="1239"/>
      <c r="BL46" s="1239"/>
      <c r="BM46" s="1239"/>
      <c r="BN46" s="1239"/>
      <c r="BO46" s="1239"/>
      <c r="BP46" s="1239"/>
      <c r="BQ46" s="1239"/>
      <c r="BR46" s="1239"/>
      <c r="BS46" s="1239"/>
      <c r="BT46" s="1239"/>
      <c r="BU46" s="1239"/>
      <c r="BV46" s="1239"/>
      <c r="BW46" s="1239"/>
      <c r="BX46" s="1239"/>
      <c r="BY46" s="1239"/>
      <c r="BZ46" s="1239"/>
      <c r="CA46" s="1239"/>
      <c r="CB46" s="1239"/>
      <c r="CC46" s="1239"/>
      <c r="CD46" s="1239"/>
      <c r="CE46" s="1239"/>
      <c r="CF46" s="1239"/>
      <c r="CG46" s="1239"/>
      <c r="CH46" s="1239"/>
      <c r="CI46" s="1239"/>
      <c r="CJ46" s="1239"/>
      <c r="CK46" s="1239"/>
      <c r="CL46" s="1239"/>
      <c r="CM46" s="1239"/>
      <c r="CN46" s="1239"/>
      <c r="CO46" s="1239"/>
      <c r="CP46" s="1239"/>
      <c r="CQ46" s="1239"/>
      <c r="CR46" s="1239"/>
      <c r="CS46" s="1239"/>
      <c r="CT46" s="1239"/>
      <c r="CU46" s="1239"/>
      <c r="CV46" s="1239"/>
      <c r="CW46" s="1239"/>
      <c r="CX46" s="1239"/>
      <c r="CY46" s="1239"/>
      <c r="CZ46" s="1239"/>
      <c r="DA46" s="1239"/>
      <c r="DB46" s="1239"/>
      <c r="DC46" s="1240"/>
    </row>
    <row r="47" spans="2:109" x14ac:dyDescent="0.15">
      <c r="B47" s="259"/>
      <c r="AN47" s="1241"/>
      <c r="AO47" s="1242"/>
      <c r="AP47" s="1242"/>
      <c r="AQ47" s="1242"/>
      <c r="AR47" s="1242"/>
      <c r="AS47" s="1242"/>
      <c r="AT47" s="1242"/>
      <c r="AU47" s="1242"/>
      <c r="AV47" s="1242"/>
      <c r="AW47" s="1242"/>
      <c r="AX47" s="1242"/>
      <c r="AY47" s="1242"/>
      <c r="AZ47" s="1242"/>
      <c r="BA47" s="1242"/>
      <c r="BB47" s="1242"/>
      <c r="BC47" s="1242"/>
      <c r="BD47" s="1242"/>
      <c r="BE47" s="1242"/>
      <c r="BF47" s="1242"/>
      <c r="BG47" s="1242"/>
      <c r="BH47" s="1242"/>
      <c r="BI47" s="1242"/>
      <c r="BJ47" s="1242"/>
      <c r="BK47" s="1242"/>
      <c r="BL47" s="1242"/>
      <c r="BM47" s="1242"/>
      <c r="BN47" s="1242"/>
      <c r="BO47" s="1242"/>
      <c r="BP47" s="1242"/>
      <c r="BQ47" s="1242"/>
      <c r="BR47" s="1242"/>
      <c r="BS47" s="1242"/>
      <c r="BT47" s="1242"/>
      <c r="BU47" s="1242"/>
      <c r="BV47" s="1242"/>
      <c r="BW47" s="1242"/>
      <c r="BX47" s="1242"/>
      <c r="BY47" s="1242"/>
      <c r="BZ47" s="1242"/>
      <c r="CA47" s="1242"/>
      <c r="CB47" s="1242"/>
      <c r="CC47" s="1242"/>
      <c r="CD47" s="1242"/>
      <c r="CE47" s="1242"/>
      <c r="CF47" s="1242"/>
      <c r="CG47" s="1242"/>
      <c r="CH47" s="1242"/>
      <c r="CI47" s="1242"/>
      <c r="CJ47" s="1242"/>
      <c r="CK47" s="1242"/>
      <c r="CL47" s="1242"/>
      <c r="CM47" s="1242"/>
      <c r="CN47" s="1242"/>
      <c r="CO47" s="1242"/>
      <c r="CP47" s="1242"/>
      <c r="CQ47" s="1242"/>
      <c r="CR47" s="1242"/>
      <c r="CS47" s="1242"/>
      <c r="CT47" s="1242"/>
      <c r="CU47" s="1242"/>
      <c r="CV47" s="1242"/>
      <c r="CW47" s="1242"/>
      <c r="CX47" s="1242"/>
      <c r="CY47" s="1242"/>
      <c r="CZ47" s="1242"/>
      <c r="DA47" s="1242"/>
      <c r="DB47" s="1242"/>
      <c r="DC47" s="1243"/>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586</v>
      </c>
    </row>
    <row r="50" spans="1:109" x14ac:dyDescent="0.15">
      <c r="B50" s="259"/>
      <c r="G50" s="1228"/>
      <c r="H50" s="1228"/>
      <c r="I50" s="1228"/>
      <c r="J50" s="1228"/>
      <c r="K50" s="360"/>
      <c r="L50" s="360"/>
      <c r="M50" s="361"/>
      <c r="N50" s="361"/>
      <c r="AN50" s="1229"/>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1"/>
      <c r="BP50" s="1232" t="s">
        <v>547</v>
      </c>
      <c r="BQ50" s="1232"/>
      <c r="BR50" s="1232"/>
      <c r="BS50" s="1232"/>
      <c r="BT50" s="1232"/>
      <c r="BU50" s="1232"/>
      <c r="BV50" s="1232"/>
      <c r="BW50" s="1232"/>
      <c r="BX50" s="1232" t="s">
        <v>548</v>
      </c>
      <c r="BY50" s="1232"/>
      <c r="BZ50" s="1232"/>
      <c r="CA50" s="1232"/>
      <c r="CB50" s="1232"/>
      <c r="CC50" s="1232"/>
      <c r="CD50" s="1232"/>
      <c r="CE50" s="1232"/>
      <c r="CF50" s="1232" t="s">
        <v>549</v>
      </c>
      <c r="CG50" s="1232"/>
      <c r="CH50" s="1232"/>
      <c r="CI50" s="1232"/>
      <c r="CJ50" s="1232"/>
      <c r="CK50" s="1232"/>
      <c r="CL50" s="1232"/>
      <c r="CM50" s="1232"/>
      <c r="CN50" s="1232" t="s">
        <v>550</v>
      </c>
      <c r="CO50" s="1232"/>
      <c r="CP50" s="1232"/>
      <c r="CQ50" s="1232"/>
      <c r="CR50" s="1232"/>
      <c r="CS50" s="1232"/>
      <c r="CT50" s="1232"/>
      <c r="CU50" s="1232"/>
      <c r="CV50" s="1232" t="s">
        <v>551</v>
      </c>
      <c r="CW50" s="1232"/>
      <c r="CX50" s="1232"/>
      <c r="CY50" s="1232"/>
      <c r="CZ50" s="1232"/>
      <c r="DA50" s="1232"/>
      <c r="DB50" s="1232"/>
      <c r="DC50" s="1232"/>
    </row>
    <row r="51" spans="1:109" ht="13.5" customHeight="1" x14ac:dyDescent="0.15">
      <c r="B51" s="259"/>
      <c r="G51" s="1245"/>
      <c r="H51" s="1245"/>
      <c r="I51" s="1246"/>
      <c r="J51" s="1246"/>
      <c r="K51" s="1244"/>
      <c r="L51" s="1244"/>
      <c r="M51" s="1244"/>
      <c r="N51" s="1244"/>
      <c r="AM51" s="359"/>
      <c r="AN51" s="1234" t="s">
        <v>587</v>
      </c>
      <c r="AO51" s="1234"/>
      <c r="AP51" s="1234"/>
      <c r="AQ51" s="1234"/>
      <c r="AR51" s="1234"/>
      <c r="AS51" s="1234"/>
      <c r="AT51" s="1234"/>
      <c r="AU51" s="1234"/>
      <c r="AV51" s="1234"/>
      <c r="AW51" s="1234"/>
      <c r="AX51" s="1234"/>
      <c r="AY51" s="1234"/>
      <c r="AZ51" s="1234"/>
      <c r="BA51" s="1234"/>
      <c r="BB51" s="1234" t="s">
        <v>588</v>
      </c>
      <c r="BC51" s="1234"/>
      <c r="BD51" s="1234"/>
      <c r="BE51" s="1234"/>
      <c r="BF51" s="1234"/>
      <c r="BG51" s="1234"/>
      <c r="BH51" s="1234"/>
      <c r="BI51" s="1234"/>
      <c r="BJ51" s="1234"/>
      <c r="BK51" s="1234"/>
      <c r="BL51" s="1234"/>
      <c r="BM51" s="1234"/>
      <c r="BN51" s="1234"/>
      <c r="BO51" s="1234"/>
      <c r="BP51" s="1233">
        <v>81.3</v>
      </c>
      <c r="BQ51" s="1233"/>
      <c r="BR51" s="1233"/>
      <c r="BS51" s="1233"/>
      <c r="BT51" s="1233"/>
      <c r="BU51" s="1233"/>
      <c r="BV51" s="1233"/>
      <c r="BW51" s="1233"/>
      <c r="BX51" s="1233">
        <v>64.900000000000006</v>
      </c>
      <c r="BY51" s="1233"/>
      <c r="BZ51" s="1233"/>
      <c r="CA51" s="1233"/>
      <c r="CB51" s="1233"/>
      <c r="CC51" s="1233"/>
      <c r="CD51" s="1233"/>
      <c r="CE51" s="1233"/>
      <c r="CF51" s="1233">
        <v>47</v>
      </c>
      <c r="CG51" s="1233"/>
      <c r="CH51" s="1233"/>
      <c r="CI51" s="1233"/>
      <c r="CJ51" s="1233"/>
      <c r="CK51" s="1233"/>
      <c r="CL51" s="1233"/>
      <c r="CM51" s="1233"/>
      <c r="CN51" s="1233">
        <v>46.9</v>
      </c>
      <c r="CO51" s="1233"/>
      <c r="CP51" s="1233"/>
      <c r="CQ51" s="1233"/>
      <c r="CR51" s="1233"/>
      <c r="CS51" s="1233"/>
      <c r="CT51" s="1233"/>
      <c r="CU51" s="1233"/>
      <c r="CV51" s="1233">
        <v>37.4</v>
      </c>
      <c r="CW51" s="1233"/>
      <c r="CX51" s="1233"/>
      <c r="CY51" s="1233"/>
      <c r="CZ51" s="1233"/>
      <c r="DA51" s="1233"/>
      <c r="DB51" s="1233"/>
      <c r="DC51" s="1233"/>
    </row>
    <row r="52" spans="1:109" x14ac:dyDescent="0.15">
      <c r="B52" s="259"/>
      <c r="G52" s="1245"/>
      <c r="H52" s="1245"/>
      <c r="I52" s="1246"/>
      <c r="J52" s="1246"/>
      <c r="K52" s="1244"/>
      <c r="L52" s="1244"/>
      <c r="M52" s="1244"/>
      <c r="N52" s="1244"/>
      <c r="AM52" s="359"/>
      <c r="AN52" s="1234"/>
      <c r="AO52" s="1234"/>
      <c r="AP52" s="1234"/>
      <c r="AQ52" s="1234"/>
      <c r="AR52" s="1234"/>
      <c r="AS52" s="1234"/>
      <c r="AT52" s="1234"/>
      <c r="AU52" s="1234"/>
      <c r="AV52" s="1234"/>
      <c r="AW52" s="1234"/>
      <c r="AX52" s="1234"/>
      <c r="AY52" s="1234"/>
      <c r="AZ52" s="1234"/>
      <c r="BA52" s="1234"/>
      <c r="BB52" s="1234"/>
      <c r="BC52" s="1234"/>
      <c r="BD52" s="1234"/>
      <c r="BE52" s="1234"/>
      <c r="BF52" s="1234"/>
      <c r="BG52" s="1234"/>
      <c r="BH52" s="1234"/>
      <c r="BI52" s="1234"/>
      <c r="BJ52" s="1234"/>
      <c r="BK52" s="1234"/>
      <c r="BL52" s="1234"/>
      <c r="BM52" s="1234"/>
      <c r="BN52" s="1234"/>
      <c r="BO52" s="1234"/>
      <c r="BP52" s="1233"/>
      <c r="BQ52" s="1233"/>
      <c r="BR52" s="1233"/>
      <c r="BS52" s="1233"/>
      <c r="BT52" s="1233"/>
      <c r="BU52" s="1233"/>
      <c r="BV52" s="1233"/>
      <c r="BW52" s="1233"/>
      <c r="BX52" s="1233"/>
      <c r="BY52" s="1233"/>
      <c r="BZ52" s="1233"/>
      <c r="CA52" s="1233"/>
      <c r="CB52" s="1233"/>
      <c r="CC52" s="1233"/>
      <c r="CD52" s="1233"/>
      <c r="CE52" s="1233"/>
      <c r="CF52" s="1233"/>
      <c r="CG52" s="1233"/>
      <c r="CH52" s="1233"/>
      <c r="CI52" s="1233"/>
      <c r="CJ52" s="1233"/>
      <c r="CK52" s="1233"/>
      <c r="CL52" s="1233"/>
      <c r="CM52" s="1233"/>
      <c r="CN52" s="1233"/>
      <c r="CO52" s="1233"/>
      <c r="CP52" s="1233"/>
      <c r="CQ52" s="1233"/>
      <c r="CR52" s="1233"/>
      <c r="CS52" s="1233"/>
      <c r="CT52" s="1233"/>
      <c r="CU52" s="1233"/>
      <c r="CV52" s="1233"/>
      <c r="CW52" s="1233"/>
      <c r="CX52" s="1233"/>
      <c r="CY52" s="1233"/>
      <c r="CZ52" s="1233"/>
      <c r="DA52" s="1233"/>
      <c r="DB52" s="1233"/>
      <c r="DC52" s="1233"/>
    </row>
    <row r="53" spans="1:109" x14ac:dyDescent="0.15">
      <c r="A53" s="358"/>
      <c r="B53" s="259"/>
      <c r="G53" s="1245"/>
      <c r="H53" s="1245"/>
      <c r="I53" s="1228"/>
      <c r="J53" s="1228"/>
      <c r="K53" s="1244"/>
      <c r="L53" s="1244"/>
      <c r="M53" s="1244"/>
      <c r="N53" s="1244"/>
      <c r="AM53" s="359"/>
      <c r="AN53" s="1234"/>
      <c r="AO53" s="1234"/>
      <c r="AP53" s="1234"/>
      <c r="AQ53" s="1234"/>
      <c r="AR53" s="1234"/>
      <c r="AS53" s="1234"/>
      <c r="AT53" s="1234"/>
      <c r="AU53" s="1234"/>
      <c r="AV53" s="1234"/>
      <c r="AW53" s="1234"/>
      <c r="AX53" s="1234"/>
      <c r="AY53" s="1234"/>
      <c r="AZ53" s="1234"/>
      <c r="BA53" s="1234"/>
      <c r="BB53" s="1234" t="s">
        <v>589</v>
      </c>
      <c r="BC53" s="1234"/>
      <c r="BD53" s="1234"/>
      <c r="BE53" s="1234"/>
      <c r="BF53" s="1234"/>
      <c r="BG53" s="1234"/>
      <c r="BH53" s="1234"/>
      <c r="BI53" s="1234"/>
      <c r="BJ53" s="1234"/>
      <c r="BK53" s="1234"/>
      <c r="BL53" s="1234"/>
      <c r="BM53" s="1234"/>
      <c r="BN53" s="1234"/>
      <c r="BO53" s="1234"/>
      <c r="BP53" s="1233">
        <v>71.3</v>
      </c>
      <c r="BQ53" s="1233"/>
      <c r="BR53" s="1233"/>
      <c r="BS53" s="1233"/>
      <c r="BT53" s="1233"/>
      <c r="BU53" s="1233"/>
      <c r="BV53" s="1233"/>
      <c r="BW53" s="1233"/>
      <c r="BX53" s="1233">
        <v>80</v>
      </c>
      <c r="BY53" s="1233"/>
      <c r="BZ53" s="1233"/>
      <c r="CA53" s="1233"/>
      <c r="CB53" s="1233"/>
      <c r="CC53" s="1233"/>
      <c r="CD53" s="1233"/>
      <c r="CE53" s="1233"/>
      <c r="CF53" s="1233">
        <v>77.099999999999994</v>
      </c>
      <c r="CG53" s="1233"/>
      <c r="CH53" s="1233"/>
      <c r="CI53" s="1233"/>
      <c r="CJ53" s="1233"/>
      <c r="CK53" s="1233"/>
      <c r="CL53" s="1233"/>
      <c r="CM53" s="1233"/>
      <c r="CN53" s="1233">
        <v>76.5</v>
      </c>
      <c r="CO53" s="1233"/>
      <c r="CP53" s="1233"/>
      <c r="CQ53" s="1233"/>
      <c r="CR53" s="1233"/>
      <c r="CS53" s="1233"/>
      <c r="CT53" s="1233"/>
      <c r="CU53" s="1233"/>
      <c r="CV53" s="1233">
        <v>72.400000000000006</v>
      </c>
      <c r="CW53" s="1233"/>
      <c r="CX53" s="1233"/>
      <c r="CY53" s="1233"/>
      <c r="CZ53" s="1233"/>
      <c r="DA53" s="1233"/>
      <c r="DB53" s="1233"/>
      <c r="DC53" s="1233"/>
    </row>
    <row r="54" spans="1:109" x14ac:dyDescent="0.15">
      <c r="A54" s="358"/>
      <c r="B54" s="259"/>
      <c r="G54" s="1245"/>
      <c r="H54" s="1245"/>
      <c r="I54" s="1228"/>
      <c r="J54" s="1228"/>
      <c r="K54" s="1244"/>
      <c r="L54" s="1244"/>
      <c r="M54" s="1244"/>
      <c r="N54" s="1244"/>
      <c r="AM54" s="359"/>
      <c r="AN54" s="1234"/>
      <c r="AO54" s="1234"/>
      <c r="AP54" s="1234"/>
      <c r="AQ54" s="1234"/>
      <c r="AR54" s="1234"/>
      <c r="AS54" s="1234"/>
      <c r="AT54" s="1234"/>
      <c r="AU54" s="1234"/>
      <c r="AV54" s="1234"/>
      <c r="AW54" s="1234"/>
      <c r="AX54" s="1234"/>
      <c r="AY54" s="1234"/>
      <c r="AZ54" s="1234"/>
      <c r="BA54" s="1234"/>
      <c r="BB54" s="1234"/>
      <c r="BC54" s="1234"/>
      <c r="BD54" s="1234"/>
      <c r="BE54" s="1234"/>
      <c r="BF54" s="1234"/>
      <c r="BG54" s="1234"/>
      <c r="BH54" s="1234"/>
      <c r="BI54" s="1234"/>
      <c r="BJ54" s="1234"/>
      <c r="BK54" s="1234"/>
      <c r="BL54" s="1234"/>
      <c r="BM54" s="1234"/>
      <c r="BN54" s="1234"/>
      <c r="BO54" s="1234"/>
      <c r="BP54" s="1233"/>
      <c r="BQ54" s="1233"/>
      <c r="BR54" s="1233"/>
      <c r="BS54" s="1233"/>
      <c r="BT54" s="1233"/>
      <c r="BU54" s="1233"/>
      <c r="BV54" s="1233"/>
      <c r="BW54" s="1233"/>
      <c r="BX54" s="1233"/>
      <c r="BY54" s="1233"/>
      <c r="BZ54" s="1233"/>
      <c r="CA54" s="1233"/>
      <c r="CB54" s="1233"/>
      <c r="CC54" s="1233"/>
      <c r="CD54" s="1233"/>
      <c r="CE54" s="1233"/>
      <c r="CF54" s="1233"/>
      <c r="CG54" s="1233"/>
      <c r="CH54" s="1233"/>
      <c r="CI54" s="1233"/>
      <c r="CJ54" s="1233"/>
      <c r="CK54" s="1233"/>
      <c r="CL54" s="1233"/>
      <c r="CM54" s="1233"/>
      <c r="CN54" s="1233"/>
      <c r="CO54" s="1233"/>
      <c r="CP54" s="1233"/>
      <c r="CQ54" s="1233"/>
      <c r="CR54" s="1233"/>
      <c r="CS54" s="1233"/>
      <c r="CT54" s="1233"/>
      <c r="CU54" s="1233"/>
      <c r="CV54" s="1233"/>
      <c r="CW54" s="1233"/>
      <c r="CX54" s="1233"/>
      <c r="CY54" s="1233"/>
      <c r="CZ54" s="1233"/>
      <c r="DA54" s="1233"/>
      <c r="DB54" s="1233"/>
      <c r="DC54" s="1233"/>
    </row>
    <row r="55" spans="1:109" x14ac:dyDescent="0.15">
      <c r="A55" s="358"/>
      <c r="B55" s="259"/>
      <c r="G55" s="1228"/>
      <c r="H55" s="1228"/>
      <c r="I55" s="1228"/>
      <c r="J55" s="1228"/>
      <c r="K55" s="1244"/>
      <c r="L55" s="1244"/>
      <c r="M55" s="1244"/>
      <c r="N55" s="1244"/>
      <c r="AN55" s="1232" t="s">
        <v>590</v>
      </c>
      <c r="AO55" s="1232"/>
      <c r="AP55" s="1232"/>
      <c r="AQ55" s="1232"/>
      <c r="AR55" s="1232"/>
      <c r="AS55" s="1232"/>
      <c r="AT55" s="1232"/>
      <c r="AU55" s="1232"/>
      <c r="AV55" s="1232"/>
      <c r="AW55" s="1232"/>
      <c r="AX55" s="1232"/>
      <c r="AY55" s="1232"/>
      <c r="AZ55" s="1232"/>
      <c r="BA55" s="1232"/>
      <c r="BB55" s="1234" t="s">
        <v>588</v>
      </c>
      <c r="BC55" s="1234"/>
      <c r="BD55" s="1234"/>
      <c r="BE55" s="1234"/>
      <c r="BF55" s="1234"/>
      <c r="BG55" s="1234"/>
      <c r="BH55" s="1234"/>
      <c r="BI55" s="1234"/>
      <c r="BJ55" s="1234"/>
      <c r="BK55" s="1234"/>
      <c r="BL55" s="1234"/>
      <c r="BM55" s="1234"/>
      <c r="BN55" s="1234"/>
      <c r="BO55" s="1234"/>
      <c r="BP55" s="1233">
        <v>20.5</v>
      </c>
      <c r="BQ55" s="1233"/>
      <c r="BR55" s="1233"/>
      <c r="BS55" s="1233"/>
      <c r="BT55" s="1233"/>
      <c r="BU55" s="1233"/>
      <c r="BV55" s="1233"/>
      <c r="BW55" s="1233"/>
      <c r="BX55" s="1233">
        <v>21.4</v>
      </c>
      <c r="BY55" s="1233"/>
      <c r="BZ55" s="1233"/>
      <c r="CA55" s="1233"/>
      <c r="CB55" s="1233"/>
      <c r="CC55" s="1233"/>
      <c r="CD55" s="1233"/>
      <c r="CE55" s="1233"/>
      <c r="CF55" s="1233">
        <v>12.8</v>
      </c>
      <c r="CG55" s="1233"/>
      <c r="CH55" s="1233"/>
      <c r="CI55" s="1233"/>
      <c r="CJ55" s="1233"/>
      <c r="CK55" s="1233"/>
      <c r="CL55" s="1233"/>
      <c r="CM55" s="1233"/>
      <c r="CN55" s="1233">
        <v>0</v>
      </c>
      <c r="CO55" s="1233"/>
      <c r="CP55" s="1233"/>
      <c r="CQ55" s="1233"/>
      <c r="CR55" s="1233"/>
      <c r="CS55" s="1233"/>
      <c r="CT55" s="1233"/>
      <c r="CU55" s="1233"/>
      <c r="CV55" s="1233">
        <v>0</v>
      </c>
      <c r="CW55" s="1233"/>
      <c r="CX55" s="1233"/>
      <c r="CY55" s="1233"/>
      <c r="CZ55" s="1233"/>
      <c r="DA55" s="1233"/>
      <c r="DB55" s="1233"/>
      <c r="DC55" s="1233"/>
    </row>
    <row r="56" spans="1:109" x14ac:dyDescent="0.15">
      <c r="A56" s="358"/>
      <c r="B56" s="259"/>
      <c r="G56" s="1228"/>
      <c r="H56" s="1228"/>
      <c r="I56" s="1228"/>
      <c r="J56" s="1228"/>
      <c r="K56" s="1244"/>
      <c r="L56" s="1244"/>
      <c r="M56" s="1244"/>
      <c r="N56" s="1244"/>
      <c r="AN56" s="1232"/>
      <c r="AO56" s="1232"/>
      <c r="AP56" s="1232"/>
      <c r="AQ56" s="1232"/>
      <c r="AR56" s="1232"/>
      <c r="AS56" s="1232"/>
      <c r="AT56" s="1232"/>
      <c r="AU56" s="1232"/>
      <c r="AV56" s="1232"/>
      <c r="AW56" s="1232"/>
      <c r="AX56" s="1232"/>
      <c r="AY56" s="1232"/>
      <c r="AZ56" s="1232"/>
      <c r="BA56" s="1232"/>
      <c r="BB56" s="1234"/>
      <c r="BC56" s="1234"/>
      <c r="BD56" s="1234"/>
      <c r="BE56" s="1234"/>
      <c r="BF56" s="1234"/>
      <c r="BG56" s="1234"/>
      <c r="BH56" s="1234"/>
      <c r="BI56" s="1234"/>
      <c r="BJ56" s="1234"/>
      <c r="BK56" s="1234"/>
      <c r="BL56" s="1234"/>
      <c r="BM56" s="1234"/>
      <c r="BN56" s="1234"/>
      <c r="BO56" s="1234"/>
      <c r="BP56" s="1233"/>
      <c r="BQ56" s="1233"/>
      <c r="BR56" s="1233"/>
      <c r="BS56" s="1233"/>
      <c r="BT56" s="1233"/>
      <c r="BU56" s="1233"/>
      <c r="BV56" s="1233"/>
      <c r="BW56" s="1233"/>
      <c r="BX56" s="1233"/>
      <c r="BY56" s="1233"/>
      <c r="BZ56" s="1233"/>
      <c r="CA56" s="1233"/>
      <c r="CB56" s="1233"/>
      <c r="CC56" s="1233"/>
      <c r="CD56" s="1233"/>
      <c r="CE56" s="1233"/>
      <c r="CF56" s="1233"/>
      <c r="CG56" s="1233"/>
      <c r="CH56" s="1233"/>
      <c r="CI56" s="1233"/>
      <c r="CJ56" s="1233"/>
      <c r="CK56" s="1233"/>
      <c r="CL56" s="1233"/>
      <c r="CM56" s="1233"/>
      <c r="CN56" s="1233"/>
      <c r="CO56" s="1233"/>
      <c r="CP56" s="1233"/>
      <c r="CQ56" s="1233"/>
      <c r="CR56" s="1233"/>
      <c r="CS56" s="1233"/>
      <c r="CT56" s="1233"/>
      <c r="CU56" s="1233"/>
      <c r="CV56" s="1233"/>
      <c r="CW56" s="1233"/>
      <c r="CX56" s="1233"/>
      <c r="CY56" s="1233"/>
      <c r="CZ56" s="1233"/>
      <c r="DA56" s="1233"/>
      <c r="DB56" s="1233"/>
      <c r="DC56" s="1233"/>
    </row>
    <row r="57" spans="1:109" s="358" customFormat="1" x14ac:dyDescent="0.15">
      <c r="B57" s="362"/>
      <c r="G57" s="1228"/>
      <c r="H57" s="1228"/>
      <c r="I57" s="1247"/>
      <c r="J57" s="1247"/>
      <c r="K57" s="1244"/>
      <c r="L57" s="1244"/>
      <c r="M57" s="1244"/>
      <c r="N57" s="1244"/>
      <c r="AM57" s="255"/>
      <c r="AN57" s="1232"/>
      <c r="AO57" s="1232"/>
      <c r="AP57" s="1232"/>
      <c r="AQ57" s="1232"/>
      <c r="AR57" s="1232"/>
      <c r="AS57" s="1232"/>
      <c r="AT57" s="1232"/>
      <c r="AU57" s="1232"/>
      <c r="AV57" s="1232"/>
      <c r="AW57" s="1232"/>
      <c r="AX57" s="1232"/>
      <c r="AY57" s="1232"/>
      <c r="AZ57" s="1232"/>
      <c r="BA57" s="1232"/>
      <c r="BB57" s="1234" t="s">
        <v>589</v>
      </c>
      <c r="BC57" s="1234"/>
      <c r="BD57" s="1234"/>
      <c r="BE57" s="1234"/>
      <c r="BF57" s="1234"/>
      <c r="BG57" s="1234"/>
      <c r="BH57" s="1234"/>
      <c r="BI57" s="1234"/>
      <c r="BJ57" s="1234"/>
      <c r="BK57" s="1234"/>
      <c r="BL57" s="1234"/>
      <c r="BM57" s="1234"/>
      <c r="BN57" s="1234"/>
      <c r="BO57" s="1234"/>
      <c r="BP57" s="1233">
        <v>60.3</v>
      </c>
      <c r="BQ57" s="1233"/>
      <c r="BR57" s="1233"/>
      <c r="BS57" s="1233"/>
      <c r="BT57" s="1233"/>
      <c r="BU57" s="1233"/>
      <c r="BV57" s="1233"/>
      <c r="BW57" s="1233"/>
      <c r="BX57" s="1233">
        <v>60.5</v>
      </c>
      <c r="BY57" s="1233"/>
      <c r="BZ57" s="1233"/>
      <c r="CA57" s="1233"/>
      <c r="CB57" s="1233"/>
      <c r="CC57" s="1233"/>
      <c r="CD57" s="1233"/>
      <c r="CE57" s="1233"/>
      <c r="CF57" s="1233">
        <v>61.2</v>
      </c>
      <c r="CG57" s="1233"/>
      <c r="CH57" s="1233"/>
      <c r="CI57" s="1233"/>
      <c r="CJ57" s="1233"/>
      <c r="CK57" s="1233"/>
      <c r="CL57" s="1233"/>
      <c r="CM57" s="1233"/>
      <c r="CN57" s="1233">
        <v>63.1</v>
      </c>
      <c r="CO57" s="1233"/>
      <c r="CP57" s="1233"/>
      <c r="CQ57" s="1233"/>
      <c r="CR57" s="1233"/>
      <c r="CS57" s="1233"/>
      <c r="CT57" s="1233"/>
      <c r="CU57" s="1233"/>
      <c r="CV57" s="1233">
        <v>63.5</v>
      </c>
      <c r="CW57" s="1233"/>
      <c r="CX57" s="1233"/>
      <c r="CY57" s="1233"/>
      <c r="CZ57" s="1233"/>
      <c r="DA57" s="1233"/>
      <c r="DB57" s="1233"/>
      <c r="DC57" s="1233"/>
      <c r="DD57" s="363"/>
      <c r="DE57" s="362"/>
    </row>
    <row r="58" spans="1:109" s="358" customFormat="1" x14ac:dyDescent="0.15">
      <c r="A58" s="255"/>
      <c r="B58" s="362"/>
      <c r="G58" s="1228"/>
      <c r="H58" s="1228"/>
      <c r="I58" s="1247"/>
      <c r="J58" s="1247"/>
      <c r="K58" s="1244"/>
      <c r="L58" s="1244"/>
      <c r="M58" s="1244"/>
      <c r="N58" s="1244"/>
      <c r="AM58" s="255"/>
      <c r="AN58" s="1232"/>
      <c r="AO58" s="1232"/>
      <c r="AP58" s="1232"/>
      <c r="AQ58" s="1232"/>
      <c r="AR58" s="1232"/>
      <c r="AS58" s="1232"/>
      <c r="AT58" s="1232"/>
      <c r="AU58" s="1232"/>
      <c r="AV58" s="1232"/>
      <c r="AW58" s="1232"/>
      <c r="AX58" s="1232"/>
      <c r="AY58" s="1232"/>
      <c r="AZ58" s="1232"/>
      <c r="BA58" s="1232"/>
      <c r="BB58" s="1234"/>
      <c r="BC58" s="1234"/>
      <c r="BD58" s="1234"/>
      <c r="BE58" s="1234"/>
      <c r="BF58" s="1234"/>
      <c r="BG58" s="1234"/>
      <c r="BH58" s="1234"/>
      <c r="BI58" s="1234"/>
      <c r="BJ58" s="1234"/>
      <c r="BK58" s="1234"/>
      <c r="BL58" s="1234"/>
      <c r="BM58" s="1234"/>
      <c r="BN58" s="1234"/>
      <c r="BO58" s="1234"/>
      <c r="BP58" s="1233"/>
      <c r="BQ58" s="1233"/>
      <c r="BR58" s="1233"/>
      <c r="BS58" s="1233"/>
      <c r="BT58" s="1233"/>
      <c r="BU58" s="1233"/>
      <c r="BV58" s="1233"/>
      <c r="BW58" s="1233"/>
      <c r="BX58" s="1233"/>
      <c r="BY58" s="1233"/>
      <c r="BZ58" s="1233"/>
      <c r="CA58" s="1233"/>
      <c r="CB58" s="1233"/>
      <c r="CC58" s="1233"/>
      <c r="CD58" s="1233"/>
      <c r="CE58" s="1233"/>
      <c r="CF58" s="1233"/>
      <c r="CG58" s="1233"/>
      <c r="CH58" s="1233"/>
      <c r="CI58" s="1233"/>
      <c r="CJ58" s="1233"/>
      <c r="CK58" s="1233"/>
      <c r="CL58" s="1233"/>
      <c r="CM58" s="1233"/>
      <c r="CN58" s="1233"/>
      <c r="CO58" s="1233"/>
      <c r="CP58" s="1233"/>
      <c r="CQ58" s="1233"/>
      <c r="CR58" s="1233"/>
      <c r="CS58" s="1233"/>
      <c r="CT58" s="1233"/>
      <c r="CU58" s="1233"/>
      <c r="CV58" s="1233"/>
      <c r="CW58" s="1233"/>
      <c r="CX58" s="1233"/>
      <c r="CY58" s="1233"/>
      <c r="CZ58" s="1233"/>
      <c r="DA58" s="1233"/>
      <c r="DB58" s="1233"/>
      <c r="DC58" s="1233"/>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591</v>
      </c>
    </row>
    <row r="64" spans="1:109" x14ac:dyDescent="0.15">
      <c r="B64" s="259"/>
      <c r="G64" s="357"/>
      <c r="I64" s="369"/>
      <c r="J64" s="369"/>
      <c r="K64" s="369"/>
      <c r="L64" s="369"/>
      <c r="M64" s="369"/>
      <c r="N64" s="370"/>
      <c r="AM64" s="357"/>
      <c r="AN64" s="357" t="s">
        <v>584</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9"/>
      <c r="AN65" s="1235" t="s">
        <v>592</v>
      </c>
      <c r="AO65" s="1236"/>
      <c r="AP65" s="1236"/>
      <c r="AQ65" s="1236"/>
      <c r="AR65" s="1236"/>
      <c r="AS65" s="1236"/>
      <c r="AT65" s="1236"/>
      <c r="AU65" s="1236"/>
      <c r="AV65" s="1236"/>
      <c r="AW65" s="1236"/>
      <c r="AX65" s="1236"/>
      <c r="AY65" s="1236"/>
      <c r="AZ65" s="1236"/>
      <c r="BA65" s="1236"/>
      <c r="BB65" s="1236"/>
      <c r="BC65" s="1236"/>
      <c r="BD65" s="1236"/>
      <c r="BE65" s="1236"/>
      <c r="BF65" s="1236"/>
      <c r="BG65" s="1236"/>
      <c r="BH65" s="1236"/>
      <c r="BI65" s="1236"/>
      <c r="BJ65" s="1236"/>
      <c r="BK65" s="1236"/>
      <c r="BL65" s="1236"/>
      <c r="BM65" s="1236"/>
      <c r="BN65" s="1236"/>
      <c r="BO65" s="1236"/>
      <c r="BP65" s="1236"/>
      <c r="BQ65" s="1236"/>
      <c r="BR65" s="1236"/>
      <c r="BS65" s="1236"/>
      <c r="BT65" s="1236"/>
      <c r="BU65" s="1236"/>
      <c r="BV65" s="1236"/>
      <c r="BW65" s="1236"/>
      <c r="BX65" s="1236"/>
      <c r="BY65" s="1236"/>
      <c r="BZ65" s="1236"/>
      <c r="CA65" s="1236"/>
      <c r="CB65" s="1236"/>
      <c r="CC65" s="1236"/>
      <c r="CD65" s="1236"/>
      <c r="CE65" s="1236"/>
      <c r="CF65" s="1236"/>
      <c r="CG65" s="1236"/>
      <c r="CH65" s="1236"/>
      <c r="CI65" s="1236"/>
      <c r="CJ65" s="1236"/>
      <c r="CK65" s="1236"/>
      <c r="CL65" s="1236"/>
      <c r="CM65" s="1236"/>
      <c r="CN65" s="1236"/>
      <c r="CO65" s="1236"/>
      <c r="CP65" s="1236"/>
      <c r="CQ65" s="1236"/>
      <c r="CR65" s="1236"/>
      <c r="CS65" s="1236"/>
      <c r="CT65" s="1236"/>
      <c r="CU65" s="1236"/>
      <c r="CV65" s="1236"/>
      <c r="CW65" s="1236"/>
      <c r="CX65" s="1236"/>
      <c r="CY65" s="1236"/>
      <c r="CZ65" s="1236"/>
      <c r="DA65" s="1236"/>
      <c r="DB65" s="1236"/>
      <c r="DC65" s="1237"/>
    </row>
    <row r="66" spans="2:107" x14ac:dyDescent="0.15">
      <c r="B66" s="259"/>
      <c r="AN66" s="1238"/>
      <c r="AO66" s="1239"/>
      <c r="AP66" s="1239"/>
      <c r="AQ66" s="1239"/>
      <c r="AR66" s="1239"/>
      <c r="AS66" s="1239"/>
      <c r="AT66" s="1239"/>
      <c r="AU66" s="1239"/>
      <c r="AV66" s="1239"/>
      <c r="AW66" s="1239"/>
      <c r="AX66" s="1239"/>
      <c r="AY66" s="1239"/>
      <c r="AZ66" s="1239"/>
      <c r="BA66" s="1239"/>
      <c r="BB66" s="1239"/>
      <c r="BC66" s="1239"/>
      <c r="BD66" s="1239"/>
      <c r="BE66" s="1239"/>
      <c r="BF66" s="1239"/>
      <c r="BG66" s="1239"/>
      <c r="BH66" s="1239"/>
      <c r="BI66" s="1239"/>
      <c r="BJ66" s="1239"/>
      <c r="BK66" s="1239"/>
      <c r="BL66" s="1239"/>
      <c r="BM66" s="1239"/>
      <c r="BN66" s="1239"/>
      <c r="BO66" s="1239"/>
      <c r="BP66" s="1239"/>
      <c r="BQ66" s="1239"/>
      <c r="BR66" s="1239"/>
      <c r="BS66" s="1239"/>
      <c r="BT66" s="1239"/>
      <c r="BU66" s="1239"/>
      <c r="BV66" s="1239"/>
      <c r="BW66" s="1239"/>
      <c r="BX66" s="1239"/>
      <c r="BY66" s="1239"/>
      <c r="BZ66" s="1239"/>
      <c r="CA66" s="1239"/>
      <c r="CB66" s="1239"/>
      <c r="CC66" s="1239"/>
      <c r="CD66" s="1239"/>
      <c r="CE66" s="1239"/>
      <c r="CF66" s="1239"/>
      <c r="CG66" s="1239"/>
      <c r="CH66" s="1239"/>
      <c r="CI66" s="1239"/>
      <c r="CJ66" s="1239"/>
      <c r="CK66" s="1239"/>
      <c r="CL66" s="1239"/>
      <c r="CM66" s="1239"/>
      <c r="CN66" s="1239"/>
      <c r="CO66" s="1239"/>
      <c r="CP66" s="1239"/>
      <c r="CQ66" s="1239"/>
      <c r="CR66" s="1239"/>
      <c r="CS66" s="1239"/>
      <c r="CT66" s="1239"/>
      <c r="CU66" s="1239"/>
      <c r="CV66" s="1239"/>
      <c r="CW66" s="1239"/>
      <c r="CX66" s="1239"/>
      <c r="CY66" s="1239"/>
      <c r="CZ66" s="1239"/>
      <c r="DA66" s="1239"/>
      <c r="DB66" s="1239"/>
      <c r="DC66" s="1240"/>
    </row>
    <row r="67" spans="2:107" x14ac:dyDescent="0.15">
      <c r="B67" s="259"/>
      <c r="AN67" s="1238"/>
      <c r="AO67" s="1239"/>
      <c r="AP67" s="1239"/>
      <c r="AQ67" s="1239"/>
      <c r="AR67" s="1239"/>
      <c r="AS67" s="1239"/>
      <c r="AT67" s="1239"/>
      <c r="AU67" s="1239"/>
      <c r="AV67" s="1239"/>
      <c r="AW67" s="1239"/>
      <c r="AX67" s="1239"/>
      <c r="AY67" s="1239"/>
      <c r="AZ67" s="1239"/>
      <c r="BA67" s="1239"/>
      <c r="BB67" s="1239"/>
      <c r="BC67" s="1239"/>
      <c r="BD67" s="1239"/>
      <c r="BE67" s="1239"/>
      <c r="BF67" s="1239"/>
      <c r="BG67" s="1239"/>
      <c r="BH67" s="1239"/>
      <c r="BI67" s="1239"/>
      <c r="BJ67" s="1239"/>
      <c r="BK67" s="1239"/>
      <c r="BL67" s="1239"/>
      <c r="BM67" s="1239"/>
      <c r="BN67" s="1239"/>
      <c r="BO67" s="1239"/>
      <c r="BP67" s="1239"/>
      <c r="BQ67" s="1239"/>
      <c r="BR67" s="1239"/>
      <c r="BS67" s="1239"/>
      <c r="BT67" s="1239"/>
      <c r="BU67" s="1239"/>
      <c r="BV67" s="1239"/>
      <c r="BW67" s="1239"/>
      <c r="BX67" s="1239"/>
      <c r="BY67" s="1239"/>
      <c r="BZ67" s="1239"/>
      <c r="CA67" s="1239"/>
      <c r="CB67" s="1239"/>
      <c r="CC67" s="1239"/>
      <c r="CD67" s="1239"/>
      <c r="CE67" s="1239"/>
      <c r="CF67" s="1239"/>
      <c r="CG67" s="1239"/>
      <c r="CH67" s="1239"/>
      <c r="CI67" s="1239"/>
      <c r="CJ67" s="1239"/>
      <c r="CK67" s="1239"/>
      <c r="CL67" s="1239"/>
      <c r="CM67" s="1239"/>
      <c r="CN67" s="1239"/>
      <c r="CO67" s="1239"/>
      <c r="CP67" s="1239"/>
      <c r="CQ67" s="1239"/>
      <c r="CR67" s="1239"/>
      <c r="CS67" s="1239"/>
      <c r="CT67" s="1239"/>
      <c r="CU67" s="1239"/>
      <c r="CV67" s="1239"/>
      <c r="CW67" s="1239"/>
      <c r="CX67" s="1239"/>
      <c r="CY67" s="1239"/>
      <c r="CZ67" s="1239"/>
      <c r="DA67" s="1239"/>
      <c r="DB67" s="1239"/>
      <c r="DC67" s="1240"/>
    </row>
    <row r="68" spans="2:107" x14ac:dyDescent="0.15">
      <c r="B68" s="259"/>
      <c r="AN68" s="1238"/>
      <c r="AO68" s="1239"/>
      <c r="AP68" s="1239"/>
      <c r="AQ68" s="1239"/>
      <c r="AR68" s="1239"/>
      <c r="AS68" s="1239"/>
      <c r="AT68" s="1239"/>
      <c r="AU68" s="1239"/>
      <c r="AV68" s="1239"/>
      <c r="AW68" s="1239"/>
      <c r="AX68" s="1239"/>
      <c r="AY68" s="1239"/>
      <c r="AZ68" s="1239"/>
      <c r="BA68" s="1239"/>
      <c r="BB68" s="1239"/>
      <c r="BC68" s="1239"/>
      <c r="BD68" s="1239"/>
      <c r="BE68" s="1239"/>
      <c r="BF68" s="1239"/>
      <c r="BG68" s="1239"/>
      <c r="BH68" s="1239"/>
      <c r="BI68" s="1239"/>
      <c r="BJ68" s="1239"/>
      <c r="BK68" s="1239"/>
      <c r="BL68" s="1239"/>
      <c r="BM68" s="1239"/>
      <c r="BN68" s="1239"/>
      <c r="BO68" s="1239"/>
      <c r="BP68" s="1239"/>
      <c r="BQ68" s="1239"/>
      <c r="BR68" s="1239"/>
      <c r="BS68" s="1239"/>
      <c r="BT68" s="1239"/>
      <c r="BU68" s="1239"/>
      <c r="BV68" s="1239"/>
      <c r="BW68" s="1239"/>
      <c r="BX68" s="1239"/>
      <c r="BY68" s="1239"/>
      <c r="BZ68" s="1239"/>
      <c r="CA68" s="1239"/>
      <c r="CB68" s="1239"/>
      <c r="CC68" s="1239"/>
      <c r="CD68" s="1239"/>
      <c r="CE68" s="1239"/>
      <c r="CF68" s="1239"/>
      <c r="CG68" s="1239"/>
      <c r="CH68" s="1239"/>
      <c r="CI68" s="1239"/>
      <c r="CJ68" s="1239"/>
      <c r="CK68" s="1239"/>
      <c r="CL68" s="1239"/>
      <c r="CM68" s="1239"/>
      <c r="CN68" s="1239"/>
      <c r="CO68" s="1239"/>
      <c r="CP68" s="1239"/>
      <c r="CQ68" s="1239"/>
      <c r="CR68" s="1239"/>
      <c r="CS68" s="1239"/>
      <c r="CT68" s="1239"/>
      <c r="CU68" s="1239"/>
      <c r="CV68" s="1239"/>
      <c r="CW68" s="1239"/>
      <c r="CX68" s="1239"/>
      <c r="CY68" s="1239"/>
      <c r="CZ68" s="1239"/>
      <c r="DA68" s="1239"/>
      <c r="DB68" s="1239"/>
      <c r="DC68" s="1240"/>
    </row>
    <row r="69" spans="2:107" x14ac:dyDescent="0.15">
      <c r="B69" s="259"/>
      <c r="AN69" s="1241"/>
      <c r="AO69" s="1242"/>
      <c r="AP69" s="1242"/>
      <c r="AQ69" s="1242"/>
      <c r="AR69" s="1242"/>
      <c r="AS69" s="1242"/>
      <c r="AT69" s="1242"/>
      <c r="AU69" s="1242"/>
      <c r="AV69" s="1242"/>
      <c r="AW69" s="1242"/>
      <c r="AX69" s="1242"/>
      <c r="AY69" s="1242"/>
      <c r="AZ69" s="1242"/>
      <c r="BA69" s="1242"/>
      <c r="BB69" s="1242"/>
      <c r="BC69" s="1242"/>
      <c r="BD69" s="1242"/>
      <c r="BE69" s="1242"/>
      <c r="BF69" s="1242"/>
      <c r="BG69" s="1242"/>
      <c r="BH69" s="1242"/>
      <c r="BI69" s="1242"/>
      <c r="BJ69" s="1242"/>
      <c r="BK69" s="1242"/>
      <c r="BL69" s="1242"/>
      <c r="BM69" s="1242"/>
      <c r="BN69" s="1242"/>
      <c r="BO69" s="1242"/>
      <c r="BP69" s="1242"/>
      <c r="BQ69" s="1242"/>
      <c r="BR69" s="1242"/>
      <c r="BS69" s="1242"/>
      <c r="BT69" s="1242"/>
      <c r="BU69" s="1242"/>
      <c r="BV69" s="1242"/>
      <c r="BW69" s="1242"/>
      <c r="BX69" s="1242"/>
      <c r="BY69" s="1242"/>
      <c r="BZ69" s="1242"/>
      <c r="CA69" s="1242"/>
      <c r="CB69" s="1242"/>
      <c r="CC69" s="1242"/>
      <c r="CD69" s="1242"/>
      <c r="CE69" s="1242"/>
      <c r="CF69" s="1242"/>
      <c r="CG69" s="1242"/>
      <c r="CH69" s="1242"/>
      <c r="CI69" s="1242"/>
      <c r="CJ69" s="1242"/>
      <c r="CK69" s="1242"/>
      <c r="CL69" s="1242"/>
      <c r="CM69" s="1242"/>
      <c r="CN69" s="1242"/>
      <c r="CO69" s="1242"/>
      <c r="CP69" s="1242"/>
      <c r="CQ69" s="1242"/>
      <c r="CR69" s="1242"/>
      <c r="CS69" s="1242"/>
      <c r="CT69" s="1242"/>
      <c r="CU69" s="1242"/>
      <c r="CV69" s="1242"/>
      <c r="CW69" s="1242"/>
      <c r="CX69" s="1242"/>
      <c r="CY69" s="1242"/>
      <c r="CZ69" s="1242"/>
      <c r="DA69" s="1242"/>
      <c r="DB69" s="1242"/>
      <c r="DC69" s="1243"/>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586</v>
      </c>
    </row>
    <row r="72" spans="2:107" x14ac:dyDescent="0.15">
      <c r="B72" s="259"/>
      <c r="G72" s="1228"/>
      <c r="H72" s="1228"/>
      <c r="I72" s="1228"/>
      <c r="J72" s="1228"/>
      <c r="K72" s="360"/>
      <c r="L72" s="360"/>
      <c r="M72" s="361"/>
      <c r="N72" s="361"/>
      <c r="AN72" s="1229"/>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1"/>
      <c r="BP72" s="1232" t="s">
        <v>547</v>
      </c>
      <c r="BQ72" s="1232"/>
      <c r="BR72" s="1232"/>
      <c r="BS72" s="1232"/>
      <c r="BT72" s="1232"/>
      <c r="BU72" s="1232"/>
      <c r="BV72" s="1232"/>
      <c r="BW72" s="1232"/>
      <c r="BX72" s="1232" t="s">
        <v>548</v>
      </c>
      <c r="BY72" s="1232"/>
      <c r="BZ72" s="1232"/>
      <c r="CA72" s="1232"/>
      <c r="CB72" s="1232"/>
      <c r="CC72" s="1232"/>
      <c r="CD72" s="1232"/>
      <c r="CE72" s="1232"/>
      <c r="CF72" s="1232" t="s">
        <v>549</v>
      </c>
      <c r="CG72" s="1232"/>
      <c r="CH72" s="1232"/>
      <c r="CI72" s="1232"/>
      <c r="CJ72" s="1232"/>
      <c r="CK72" s="1232"/>
      <c r="CL72" s="1232"/>
      <c r="CM72" s="1232"/>
      <c r="CN72" s="1232" t="s">
        <v>550</v>
      </c>
      <c r="CO72" s="1232"/>
      <c r="CP72" s="1232"/>
      <c r="CQ72" s="1232"/>
      <c r="CR72" s="1232"/>
      <c r="CS72" s="1232"/>
      <c r="CT72" s="1232"/>
      <c r="CU72" s="1232"/>
      <c r="CV72" s="1232" t="s">
        <v>551</v>
      </c>
      <c r="CW72" s="1232"/>
      <c r="CX72" s="1232"/>
      <c r="CY72" s="1232"/>
      <c r="CZ72" s="1232"/>
      <c r="DA72" s="1232"/>
      <c r="DB72" s="1232"/>
      <c r="DC72" s="1232"/>
    </row>
    <row r="73" spans="2:107" x14ac:dyDescent="0.15">
      <c r="B73" s="259"/>
      <c r="G73" s="1245"/>
      <c r="H73" s="1245"/>
      <c r="I73" s="1245"/>
      <c r="J73" s="1245"/>
      <c r="K73" s="1248"/>
      <c r="L73" s="1248"/>
      <c r="M73" s="1248"/>
      <c r="N73" s="1248"/>
      <c r="AM73" s="359"/>
      <c r="AN73" s="1234" t="s">
        <v>587</v>
      </c>
      <c r="AO73" s="1234"/>
      <c r="AP73" s="1234"/>
      <c r="AQ73" s="1234"/>
      <c r="AR73" s="1234"/>
      <c r="AS73" s="1234"/>
      <c r="AT73" s="1234"/>
      <c r="AU73" s="1234"/>
      <c r="AV73" s="1234"/>
      <c r="AW73" s="1234"/>
      <c r="AX73" s="1234"/>
      <c r="AY73" s="1234"/>
      <c r="AZ73" s="1234"/>
      <c r="BA73" s="1234"/>
      <c r="BB73" s="1234" t="s">
        <v>588</v>
      </c>
      <c r="BC73" s="1234"/>
      <c r="BD73" s="1234"/>
      <c r="BE73" s="1234"/>
      <c r="BF73" s="1234"/>
      <c r="BG73" s="1234"/>
      <c r="BH73" s="1234"/>
      <c r="BI73" s="1234"/>
      <c r="BJ73" s="1234"/>
      <c r="BK73" s="1234"/>
      <c r="BL73" s="1234"/>
      <c r="BM73" s="1234"/>
      <c r="BN73" s="1234"/>
      <c r="BO73" s="1234"/>
      <c r="BP73" s="1233">
        <v>81.3</v>
      </c>
      <c r="BQ73" s="1233"/>
      <c r="BR73" s="1233"/>
      <c r="BS73" s="1233"/>
      <c r="BT73" s="1233"/>
      <c r="BU73" s="1233"/>
      <c r="BV73" s="1233"/>
      <c r="BW73" s="1233"/>
      <c r="BX73" s="1233">
        <v>64.900000000000006</v>
      </c>
      <c r="BY73" s="1233"/>
      <c r="BZ73" s="1233"/>
      <c r="CA73" s="1233"/>
      <c r="CB73" s="1233"/>
      <c r="CC73" s="1233"/>
      <c r="CD73" s="1233"/>
      <c r="CE73" s="1233"/>
      <c r="CF73" s="1233">
        <v>47</v>
      </c>
      <c r="CG73" s="1233"/>
      <c r="CH73" s="1233"/>
      <c r="CI73" s="1233"/>
      <c r="CJ73" s="1233"/>
      <c r="CK73" s="1233"/>
      <c r="CL73" s="1233"/>
      <c r="CM73" s="1233"/>
      <c r="CN73" s="1233">
        <v>46.9</v>
      </c>
      <c r="CO73" s="1233"/>
      <c r="CP73" s="1233"/>
      <c r="CQ73" s="1233"/>
      <c r="CR73" s="1233"/>
      <c r="CS73" s="1233"/>
      <c r="CT73" s="1233"/>
      <c r="CU73" s="1233"/>
      <c r="CV73" s="1233">
        <v>37.4</v>
      </c>
      <c r="CW73" s="1233"/>
      <c r="CX73" s="1233"/>
      <c r="CY73" s="1233"/>
      <c r="CZ73" s="1233"/>
      <c r="DA73" s="1233"/>
      <c r="DB73" s="1233"/>
      <c r="DC73" s="1233"/>
    </row>
    <row r="74" spans="2:107" x14ac:dyDescent="0.15">
      <c r="B74" s="259"/>
      <c r="G74" s="1245"/>
      <c r="H74" s="1245"/>
      <c r="I74" s="1245"/>
      <c r="J74" s="1245"/>
      <c r="K74" s="1248"/>
      <c r="L74" s="1248"/>
      <c r="M74" s="1248"/>
      <c r="N74" s="1248"/>
      <c r="AM74" s="359"/>
      <c r="AN74" s="1234"/>
      <c r="AO74" s="1234"/>
      <c r="AP74" s="1234"/>
      <c r="AQ74" s="1234"/>
      <c r="AR74" s="1234"/>
      <c r="AS74" s="1234"/>
      <c r="AT74" s="1234"/>
      <c r="AU74" s="1234"/>
      <c r="AV74" s="1234"/>
      <c r="AW74" s="1234"/>
      <c r="AX74" s="1234"/>
      <c r="AY74" s="1234"/>
      <c r="AZ74" s="1234"/>
      <c r="BA74" s="1234"/>
      <c r="BB74" s="1234"/>
      <c r="BC74" s="1234"/>
      <c r="BD74" s="1234"/>
      <c r="BE74" s="1234"/>
      <c r="BF74" s="1234"/>
      <c r="BG74" s="1234"/>
      <c r="BH74" s="1234"/>
      <c r="BI74" s="1234"/>
      <c r="BJ74" s="1234"/>
      <c r="BK74" s="1234"/>
      <c r="BL74" s="1234"/>
      <c r="BM74" s="1234"/>
      <c r="BN74" s="1234"/>
      <c r="BO74" s="1234"/>
      <c r="BP74" s="1233"/>
      <c r="BQ74" s="1233"/>
      <c r="BR74" s="1233"/>
      <c r="BS74" s="1233"/>
      <c r="BT74" s="1233"/>
      <c r="BU74" s="1233"/>
      <c r="BV74" s="1233"/>
      <c r="BW74" s="1233"/>
      <c r="BX74" s="1233"/>
      <c r="BY74" s="1233"/>
      <c r="BZ74" s="1233"/>
      <c r="CA74" s="1233"/>
      <c r="CB74" s="1233"/>
      <c r="CC74" s="1233"/>
      <c r="CD74" s="1233"/>
      <c r="CE74" s="1233"/>
      <c r="CF74" s="1233"/>
      <c r="CG74" s="1233"/>
      <c r="CH74" s="1233"/>
      <c r="CI74" s="1233"/>
      <c r="CJ74" s="1233"/>
      <c r="CK74" s="1233"/>
      <c r="CL74" s="1233"/>
      <c r="CM74" s="1233"/>
      <c r="CN74" s="1233"/>
      <c r="CO74" s="1233"/>
      <c r="CP74" s="1233"/>
      <c r="CQ74" s="1233"/>
      <c r="CR74" s="1233"/>
      <c r="CS74" s="1233"/>
      <c r="CT74" s="1233"/>
      <c r="CU74" s="1233"/>
      <c r="CV74" s="1233"/>
      <c r="CW74" s="1233"/>
      <c r="CX74" s="1233"/>
      <c r="CY74" s="1233"/>
      <c r="CZ74" s="1233"/>
      <c r="DA74" s="1233"/>
      <c r="DB74" s="1233"/>
      <c r="DC74" s="1233"/>
    </row>
    <row r="75" spans="2:107" x14ac:dyDescent="0.15">
      <c r="B75" s="259"/>
      <c r="G75" s="1245"/>
      <c r="H75" s="1245"/>
      <c r="I75" s="1228"/>
      <c r="J75" s="1228"/>
      <c r="K75" s="1244"/>
      <c r="L75" s="1244"/>
      <c r="M75" s="1244"/>
      <c r="N75" s="1244"/>
      <c r="AM75" s="359"/>
      <c r="AN75" s="1234"/>
      <c r="AO75" s="1234"/>
      <c r="AP75" s="1234"/>
      <c r="AQ75" s="1234"/>
      <c r="AR75" s="1234"/>
      <c r="AS75" s="1234"/>
      <c r="AT75" s="1234"/>
      <c r="AU75" s="1234"/>
      <c r="AV75" s="1234"/>
      <c r="AW75" s="1234"/>
      <c r="AX75" s="1234"/>
      <c r="AY75" s="1234"/>
      <c r="AZ75" s="1234"/>
      <c r="BA75" s="1234"/>
      <c r="BB75" s="1234" t="s">
        <v>593</v>
      </c>
      <c r="BC75" s="1234"/>
      <c r="BD75" s="1234"/>
      <c r="BE75" s="1234"/>
      <c r="BF75" s="1234"/>
      <c r="BG75" s="1234"/>
      <c r="BH75" s="1234"/>
      <c r="BI75" s="1234"/>
      <c r="BJ75" s="1234"/>
      <c r="BK75" s="1234"/>
      <c r="BL75" s="1234"/>
      <c r="BM75" s="1234"/>
      <c r="BN75" s="1234"/>
      <c r="BO75" s="1234"/>
      <c r="BP75" s="1233">
        <v>11.4</v>
      </c>
      <c r="BQ75" s="1233"/>
      <c r="BR75" s="1233"/>
      <c r="BS75" s="1233"/>
      <c r="BT75" s="1233"/>
      <c r="BU75" s="1233"/>
      <c r="BV75" s="1233"/>
      <c r="BW75" s="1233"/>
      <c r="BX75" s="1233">
        <v>10.5</v>
      </c>
      <c r="BY75" s="1233"/>
      <c r="BZ75" s="1233"/>
      <c r="CA75" s="1233"/>
      <c r="CB75" s="1233"/>
      <c r="CC75" s="1233"/>
      <c r="CD75" s="1233"/>
      <c r="CE75" s="1233"/>
      <c r="CF75" s="1233">
        <v>10.1</v>
      </c>
      <c r="CG75" s="1233"/>
      <c r="CH75" s="1233"/>
      <c r="CI75" s="1233"/>
      <c r="CJ75" s="1233"/>
      <c r="CK75" s="1233"/>
      <c r="CL75" s="1233"/>
      <c r="CM75" s="1233"/>
      <c r="CN75" s="1233">
        <v>9.6999999999999993</v>
      </c>
      <c r="CO75" s="1233"/>
      <c r="CP75" s="1233"/>
      <c r="CQ75" s="1233"/>
      <c r="CR75" s="1233"/>
      <c r="CS75" s="1233"/>
      <c r="CT75" s="1233"/>
      <c r="CU75" s="1233"/>
      <c r="CV75" s="1233">
        <v>10</v>
      </c>
      <c r="CW75" s="1233"/>
      <c r="CX75" s="1233"/>
      <c r="CY75" s="1233"/>
      <c r="CZ75" s="1233"/>
      <c r="DA75" s="1233"/>
      <c r="DB75" s="1233"/>
      <c r="DC75" s="1233"/>
    </row>
    <row r="76" spans="2:107" x14ac:dyDescent="0.15">
      <c r="B76" s="259"/>
      <c r="G76" s="1245"/>
      <c r="H76" s="1245"/>
      <c r="I76" s="1228"/>
      <c r="J76" s="1228"/>
      <c r="K76" s="1244"/>
      <c r="L76" s="1244"/>
      <c r="M76" s="1244"/>
      <c r="N76" s="1244"/>
      <c r="AM76" s="359"/>
      <c r="AN76" s="1234"/>
      <c r="AO76" s="1234"/>
      <c r="AP76" s="1234"/>
      <c r="AQ76" s="1234"/>
      <c r="AR76" s="1234"/>
      <c r="AS76" s="1234"/>
      <c r="AT76" s="1234"/>
      <c r="AU76" s="1234"/>
      <c r="AV76" s="1234"/>
      <c r="AW76" s="1234"/>
      <c r="AX76" s="1234"/>
      <c r="AY76" s="1234"/>
      <c r="AZ76" s="1234"/>
      <c r="BA76" s="1234"/>
      <c r="BB76" s="1234"/>
      <c r="BC76" s="1234"/>
      <c r="BD76" s="1234"/>
      <c r="BE76" s="1234"/>
      <c r="BF76" s="1234"/>
      <c r="BG76" s="1234"/>
      <c r="BH76" s="1234"/>
      <c r="BI76" s="1234"/>
      <c r="BJ76" s="1234"/>
      <c r="BK76" s="1234"/>
      <c r="BL76" s="1234"/>
      <c r="BM76" s="1234"/>
      <c r="BN76" s="1234"/>
      <c r="BO76" s="1234"/>
      <c r="BP76" s="1233"/>
      <c r="BQ76" s="1233"/>
      <c r="BR76" s="1233"/>
      <c r="BS76" s="1233"/>
      <c r="BT76" s="1233"/>
      <c r="BU76" s="1233"/>
      <c r="BV76" s="1233"/>
      <c r="BW76" s="1233"/>
      <c r="BX76" s="1233"/>
      <c r="BY76" s="1233"/>
      <c r="BZ76" s="1233"/>
      <c r="CA76" s="1233"/>
      <c r="CB76" s="1233"/>
      <c r="CC76" s="1233"/>
      <c r="CD76" s="1233"/>
      <c r="CE76" s="1233"/>
      <c r="CF76" s="1233"/>
      <c r="CG76" s="1233"/>
      <c r="CH76" s="1233"/>
      <c r="CI76" s="1233"/>
      <c r="CJ76" s="1233"/>
      <c r="CK76" s="1233"/>
      <c r="CL76" s="1233"/>
      <c r="CM76" s="1233"/>
      <c r="CN76" s="1233"/>
      <c r="CO76" s="1233"/>
      <c r="CP76" s="1233"/>
      <c r="CQ76" s="1233"/>
      <c r="CR76" s="1233"/>
      <c r="CS76" s="1233"/>
      <c r="CT76" s="1233"/>
      <c r="CU76" s="1233"/>
      <c r="CV76" s="1233"/>
      <c r="CW76" s="1233"/>
      <c r="CX76" s="1233"/>
      <c r="CY76" s="1233"/>
      <c r="CZ76" s="1233"/>
      <c r="DA76" s="1233"/>
      <c r="DB76" s="1233"/>
      <c r="DC76" s="1233"/>
    </row>
    <row r="77" spans="2:107" x14ac:dyDescent="0.15">
      <c r="B77" s="259"/>
      <c r="G77" s="1228"/>
      <c r="H77" s="1228"/>
      <c r="I77" s="1228"/>
      <c r="J77" s="1228"/>
      <c r="K77" s="1248"/>
      <c r="L77" s="1248"/>
      <c r="M77" s="1248"/>
      <c r="N77" s="1248"/>
      <c r="AN77" s="1232" t="s">
        <v>590</v>
      </c>
      <c r="AO77" s="1232"/>
      <c r="AP77" s="1232"/>
      <c r="AQ77" s="1232"/>
      <c r="AR77" s="1232"/>
      <c r="AS77" s="1232"/>
      <c r="AT77" s="1232"/>
      <c r="AU77" s="1232"/>
      <c r="AV77" s="1232"/>
      <c r="AW77" s="1232"/>
      <c r="AX77" s="1232"/>
      <c r="AY77" s="1232"/>
      <c r="AZ77" s="1232"/>
      <c r="BA77" s="1232"/>
      <c r="BB77" s="1234" t="s">
        <v>588</v>
      </c>
      <c r="BC77" s="1234"/>
      <c r="BD77" s="1234"/>
      <c r="BE77" s="1234"/>
      <c r="BF77" s="1234"/>
      <c r="BG77" s="1234"/>
      <c r="BH77" s="1234"/>
      <c r="BI77" s="1234"/>
      <c r="BJ77" s="1234"/>
      <c r="BK77" s="1234"/>
      <c r="BL77" s="1234"/>
      <c r="BM77" s="1234"/>
      <c r="BN77" s="1234"/>
      <c r="BO77" s="1234"/>
      <c r="BP77" s="1233">
        <v>20.5</v>
      </c>
      <c r="BQ77" s="1233"/>
      <c r="BR77" s="1233"/>
      <c r="BS77" s="1233"/>
      <c r="BT77" s="1233"/>
      <c r="BU77" s="1233"/>
      <c r="BV77" s="1233"/>
      <c r="BW77" s="1233"/>
      <c r="BX77" s="1233">
        <v>21.4</v>
      </c>
      <c r="BY77" s="1233"/>
      <c r="BZ77" s="1233"/>
      <c r="CA77" s="1233"/>
      <c r="CB77" s="1233"/>
      <c r="CC77" s="1233"/>
      <c r="CD77" s="1233"/>
      <c r="CE77" s="1233"/>
      <c r="CF77" s="1233">
        <v>12.8</v>
      </c>
      <c r="CG77" s="1233"/>
      <c r="CH77" s="1233"/>
      <c r="CI77" s="1233"/>
      <c r="CJ77" s="1233"/>
      <c r="CK77" s="1233"/>
      <c r="CL77" s="1233"/>
      <c r="CM77" s="1233"/>
      <c r="CN77" s="1233">
        <v>0</v>
      </c>
      <c r="CO77" s="1233"/>
      <c r="CP77" s="1233"/>
      <c r="CQ77" s="1233"/>
      <c r="CR77" s="1233"/>
      <c r="CS77" s="1233"/>
      <c r="CT77" s="1233"/>
      <c r="CU77" s="1233"/>
      <c r="CV77" s="1233">
        <v>0</v>
      </c>
      <c r="CW77" s="1233"/>
      <c r="CX77" s="1233"/>
      <c r="CY77" s="1233"/>
      <c r="CZ77" s="1233"/>
      <c r="DA77" s="1233"/>
      <c r="DB77" s="1233"/>
      <c r="DC77" s="1233"/>
    </row>
    <row r="78" spans="2:107" x14ac:dyDescent="0.15">
      <c r="B78" s="259"/>
      <c r="G78" s="1228"/>
      <c r="H78" s="1228"/>
      <c r="I78" s="1228"/>
      <c r="J78" s="1228"/>
      <c r="K78" s="1248"/>
      <c r="L78" s="1248"/>
      <c r="M78" s="1248"/>
      <c r="N78" s="1248"/>
      <c r="AN78" s="1232"/>
      <c r="AO78" s="1232"/>
      <c r="AP78" s="1232"/>
      <c r="AQ78" s="1232"/>
      <c r="AR78" s="1232"/>
      <c r="AS78" s="1232"/>
      <c r="AT78" s="1232"/>
      <c r="AU78" s="1232"/>
      <c r="AV78" s="1232"/>
      <c r="AW78" s="1232"/>
      <c r="AX78" s="1232"/>
      <c r="AY78" s="1232"/>
      <c r="AZ78" s="1232"/>
      <c r="BA78" s="1232"/>
      <c r="BB78" s="1234"/>
      <c r="BC78" s="1234"/>
      <c r="BD78" s="1234"/>
      <c r="BE78" s="1234"/>
      <c r="BF78" s="1234"/>
      <c r="BG78" s="1234"/>
      <c r="BH78" s="1234"/>
      <c r="BI78" s="1234"/>
      <c r="BJ78" s="1234"/>
      <c r="BK78" s="1234"/>
      <c r="BL78" s="1234"/>
      <c r="BM78" s="1234"/>
      <c r="BN78" s="1234"/>
      <c r="BO78" s="1234"/>
      <c r="BP78" s="1233"/>
      <c r="BQ78" s="1233"/>
      <c r="BR78" s="1233"/>
      <c r="BS78" s="1233"/>
      <c r="BT78" s="1233"/>
      <c r="BU78" s="1233"/>
      <c r="BV78" s="1233"/>
      <c r="BW78" s="1233"/>
      <c r="BX78" s="1233"/>
      <c r="BY78" s="1233"/>
      <c r="BZ78" s="1233"/>
      <c r="CA78" s="1233"/>
      <c r="CB78" s="1233"/>
      <c r="CC78" s="1233"/>
      <c r="CD78" s="1233"/>
      <c r="CE78" s="1233"/>
      <c r="CF78" s="1233"/>
      <c r="CG78" s="1233"/>
      <c r="CH78" s="1233"/>
      <c r="CI78" s="1233"/>
      <c r="CJ78" s="1233"/>
      <c r="CK78" s="1233"/>
      <c r="CL78" s="1233"/>
      <c r="CM78" s="1233"/>
      <c r="CN78" s="1233"/>
      <c r="CO78" s="1233"/>
      <c r="CP78" s="1233"/>
      <c r="CQ78" s="1233"/>
      <c r="CR78" s="1233"/>
      <c r="CS78" s="1233"/>
      <c r="CT78" s="1233"/>
      <c r="CU78" s="1233"/>
      <c r="CV78" s="1233"/>
      <c r="CW78" s="1233"/>
      <c r="CX78" s="1233"/>
      <c r="CY78" s="1233"/>
      <c r="CZ78" s="1233"/>
      <c r="DA78" s="1233"/>
      <c r="DB78" s="1233"/>
      <c r="DC78" s="1233"/>
    </row>
    <row r="79" spans="2:107" x14ac:dyDescent="0.15">
      <c r="B79" s="259"/>
      <c r="G79" s="1228"/>
      <c r="H79" s="1228"/>
      <c r="I79" s="1247"/>
      <c r="J79" s="1247"/>
      <c r="K79" s="1249"/>
      <c r="L79" s="1249"/>
      <c r="M79" s="1249"/>
      <c r="N79" s="1249"/>
      <c r="AN79" s="1232"/>
      <c r="AO79" s="1232"/>
      <c r="AP79" s="1232"/>
      <c r="AQ79" s="1232"/>
      <c r="AR79" s="1232"/>
      <c r="AS79" s="1232"/>
      <c r="AT79" s="1232"/>
      <c r="AU79" s="1232"/>
      <c r="AV79" s="1232"/>
      <c r="AW79" s="1232"/>
      <c r="AX79" s="1232"/>
      <c r="AY79" s="1232"/>
      <c r="AZ79" s="1232"/>
      <c r="BA79" s="1232"/>
      <c r="BB79" s="1234" t="s">
        <v>593</v>
      </c>
      <c r="BC79" s="1234"/>
      <c r="BD79" s="1234"/>
      <c r="BE79" s="1234"/>
      <c r="BF79" s="1234"/>
      <c r="BG79" s="1234"/>
      <c r="BH79" s="1234"/>
      <c r="BI79" s="1234"/>
      <c r="BJ79" s="1234"/>
      <c r="BK79" s="1234"/>
      <c r="BL79" s="1234"/>
      <c r="BM79" s="1234"/>
      <c r="BN79" s="1234"/>
      <c r="BO79" s="1234"/>
      <c r="BP79" s="1233">
        <v>7.9</v>
      </c>
      <c r="BQ79" s="1233"/>
      <c r="BR79" s="1233"/>
      <c r="BS79" s="1233"/>
      <c r="BT79" s="1233"/>
      <c r="BU79" s="1233"/>
      <c r="BV79" s="1233"/>
      <c r="BW79" s="1233"/>
      <c r="BX79" s="1233">
        <v>7.7</v>
      </c>
      <c r="BY79" s="1233"/>
      <c r="BZ79" s="1233"/>
      <c r="CA79" s="1233"/>
      <c r="CB79" s="1233"/>
      <c r="CC79" s="1233"/>
      <c r="CD79" s="1233"/>
      <c r="CE79" s="1233"/>
      <c r="CF79" s="1233">
        <v>7.3</v>
      </c>
      <c r="CG79" s="1233"/>
      <c r="CH79" s="1233"/>
      <c r="CI79" s="1233"/>
      <c r="CJ79" s="1233"/>
      <c r="CK79" s="1233"/>
      <c r="CL79" s="1233"/>
      <c r="CM79" s="1233"/>
      <c r="CN79" s="1233">
        <v>7.2</v>
      </c>
      <c r="CO79" s="1233"/>
      <c r="CP79" s="1233"/>
      <c r="CQ79" s="1233"/>
      <c r="CR79" s="1233"/>
      <c r="CS79" s="1233"/>
      <c r="CT79" s="1233"/>
      <c r="CU79" s="1233"/>
      <c r="CV79" s="1233">
        <v>7.2</v>
      </c>
      <c r="CW79" s="1233"/>
      <c r="CX79" s="1233"/>
      <c r="CY79" s="1233"/>
      <c r="CZ79" s="1233"/>
      <c r="DA79" s="1233"/>
      <c r="DB79" s="1233"/>
      <c r="DC79" s="1233"/>
    </row>
    <row r="80" spans="2:107" x14ac:dyDescent="0.15">
      <c r="B80" s="259"/>
      <c r="G80" s="1228"/>
      <c r="H80" s="1228"/>
      <c r="I80" s="1247"/>
      <c r="J80" s="1247"/>
      <c r="K80" s="1249"/>
      <c r="L80" s="1249"/>
      <c r="M80" s="1249"/>
      <c r="N80" s="1249"/>
      <c r="AN80" s="1232"/>
      <c r="AO80" s="1232"/>
      <c r="AP80" s="1232"/>
      <c r="AQ80" s="1232"/>
      <c r="AR80" s="1232"/>
      <c r="AS80" s="1232"/>
      <c r="AT80" s="1232"/>
      <c r="AU80" s="1232"/>
      <c r="AV80" s="1232"/>
      <c r="AW80" s="1232"/>
      <c r="AX80" s="1232"/>
      <c r="AY80" s="1232"/>
      <c r="AZ80" s="1232"/>
      <c r="BA80" s="1232"/>
      <c r="BB80" s="1234"/>
      <c r="BC80" s="1234"/>
      <c r="BD80" s="1234"/>
      <c r="BE80" s="1234"/>
      <c r="BF80" s="1234"/>
      <c r="BG80" s="1234"/>
      <c r="BH80" s="1234"/>
      <c r="BI80" s="1234"/>
      <c r="BJ80" s="1234"/>
      <c r="BK80" s="1234"/>
      <c r="BL80" s="1234"/>
      <c r="BM80" s="1234"/>
      <c r="BN80" s="1234"/>
      <c r="BO80" s="1234"/>
      <c r="BP80" s="1233"/>
      <c r="BQ80" s="1233"/>
      <c r="BR80" s="1233"/>
      <c r="BS80" s="1233"/>
      <c r="BT80" s="1233"/>
      <c r="BU80" s="1233"/>
      <c r="BV80" s="1233"/>
      <c r="BW80" s="1233"/>
      <c r="BX80" s="1233"/>
      <c r="BY80" s="1233"/>
      <c r="BZ80" s="1233"/>
      <c r="CA80" s="1233"/>
      <c r="CB80" s="1233"/>
      <c r="CC80" s="1233"/>
      <c r="CD80" s="1233"/>
      <c r="CE80" s="1233"/>
      <c r="CF80" s="1233"/>
      <c r="CG80" s="1233"/>
      <c r="CH80" s="1233"/>
      <c r="CI80" s="1233"/>
      <c r="CJ80" s="1233"/>
      <c r="CK80" s="1233"/>
      <c r="CL80" s="1233"/>
      <c r="CM80" s="1233"/>
      <c r="CN80" s="1233"/>
      <c r="CO80" s="1233"/>
      <c r="CP80" s="1233"/>
      <c r="CQ80" s="1233"/>
      <c r="CR80" s="1233"/>
      <c r="CS80" s="1233"/>
      <c r="CT80" s="1233"/>
      <c r="CU80" s="1233"/>
      <c r="CV80" s="1233"/>
      <c r="CW80" s="1233"/>
      <c r="CX80" s="1233"/>
      <c r="CY80" s="1233"/>
      <c r="CZ80" s="1233"/>
      <c r="DA80" s="1233"/>
      <c r="DB80" s="1233"/>
      <c r="DC80" s="1233"/>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R3/xVL3G+lWE2bJKhf1BBsZFpTd0axcWsylVNkCbaa2MBlDAtP6x2g4x5MFVLrXhp/BCrAXctAJr2p9R/o7oXw==" saltValue="kLx3NpZeD9K0/11gyR+cX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2E378-3011-4E4B-AB18-ED9D1C00B4BA}">
  <sheetPr>
    <pageSetUpPr fitToPage="1"/>
  </sheetPr>
  <dimension ref="A1:DR125"/>
  <sheetViews>
    <sheetView showGridLines="0" topLeftCell="A7" zoomScaleNormal="100" zoomScaleSheetLayoutView="70" workbookViewId="0">
      <selection activeCell="AH111" sqref="AH111"/>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494</v>
      </c>
    </row>
  </sheetData>
  <sheetProtection algorithmName="SHA-512" hashValue="2/vt3SEolEh5feht5xnx2wDHVNoRkDVXijvvPTaK4ecadG0sNh6md84+t67oO+KmI5hDRE0tUvVSMwG/mMEbEg==" saltValue="g4csuo9b/UoR7QLQMhlgd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DA4C0-09FD-4274-8076-BAC5EE895839}">
  <sheetPr>
    <pageSetUpPr fitToPage="1"/>
  </sheetPr>
  <dimension ref="A1:DR125"/>
  <sheetViews>
    <sheetView showGridLines="0" topLeftCell="A85" zoomScaleNormal="100" zoomScaleSheetLayoutView="55" workbookViewId="0">
      <selection activeCell="BJ92" sqref="BJ92"/>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494</v>
      </c>
    </row>
  </sheetData>
  <sheetProtection algorithmName="SHA-512" hashValue="ggUnBPQrQLt6+TG+Krlj/jPL9DHwGF08R/TreQUFJJ/rIkt09RSV6DZdDHY4b9XJhxhVi8z0k3QDJNO1NJwtGQ==" saltValue="KSJhphWBb/T/G4UkYzEuO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53</v>
      </c>
      <c r="E2" s="147"/>
      <c r="F2" s="148" t="s">
        <v>544</v>
      </c>
      <c r="G2" s="149"/>
      <c r="H2" s="150"/>
    </row>
    <row r="3" spans="1:8" x14ac:dyDescent="0.15">
      <c r="A3" s="146" t="s">
        <v>537</v>
      </c>
      <c r="B3" s="151"/>
      <c r="C3" s="152"/>
      <c r="D3" s="153">
        <v>37600</v>
      </c>
      <c r="E3" s="154"/>
      <c r="F3" s="155">
        <v>73475</v>
      </c>
      <c r="G3" s="156"/>
      <c r="H3" s="157"/>
    </row>
    <row r="4" spans="1:8" x14ac:dyDescent="0.15">
      <c r="A4" s="158"/>
      <c r="B4" s="159"/>
      <c r="C4" s="160"/>
      <c r="D4" s="161">
        <v>20784</v>
      </c>
      <c r="E4" s="162"/>
      <c r="F4" s="163">
        <v>43072</v>
      </c>
      <c r="G4" s="164"/>
      <c r="H4" s="165"/>
    </row>
    <row r="5" spans="1:8" x14ac:dyDescent="0.15">
      <c r="A5" s="146" t="s">
        <v>539</v>
      </c>
      <c r="B5" s="151"/>
      <c r="C5" s="152"/>
      <c r="D5" s="153">
        <v>49713</v>
      </c>
      <c r="E5" s="154"/>
      <c r="F5" s="155">
        <v>87464</v>
      </c>
      <c r="G5" s="156"/>
      <c r="H5" s="157"/>
    </row>
    <row r="6" spans="1:8" x14ac:dyDescent="0.15">
      <c r="A6" s="158"/>
      <c r="B6" s="159"/>
      <c r="C6" s="160"/>
      <c r="D6" s="161">
        <v>38340</v>
      </c>
      <c r="E6" s="162"/>
      <c r="F6" s="163">
        <v>47479</v>
      </c>
      <c r="G6" s="164"/>
      <c r="H6" s="165"/>
    </row>
    <row r="7" spans="1:8" x14ac:dyDescent="0.15">
      <c r="A7" s="146" t="s">
        <v>540</v>
      </c>
      <c r="B7" s="151"/>
      <c r="C7" s="152"/>
      <c r="D7" s="153">
        <v>133574</v>
      </c>
      <c r="E7" s="154"/>
      <c r="F7" s="155">
        <v>96248</v>
      </c>
      <c r="G7" s="156"/>
      <c r="H7" s="157"/>
    </row>
    <row r="8" spans="1:8" x14ac:dyDescent="0.15">
      <c r="A8" s="158"/>
      <c r="B8" s="159"/>
      <c r="C8" s="160"/>
      <c r="D8" s="161">
        <v>49773</v>
      </c>
      <c r="E8" s="162"/>
      <c r="F8" s="163">
        <v>55768</v>
      </c>
      <c r="G8" s="164"/>
      <c r="H8" s="165"/>
    </row>
    <row r="9" spans="1:8" x14ac:dyDescent="0.15">
      <c r="A9" s="146" t="s">
        <v>541</v>
      </c>
      <c r="B9" s="151"/>
      <c r="C9" s="152"/>
      <c r="D9" s="153">
        <v>333732</v>
      </c>
      <c r="E9" s="154"/>
      <c r="F9" s="155">
        <v>76413</v>
      </c>
      <c r="G9" s="156"/>
      <c r="H9" s="157"/>
    </row>
    <row r="10" spans="1:8" x14ac:dyDescent="0.15">
      <c r="A10" s="158"/>
      <c r="B10" s="159"/>
      <c r="C10" s="160"/>
      <c r="D10" s="161">
        <v>10817</v>
      </c>
      <c r="E10" s="162"/>
      <c r="F10" s="163">
        <v>39658</v>
      </c>
      <c r="G10" s="164"/>
      <c r="H10" s="165"/>
    </row>
    <row r="11" spans="1:8" x14ac:dyDescent="0.15">
      <c r="A11" s="146" t="s">
        <v>542</v>
      </c>
      <c r="B11" s="151"/>
      <c r="C11" s="152"/>
      <c r="D11" s="153">
        <v>119378</v>
      </c>
      <c r="E11" s="154"/>
      <c r="F11" s="155">
        <v>66481</v>
      </c>
      <c r="G11" s="156"/>
      <c r="H11" s="157"/>
    </row>
    <row r="12" spans="1:8" x14ac:dyDescent="0.15">
      <c r="A12" s="158"/>
      <c r="B12" s="159"/>
      <c r="C12" s="166"/>
      <c r="D12" s="161">
        <v>43230</v>
      </c>
      <c r="E12" s="162"/>
      <c r="F12" s="163">
        <v>36120</v>
      </c>
      <c r="G12" s="164"/>
      <c r="H12" s="165"/>
    </row>
    <row r="13" spans="1:8" x14ac:dyDescent="0.15">
      <c r="A13" s="146"/>
      <c r="B13" s="151"/>
      <c r="C13" s="152"/>
      <c r="D13" s="153">
        <v>134799</v>
      </c>
      <c r="E13" s="154"/>
      <c r="F13" s="155">
        <v>80016</v>
      </c>
      <c r="G13" s="167"/>
      <c r="H13" s="157"/>
    </row>
    <row r="14" spans="1:8" x14ac:dyDescent="0.15">
      <c r="A14" s="158"/>
      <c r="B14" s="159"/>
      <c r="C14" s="160"/>
      <c r="D14" s="161">
        <v>32589</v>
      </c>
      <c r="E14" s="162"/>
      <c r="F14" s="163">
        <v>44419</v>
      </c>
      <c r="G14" s="164"/>
      <c r="H14" s="165"/>
    </row>
    <row r="17" spans="1:11" x14ac:dyDescent="0.15">
      <c r="A17" s="142" t="s">
        <v>54</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55</v>
      </c>
      <c r="B19" s="168">
        <f>ROUND(VALUE(SUBSTITUTE(実質収支比率等に係る経年分析!F$48,"▲","-")),2)</f>
        <v>3.34</v>
      </c>
      <c r="C19" s="168">
        <f>ROUND(VALUE(SUBSTITUTE(実質収支比率等に係る経年分析!G$48,"▲","-")),2)</f>
        <v>3.8</v>
      </c>
      <c r="D19" s="168">
        <f>ROUND(VALUE(SUBSTITUTE(実質収支比率等に係る経年分析!H$48,"▲","-")),2)</f>
        <v>4.28</v>
      </c>
      <c r="E19" s="168">
        <f>ROUND(VALUE(SUBSTITUTE(実質収支比率等に係る経年分析!I$48,"▲","-")),2)</f>
        <v>6.48</v>
      </c>
      <c r="F19" s="168">
        <f>ROUND(VALUE(SUBSTITUTE(実質収支比率等に係る経年分析!J$48,"▲","-")),2)</f>
        <v>4.62</v>
      </c>
    </row>
    <row r="20" spans="1:11" x14ac:dyDescent="0.15">
      <c r="A20" s="168" t="s">
        <v>56</v>
      </c>
      <c r="B20" s="168">
        <f>ROUND(VALUE(SUBSTITUTE(実質収支比率等に係る経年分析!F$47,"▲","-")),2)</f>
        <v>12.73</v>
      </c>
      <c r="C20" s="168">
        <f>ROUND(VALUE(SUBSTITUTE(実質収支比率等に係る経年分析!G$47,"▲","-")),2)</f>
        <v>13.69</v>
      </c>
      <c r="D20" s="168">
        <f>ROUND(VALUE(SUBSTITUTE(実質収支比率等に係る経年分析!H$47,"▲","-")),2)</f>
        <v>10.61</v>
      </c>
      <c r="E20" s="168">
        <f>ROUND(VALUE(SUBSTITUTE(実質収支比率等に係る経年分析!I$47,"▲","-")),2)</f>
        <v>13.42</v>
      </c>
      <c r="F20" s="168">
        <f>ROUND(VALUE(SUBSTITUTE(実質収支比率等に係る経年分析!J$47,"▲","-")),2)</f>
        <v>13.72</v>
      </c>
    </row>
    <row r="21" spans="1:11" x14ac:dyDescent="0.15">
      <c r="A21" s="168" t="s">
        <v>57</v>
      </c>
      <c r="B21" s="168">
        <f>IF(ISNUMBER(VALUE(SUBSTITUTE(実質収支比率等に係る経年分析!F$49,"▲","-"))),ROUND(VALUE(SUBSTITUTE(実質収支比率等に係る経年分析!F$49,"▲","-")),2),NA())</f>
        <v>1.25</v>
      </c>
      <c r="C21" s="168">
        <f>IF(ISNUMBER(VALUE(SUBSTITUTE(実質収支比率等に係る経年分析!G$49,"▲","-"))),ROUND(VALUE(SUBSTITUTE(実質収支比率等に係る経年分析!G$49,"▲","-")),2),NA())</f>
        <v>1.1100000000000001</v>
      </c>
      <c r="D21" s="168">
        <f>IF(ISNUMBER(VALUE(SUBSTITUTE(実質収支比率等に係る経年分析!H$49,"▲","-"))),ROUND(VALUE(SUBSTITUTE(実質収支比率等に係る経年分析!H$49,"▲","-")),2),NA())</f>
        <v>-2.35</v>
      </c>
      <c r="E21" s="168">
        <f>IF(ISNUMBER(VALUE(SUBSTITUTE(実質収支比率等に係る経年分析!I$49,"▲","-"))),ROUND(VALUE(SUBSTITUTE(実質収支比率等に係る経年分析!I$49,"▲","-")),2),NA())</f>
        <v>5.5</v>
      </c>
      <c r="F21" s="168">
        <f>IF(ISNUMBER(VALUE(SUBSTITUTE(実質収支比率等に係る経年分析!J$49,"▲","-"))),ROUND(VALUE(SUBSTITUTE(実質収支比率等に係る経年分析!J$49,"▲","-")),2),NA())</f>
        <v>-2</v>
      </c>
    </row>
    <row r="24" spans="1:11" x14ac:dyDescent="0.15">
      <c r="A24" s="142" t="s">
        <v>58</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59</v>
      </c>
      <c r="C26" s="169" t="s">
        <v>60</v>
      </c>
      <c r="D26" s="169" t="s">
        <v>59</v>
      </c>
      <c r="E26" s="169" t="s">
        <v>60</v>
      </c>
      <c r="F26" s="169" t="s">
        <v>59</v>
      </c>
      <c r="G26" s="169" t="s">
        <v>60</v>
      </c>
      <c r="H26" s="169" t="s">
        <v>59</v>
      </c>
      <c r="I26" s="169" t="s">
        <v>60</v>
      </c>
      <c r="J26" s="169" t="s">
        <v>59</v>
      </c>
      <c r="K26" s="169" t="s">
        <v>60</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7.0000000000000007E-2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7.0000000000000007E-2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0.08</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7.0000000000000007E-2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0.08</v>
      </c>
    </row>
    <row r="31" spans="1:11" x14ac:dyDescent="0.15">
      <c r="A31" s="169" t="str">
        <f>IF(連結実質赤字比率に係る赤字・黒字の構成分析!C$39="",NA(),連結実質赤字比率に係る赤字・黒字の構成分析!C$39)</f>
        <v>当別町下水道事業特別会計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0.31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0.37</v>
      </c>
    </row>
    <row r="32" spans="1:11" x14ac:dyDescent="0.15">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0.9</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1.28</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0.85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1.1100000000000001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0.57999999999999996</v>
      </c>
    </row>
    <row r="33" spans="1:16" x14ac:dyDescent="0.15">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0.43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0.71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1.79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2.0299999999999998</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3.33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4.2699999999999996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6.47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4.6100000000000003</v>
      </c>
    </row>
    <row r="35" spans="1:16" x14ac:dyDescent="0.15">
      <c r="A35" s="169" t="str">
        <f>IF(連結実質赤字比率に係る赤字・黒字の構成分析!C$35="",NA(),連結実質赤字比率に係る赤字・黒字の構成分析!C$35)</f>
        <v>当別町水道事業会計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4.88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5.64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5.79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6.31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7.03</v>
      </c>
    </row>
    <row r="36" spans="1:16" x14ac:dyDescent="0.15">
      <c r="A36" s="169" t="str">
        <f>IF(連結実質赤字比率に係る赤字・黒字の構成分析!C$34="",NA(),連結実質赤字比率に係る赤字・黒字の構成分析!C$34)</f>
        <v>介護サービス事業特別会計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0</v>
      </c>
      <c r="D36" s="169">
        <f>IF(ROUND(VALUE(SUBSTITUTE(連結実質赤字比率に係る赤字・黒字の構成分析!G$34,"▲", "-")), 2) &lt; 0, ABS(ROUND(VALUE(SUBSTITUTE(連結実質赤字比率に係る赤字・黒字の構成分析!G$34,"▲", "-")), 2)), NA())</f>
        <v>0.14000000000000001</v>
      </c>
      <c r="E36" s="169" t="e">
        <f>IF(ROUND(VALUE(SUBSTITUTE(連結実質赤字比率に係る赤字・黒字の構成分析!G$34,"▲", "-")), 2) &gt;= 0, ABS(ROUND(VALUE(SUBSTITUTE(連結実質赤字比率に係る赤字・黒字の構成分析!G$34,"▲", "-")), 2)), NA())</f>
        <v>#N/A</v>
      </c>
      <c r="F36" s="169">
        <f>IF(ROUND(VALUE(SUBSTITUTE(連結実質赤字比率に係る赤字・黒字の構成分析!H$34,"▲", "-")), 2) &lt; 0, ABS(ROUND(VALUE(SUBSTITUTE(連結実質赤字比率に係る赤字・黒字の構成分析!H$34,"▲", "-")), 2)), NA())</f>
        <v>0.2</v>
      </c>
      <c r="G36" s="169" t="e">
        <f>IF(ROUND(VALUE(SUBSTITUTE(連結実質赤字比率に係る赤字・黒字の構成分析!H$34,"▲", "-")), 2) &gt;= 0, ABS(ROUND(VALUE(SUBSTITUTE(連結実質赤字比率に係る赤字・黒字の構成分析!H$34,"▲", "-")), 2)), NA())</f>
        <v>#N/A</v>
      </c>
      <c r="H36" s="169">
        <f>IF(ROUND(VALUE(SUBSTITUTE(連結実質赤字比率に係る赤字・黒字の構成分析!I$34,"▲", "-")), 2) &lt; 0, ABS(ROUND(VALUE(SUBSTITUTE(連結実質赤字比率に係る赤字・黒字の構成分析!I$34,"▲", "-")), 2)), NA())</f>
        <v>0.39</v>
      </c>
      <c r="I36" s="169" t="e">
        <f>IF(ROUND(VALUE(SUBSTITUTE(連結実質赤字比率に係る赤字・黒字の構成分析!I$34,"▲", "-")), 2) &gt;= 0, ABS(ROUND(VALUE(SUBSTITUTE(連結実質赤字比率に係る赤字・黒字の構成分析!I$34,"▲", "-")), 2)), NA())</f>
        <v>#N/A</v>
      </c>
      <c r="J36" s="169">
        <f>IF(ROUND(VALUE(SUBSTITUTE(連結実質赤字比率に係る赤字・黒字の構成分析!J$34,"▲", "-")), 2) &lt; 0, ABS(ROUND(VALUE(SUBSTITUTE(連結実質赤字比率に係る赤字・黒字の構成分析!J$34,"▲", "-")), 2)), NA())</f>
        <v>0.56000000000000005</v>
      </c>
      <c r="K36" s="169" t="e">
        <f>IF(ROUND(VALUE(SUBSTITUTE(連結実質赤字比率に係る赤字・黒字の構成分析!J$34,"▲", "-")), 2) &gt;= 0, ABS(ROUND(VALUE(SUBSTITUTE(連結実質赤字比率に係る赤字・黒字の構成分析!J$34,"▲", "-")), 2)), NA())</f>
        <v>#N/A</v>
      </c>
    </row>
    <row r="39" spans="1:16" x14ac:dyDescent="0.15">
      <c r="A39" s="142" t="s">
        <v>61</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15">
      <c r="A42" s="170" t="s">
        <v>64</v>
      </c>
      <c r="B42" s="170"/>
      <c r="C42" s="170"/>
      <c r="D42" s="170">
        <f>'実質公債費比率（分子）の構造'!K$52</f>
        <v>1092</v>
      </c>
      <c r="E42" s="170"/>
      <c r="F42" s="170"/>
      <c r="G42" s="170">
        <f>'実質公債費比率（分子）の構造'!L$52</f>
        <v>1046</v>
      </c>
      <c r="H42" s="170"/>
      <c r="I42" s="170"/>
      <c r="J42" s="170">
        <f>'実質公債費比率（分子）の構造'!M$52</f>
        <v>1011</v>
      </c>
      <c r="K42" s="170"/>
      <c r="L42" s="170"/>
      <c r="M42" s="170">
        <f>'実質公債費比率（分子）の構造'!N$52</f>
        <v>921</v>
      </c>
      <c r="N42" s="170"/>
      <c r="O42" s="170"/>
      <c r="P42" s="170">
        <f>'実質公債費比率（分子）の構造'!O$52</f>
        <v>863</v>
      </c>
    </row>
    <row r="43" spans="1:16" x14ac:dyDescent="0.15">
      <c r="A43" s="170" t="s">
        <v>65</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1</v>
      </c>
      <c r="L43" s="170"/>
      <c r="M43" s="170"/>
      <c r="N43" s="170">
        <f>'実質公債費比率（分子）の構造'!O$51</f>
        <v>0</v>
      </c>
      <c r="O43" s="170"/>
      <c r="P43" s="170"/>
    </row>
    <row r="44" spans="1:16" x14ac:dyDescent="0.15">
      <c r="A44" s="170" t="s">
        <v>66</v>
      </c>
      <c r="B44" s="170">
        <f>'実質公債費比率（分子）の構造'!K$50</f>
        <v>63</v>
      </c>
      <c r="C44" s="170"/>
      <c r="D44" s="170"/>
      <c r="E44" s="170">
        <f>'実質公債費比率（分子）の構造'!L$50</f>
        <v>1</v>
      </c>
      <c r="F44" s="170"/>
      <c r="G44" s="170"/>
      <c r="H44" s="170">
        <f>'実質公債費比率（分子）の構造'!M$50</f>
        <v>1</v>
      </c>
      <c r="I44" s="170"/>
      <c r="J44" s="170"/>
      <c r="K44" s="170">
        <f>'実質公債費比率（分子）の構造'!N$50</f>
        <v>1</v>
      </c>
      <c r="L44" s="170"/>
      <c r="M44" s="170"/>
      <c r="N44" s="170">
        <f>'実質公債費比率（分子）の構造'!O$50</f>
        <v>1</v>
      </c>
      <c r="O44" s="170"/>
      <c r="P44" s="170"/>
    </row>
    <row r="45" spans="1:16" x14ac:dyDescent="0.15">
      <c r="A45" s="170" t="s">
        <v>67</v>
      </c>
      <c r="B45" s="170">
        <f>'実質公債費比率（分子）の構造'!K$49</f>
        <v>43</v>
      </c>
      <c r="C45" s="170"/>
      <c r="D45" s="170"/>
      <c r="E45" s="170">
        <f>'実質公債費比率（分子）の構造'!L$49</f>
        <v>43</v>
      </c>
      <c r="F45" s="170"/>
      <c r="G45" s="170"/>
      <c r="H45" s="170">
        <f>'実質公債費比率（分子）の構造'!M$49</f>
        <v>47</v>
      </c>
      <c r="I45" s="170"/>
      <c r="J45" s="170"/>
      <c r="K45" s="170">
        <f>'実質公債費比率（分子）の構造'!N$49</f>
        <v>47</v>
      </c>
      <c r="L45" s="170"/>
      <c r="M45" s="170"/>
      <c r="N45" s="170">
        <f>'実質公債費比率（分子）の構造'!O$49</f>
        <v>50</v>
      </c>
      <c r="O45" s="170"/>
      <c r="P45" s="170"/>
    </row>
    <row r="46" spans="1:16" x14ac:dyDescent="0.15">
      <c r="A46" s="170" t="s">
        <v>68</v>
      </c>
      <c r="B46" s="170">
        <f>'実質公債費比率（分子）の構造'!K$48</f>
        <v>403</v>
      </c>
      <c r="C46" s="170"/>
      <c r="D46" s="170"/>
      <c r="E46" s="170">
        <f>'実質公債費比率（分子）の構造'!L$48</f>
        <v>404</v>
      </c>
      <c r="F46" s="170"/>
      <c r="G46" s="170"/>
      <c r="H46" s="170">
        <f>'実質公債費比率（分子）の構造'!M$48</f>
        <v>409</v>
      </c>
      <c r="I46" s="170"/>
      <c r="J46" s="170"/>
      <c r="K46" s="170">
        <f>'実質公債費比率（分子）の構造'!N$48</f>
        <v>409</v>
      </c>
      <c r="L46" s="170"/>
      <c r="M46" s="170"/>
      <c r="N46" s="170">
        <f>'実質公債費比率（分子）の構造'!O$48</f>
        <v>413</v>
      </c>
      <c r="O46" s="170"/>
      <c r="P46" s="170"/>
    </row>
    <row r="47" spans="1:16" x14ac:dyDescent="0.15">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71</v>
      </c>
      <c r="B49" s="170">
        <f>'実質公債費比率（分子）の構造'!K$45</f>
        <v>1156</v>
      </c>
      <c r="C49" s="170"/>
      <c r="D49" s="170"/>
      <c r="E49" s="170">
        <f>'実質公債費比率（分子）の構造'!L$45</f>
        <v>1102</v>
      </c>
      <c r="F49" s="170"/>
      <c r="G49" s="170"/>
      <c r="H49" s="170">
        <f>'実質公債費比率（分子）の構造'!M$45</f>
        <v>1041</v>
      </c>
      <c r="I49" s="170"/>
      <c r="J49" s="170"/>
      <c r="K49" s="170">
        <f>'実質公債費比率（分子）の構造'!N$45</f>
        <v>1018</v>
      </c>
      <c r="L49" s="170"/>
      <c r="M49" s="170"/>
      <c r="N49" s="170">
        <f>'実質公債費比率（分子）の構造'!O$45</f>
        <v>982</v>
      </c>
      <c r="O49" s="170"/>
      <c r="P49" s="170"/>
    </row>
    <row r="50" spans="1:16" x14ac:dyDescent="0.15">
      <c r="A50" s="170" t="s">
        <v>72</v>
      </c>
      <c r="B50" s="170" t="e">
        <f>NA()</f>
        <v>#N/A</v>
      </c>
      <c r="C50" s="170">
        <f>IF(ISNUMBER('実質公債費比率（分子）の構造'!K$53),'実質公債費比率（分子）の構造'!K$53,NA())</f>
        <v>573</v>
      </c>
      <c r="D50" s="170" t="e">
        <f>NA()</f>
        <v>#N/A</v>
      </c>
      <c r="E50" s="170" t="e">
        <f>NA()</f>
        <v>#N/A</v>
      </c>
      <c r="F50" s="170">
        <f>IF(ISNUMBER('実質公債費比率（分子）の構造'!L$53),'実質公債費比率（分子）の構造'!L$53,NA())</f>
        <v>504</v>
      </c>
      <c r="G50" s="170" t="e">
        <f>NA()</f>
        <v>#N/A</v>
      </c>
      <c r="H50" s="170" t="e">
        <f>NA()</f>
        <v>#N/A</v>
      </c>
      <c r="I50" s="170">
        <f>IF(ISNUMBER('実質公債費比率（分子）の構造'!M$53),'実質公債費比率（分子）の構造'!M$53,NA())</f>
        <v>487</v>
      </c>
      <c r="J50" s="170" t="e">
        <f>NA()</f>
        <v>#N/A</v>
      </c>
      <c r="K50" s="170" t="e">
        <f>NA()</f>
        <v>#N/A</v>
      </c>
      <c r="L50" s="170">
        <f>IF(ISNUMBER('実質公債費比率（分子）の構造'!N$53),'実質公債費比率（分子）の構造'!N$53,NA())</f>
        <v>555</v>
      </c>
      <c r="M50" s="170" t="e">
        <f>NA()</f>
        <v>#N/A</v>
      </c>
      <c r="N50" s="170" t="e">
        <f>NA()</f>
        <v>#N/A</v>
      </c>
      <c r="O50" s="170">
        <f>IF(ISNUMBER('実質公債費比率（分子）の構造'!O$53),'実質公債費比率（分子）の構造'!O$53,NA())</f>
        <v>583</v>
      </c>
      <c r="P50" s="170" t="e">
        <f>NA()</f>
        <v>#N/A</v>
      </c>
    </row>
    <row r="53" spans="1:16" x14ac:dyDescent="0.15">
      <c r="A53" s="142" t="s">
        <v>73</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15">
      <c r="A56" s="169" t="s">
        <v>44</v>
      </c>
      <c r="B56" s="169"/>
      <c r="C56" s="169"/>
      <c r="D56" s="169">
        <f>'将来負担比率（分子）の構造'!I$52</f>
        <v>8934</v>
      </c>
      <c r="E56" s="169"/>
      <c r="F56" s="169"/>
      <c r="G56" s="169">
        <f>'将来負担比率（分子）の構造'!J$52</f>
        <v>8516</v>
      </c>
      <c r="H56" s="169"/>
      <c r="I56" s="169"/>
      <c r="J56" s="169">
        <f>'将来負担比率（分子）の構造'!K$52</f>
        <v>8938</v>
      </c>
      <c r="K56" s="169"/>
      <c r="L56" s="169"/>
      <c r="M56" s="169">
        <f>'将来負担比率（分子）の構造'!L$52</f>
        <v>9229</v>
      </c>
      <c r="N56" s="169"/>
      <c r="O56" s="169"/>
      <c r="P56" s="169">
        <f>'将来負担比率（分子）の構造'!M$52</f>
        <v>8756</v>
      </c>
    </row>
    <row r="57" spans="1:16" x14ac:dyDescent="0.15">
      <c r="A57" s="169" t="s">
        <v>43</v>
      </c>
      <c r="B57" s="169"/>
      <c r="C57" s="169"/>
      <c r="D57" s="169">
        <f>'将来負担比率（分子）の構造'!I$51</f>
        <v>819</v>
      </c>
      <c r="E57" s="169"/>
      <c r="F57" s="169"/>
      <c r="G57" s="169">
        <f>'将来負担比率（分子）の構造'!J$51</f>
        <v>778</v>
      </c>
      <c r="H57" s="169"/>
      <c r="I57" s="169"/>
      <c r="J57" s="169">
        <f>'将来負担比率（分子）の構造'!K$51</f>
        <v>726</v>
      </c>
      <c r="K57" s="169"/>
      <c r="L57" s="169"/>
      <c r="M57" s="169">
        <f>'将来負担比率（分子）の構造'!L$51</f>
        <v>799</v>
      </c>
      <c r="N57" s="169"/>
      <c r="O57" s="169"/>
      <c r="P57" s="169">
        <f>'将来負担比率（分子）の構造'!M$51</f>
        <v>787</v>
      </c>
    </row>
    <row r="58" spans="1:16" x14ac:dyDescent="0.15">
      <c r="A58" s="169" t="s">
        <v>42</v>
      </c>
      <c r="B58" s="169"/>
      <c r="C58" s="169"/>
      <c r="D58" s="169">
        <f>'将来負担比率（分子）の構造'!I$50</f>
        <v>3112</v>
      </c>
      <c r="E58" s="169"/>
      <c r="F58" s="169"/>
      <c r="G58" s="169">
        <f>'将来負担比率（分子）の構造'!J$50</f>
        <v>4074</v>
      </c>
      <c r="H58" s="169"/>
      <c r="I58" s="169"/>
      <c r="J58" s="169">
        <f>'将来負担比率（分子）の構造'!K$50</f>
        <v>4544</v>
      </c>
      <c r="K58" s="169"/>
      <c r="L58" s="169"/>
      <c r="M58" s="169">
        <f>'将来負担比率（分子）の構造'!L$50</f>
        <v>5564</v>
      </c>
      <c r="N58" s="169"/>
      <c r="O58" s="169"/>
      <c r="P58" s="169">
        <f>'将来負担比率（分子）の構造'!M$50</f>
        <v>6203</v>
      </c>
    </row>
    <row r="59" spans="1:16" x14ac:dyDescent="0.15">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37</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36</v>
      </c>
      <c r="B62" s="169">
        <f>'将来負担比率（分子）の構造'!I$45</f>
        <v>1351</v>
      </c>
      <c r="C62" s="169"/>
      <c r="D62" s="169"/>
      <c r="E62" s="169">
        <f>'将来負担比率（分子）の構造'!J$45</f>
        <v>1349</v>
      </c>
      <c r="F62" s="169"/>
      <c r="G62" s="169"/>
      <c r="H62" s="169">
        <f>'将来負担比率（分子）の構造'!K$45</f>
        <v>1300</v>
      </c>
      <c r="I62" s="169"/>
      <c r="J62" s="169"/>
      <c r="K62" s="169">
        <f>'将来負担比率（分子）の構造'!L$45</f>
        <v>1312</v>
      </c>
      <c r="L62" s="169"/>
      <c r="M62" s="169"/>
      <c r="N62" s="169">
        <f>'将来負担比率（分子）の構造'!M$45</f>
        <v>1198</v>
      </c>
      <c r="O62" s="169"/>
      <c r="P62" s="169"/>
    </row>
    <row r="63" spans="1:16" x14ac:dyDescent="0.15">
      <c r="A63" s="169" t="s">
        <v>35</v>
      </c>
      <c r="B63" s="169">
        <f>'将来負担比率（分子）の構造'!I$44</f>
        <v>338</v>
      </c>
      <c r="C63" s="169"/>
      <c r="D63" s="169"/>
      <c r="E63" s="169">
        <f>'将来負担比率（分子）の構造'!J$44</f>
        <v>316</v>
      </c>
      <c r="F63" s="169"/>
      <c r="G63" s="169"/>
      <c r="H63" s="169">
        <f>'将来負担比率（分子）の構造'!K$44</f>
        <v>297</v>
      </c>
      <c r="I63" s="169"/>
      <c r="J63" s="169"/>
      <c r="K63" s="169">
        <f>'将来負担比率（分子）の構造'!L$44</f>
        <v>257</v>
      </c>
      <c r="L63" s="169"/>
      <c r="M63" s="169"/>
      <c r="N63" s="169">
        <f>'将来負担比率（分子）の構造'!M$44</f>
        <v>219</v>
      </c>
      <c r="O63" s="169"/>
      <c r="P63" s="169"/>
    </row>
    <row r="64" spans="1:16" x14ac:dyDescent="0.15">
      <c r="A64" s="169" t="s">
        <v>34</v>
      </c>
      <c r="B64" s="169">
        <f>'将来負担比率（分子）の構造'!I$43</f>
        <v>4904</v>
      </c>
      <c r="C64" s="169"/>
      <c r="D64" s="169"/>
      <c r="E64" s="169">
        <f>'将来負担比率（分子）の構造'!J$43</f>
        <v>4845</v>
      </c>
      <c r="F64" s="169"/>
      <c r="G64" s="169"/>
      <c r="H64" s="169">
        <f>'将来負担比率（分子）の構造'!K$43</f>
        <v>4756</v>
      </c>
      <c r="I64" s="169"/>
      <c r="J64" s="169"/>
      <c r="K64" s="169">
        <f>'将来負担比率（分子）の構造'!L$43</f>
        <v>4686</v>
      </c>
      <c r="L64" s="169"/>
      <c r="M64" s="169"/>
      <c r="N64" s="169">
        <f>'将来負担比率（分子）の構造'!M$43</f>
        <v>4450</v>
      </c>
      <c r="O64" s="169"/>
      <c r="P64" s="169"/>
    </row>
    <row r="65" spans="1:16" x14ac:dyDescent="0.15">
      <c r="A65" s="169" t="s">
        <v>33</v>
      </c>
      <c r="B65" s="169">
        <f>'将来負担比率（分子）の構造'!I$42</f>
        <v>461</v>
      </c>
      <c r="C65" s="169"/>
      <c r="D65" s="169"/>
      <c r="E65" s="169">
        <f>'将来負担比率（分子）の構造'!J$42</f>
        <v>536</v>
      </c>
      <c r="F65" s="169"/>
      <c r="G65" s="169"/>
      <c r="H65" s="169">
        <f>'将来負担比率（分子）の構造'!K$42</f>
        <v>376</v>
      </c>
      <c r="I65" s="169"/>
      <c r="J65" s="169"/>
      <c r="K65" s="169">
        <f>'将来負担比率（分子）の構造'!L$42</f>
        <v>245</v>
      </c>
      <c r="L65" s="169"/>
      <c r="M65" s="169"/>
      <c r="N65" s="169">
        <f>'将来負担比率（分子）の構造'!M$42</f>
        <v>390</v>
      </c>
      <c r="O65" s="169"/>
      <c r="P65" s="169"/>
    </row>
    <row r="66" spans="1:16" x14ac:dyDescent="0.15">
      <c r="A66" s="169" t="s">
        <v>32</v>
      </c>
      <c r="B66" s="169">
        <f>'将来負担比率（分子）の構造'!I$41</f>
        <v>10019</v>
      </c>
      <c r="C66" s="169"/>
      <c r="D66" s="169"/>
      <c r="E66" s="169">
        <f>'将来負担比率（分子）の構造'!J$41</f>
        <v>9624</v>
      </c>
      <c r="F66" s="169"/>
      <c r="G66" s="169"/>
      <c r="H66" s="169">
        <f>'将来負担比率（分子）の構造'!K$41</f>
        <v>9929</v>
      </c>
      <c r="I66" s="169"/>
      <c r="J66" s="169"/>
      <c r="K66" s="169">
        <f>'将来負担比率（分子）の構造'!L$41</f>
        <v>11678</v>
      </c>
      <c r="L66" s="169"/>
      <c r="M66" s="169"/>
      <c r="N66" s="169">
        <f>'将来負担比率（分子）の構造'!M$41</f>
        <v>11515</v>
      </c>
      <c r="O66" s="169"/>
      <c r="P66" s="169"/>
    </row>
    <row r="67" spans="1:16" x14ac:dyDescent="0.15">
      <c r="A67" s="169" t="s">
        <v>76</v>
      </c>
      <c r="B67" s="169" t="e">
        <f>NA()</f>
        <v>#N/A</v>
      </c>
      <c r="C67" s="169">
        <f>IF(ISNUMBER('将来負担比率（分子）の構造'!I$53), IF('将来負担比率（分子）の構造'!I$53 &lt; 0, 0, '将来負担比率（分子）の構造'!I$53), NA())</f>
        <v>4208</v>
      </c>
      <c r="D67" s="169" t="e">
        <f>NA()</f>
        <v>#N/A</v>
      </c>
      <c r="E67" s="169" t="e">
        <f>NA()</f>
        <v>#N/A</v>
      </c>
      <c r="F67" s="169">
        <f>IF(ISNUMBER('将来負担比率（分子）の構造'!J$53), IF('将来負担比率（分子）の構造'!J$53 &lt; 0, 0, '将来負担比率（分子）の構造'!J$53), NA())</f>
        <v>3301</v>
      </c>
      <c r="G67" s="169" t="e">
        <f>NA()</f>
        <v>#N/A</v>
      </c>
      <c r="H67" s="169" t="e">
        <f>NA()</f>
        <v>#N/A</v>
      </c>
      <c r="I67" s="169">
        <f>IF(ISNUMBER('将来負担比率（分子）の構造'!K$53), IF('将来負担比率（分子）の構造'!K$53 &lt; 0, 0, '将来負担比率（分子）の構造'!K$53), NA())</f>
        <v>2451</v>
      </c>
      <c r="J67" s="169" t="e">
        <f>NA()</f>
        <v>#N/A</v>
      </c>
      <c r="K67" s="169" t="e">
        <f>NA()</f>
        <v>#N/A</v>
      </c>
      <c r="L67" s="169">
        <f>IF(ISNUMBER('将来負担比率（分子）の構造'!L$53), IF('将来負担比率（分子）の構造'!L$53 &lt; 0, 0, '将来負担比率（分子）の構造'!L$53), NA())</f>
        <v>2588</v>
      </c>
      <c r="M67" s="169" t="e">
        <f>NA()</f>
        <v>#N/A</v>
      </c>
      <c r="N67" s="169" t="e">
        <f>NA()</f>
        <v>#N/A</v>
      </c>
      <c r="O67" s="169">
        <f>IF(ISNUMBER('将来負担比率（分子）の構造'!M$53), IF('将来負担比率（分子）の構造'!M$53 &lt; 0, 0, '将来負担比率（分子）の構造'!M$53), NA())</f>
        <v>2025</v>
      </c>
      <c r="P67" s="169" t="e">
        <f>NA()</f>
        <v>#N/A</v>
      </c>
    </row>
    <row r="70" spans="1:16" x14ac:dyDescent="0.15">
      <c r="A70" s="171" t="s">
        <v>77</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78</v>
      </c>
      <c r="B72" s="173">
        <f>基金残高に係る経年分析!F55</f>
        <v>650</v>
      </c>
      <c r="C72" s="173">
        <f>基金残高に係る経年分析!G55</f>
        <v>851</v>
      </c>
      <c r="D72" s="173">
        <f>基金残高に係る経年分析!H55</f>
        <v>851</v>
      </c>
    </row>
    <row r="73" spans="1:16" x14ac:dyDescent="0.15">
      <c r="A73" s="172" t="s">
        <v>79</v>
      </c>
      <c r="B73" s="173">
        <f>基金残高に係る経年分析!F56</f>
        <v>1228</v>
      </c>
      <c r="C73" s="173">
        <f>基金残高に係る経年分析!G56</f>
        <v>1259</v>
      </c>
      <c r="D73" s="173">
        <f>基金残高に係る経年分析!H56</f>
        <v>1257</v>
      </c>
    </row>
    <row r="74" spans="1:16" x14ac:dyDescent="0.15">
      <c r="A74" s="172" t="s">
        <v>80</v>
      </c>
      <c r="B74" s="173">
        <f>基金残高に係る経年分析!F57</f>
        <v>2518</v>
      </c>
      <c r="C74" s="173">
        <f>基金残高に係る経年分析!G57</f>
        <v>3257</v>
      </c>
      <c r="D74" s="173">
        <f>基金残高に係る経年分析!H57</f>
        <v>3825</v>
      </c>
    </row>
  </sheetData>
  <sheetProtection algorithmName="SHA-512" hashValue="+Y5BH5WSC3f2qn9TJj4GdHBiYcOBmgatDTvyoPIpVA6yhj3RY4+5VrS1fOGzfJKR9eCzUwwN6gtm5B7aJGwuZg==" saltValue="6t1HgNUXZW0SDmVjBPzl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春日井 兆治</cp:lastModifiedBy>
  <cp:lastPrinted>2024-03-12T01:48:37Z</cp:lastPrinted>
  <dcterms:created xsi:type="dcterms:W3CDTF">2024-02-04T23:30:38Z</dcterms:created>
  <dcterms:modified xsi:type="dcterms:W3CDTF">2025-03-07T06:43:18Z</dcterms:modified>
  <cp:category/>
</cp:coreProperties>
</file>