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lg-svdm01\電子文書共有$\2026022698AE7752BA\"/>
    </mc:Choice>
  </mc:AlternateContent>
  <xr:revisionPtr revIDLastSave="0" documentId="13_ncr:1_{6C0DC5D2-C0A1-4CBF-B2B2-212C5697A6E6}" xr6:coauthVersionLast="47" xr6:coauthVersionMax="47" xr10:uidLastSave="{00000000-0000-0000-0000-000000000000}"/>
  <workbookProtection workbookAlgorithmName="SHA-512" workbookHashValue="8g2x4XeeWhNRb2GibzFdbOWPLfx94OtXvLYqxbl7+1btE/1ENdaCqGwWcWlHz6MNkPBmANCOQHQLwo8KTqBvUA==" workbookSaltValue="BxiKGEMEo93090Am8Ula3g==" workbookSpinCount="100000" lockStructure="1"/>
  <bookViews>
    <workbookView xWindow="-120" yWindow="-120" windowWidth="29040" windowHeight="146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G85" i="4"/>
  <c r="E85" i="4"/>
  <c r="BB10" i="4"/>
  <c r="AT10" i="4"/>
  <c r="P10" i="4"/>
  <c r="AT8" i="4"/>
  <c r="W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<sst xmlns="http://schemas.openxmlformats.org/spreadsheetml/2006/main" count="319" uniqueCount="116">
  <si>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</si>
  <si>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</si>
  <si>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</si>
  <si>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</si>
  <si>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</si>
  <si>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</si>
  <si>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</si>
  <si>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</si>
  <si>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</si>
  <si>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</si>
  <si>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</si>
  <si>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</si>
  <si>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</si>
  <si>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</si>
  <si>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</si>
  <si>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</si>
  <si>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</si>
  <si>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</si>
  <si>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</si>
  <si>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</si>
  <si>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</si>
  <si>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</si>
  <si>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</si>
  <si>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</si>
  <si>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</si>
  <si>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</si>
  <si>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</si>
  <si>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</si>
  <si>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</si>
  <si>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</si>
  <si>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</si>
  <si>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</si>
  <si>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</si>
  <si>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</si>
  <si>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</si>
  <si>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</si>
  <si>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</si>
  <si>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</si>
  <si>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</si>
  <si>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</si>
  <si>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</si>
  <si>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</si>
  <si>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</si>
  <si>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</si>
  <si>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</si>
  <si>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</si>
  <si>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</si>
  <si>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</si>
  <si>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</si>
  <si>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</si>
  <si>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</si>
  <si>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</si>
  <si>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</si>
  <si>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</si>
  <si>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</si>
  <si>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</si>
  <si>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</si>
  <si>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</si>
  <si>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</si>
  <si>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</si>
  <si>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</si>
  <si>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</si>
  <si>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</si>
  <si>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</si>
  <si>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</si>
  <si>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</si>
  <si>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</si>
  <si>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</si>
  <si>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</si>
  <si>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</si>
  <si>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</si>
  <si>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</si>
  <si>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</si>
  <si>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</si>
  <si>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</si>
  <si>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</si>
  <si>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</si>
  <si>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</si>
  <si>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</si>
  <si>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</si>
  <si>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</si>
  <si>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</si>
  <si>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</si>
  <si>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</si>
  <si>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</si>
  <si>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</si>
  <si>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</si>
  <si>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</si>
  <si>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</si>
  <si>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</si>
  <si>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</si>
  <si>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</si>
  <si>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</si>
  <si>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</si>
  <si>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</si>
  <si>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</si>
  <si>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当別町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</si>
  <si>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</si>
  <si>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</si>
  <si>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</si>
  <si>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</si>
  <si>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</si>
  <si>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</si>
  <si>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</si>
  <si>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</si>
  <si>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</si>
  <si>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</si>
  <si>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</si>
  <si>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</si>
  <si>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</si>
  <si>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</si>
  <si>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</si>
  <si>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</si>
  <si>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根幹を成す下水道使用料収入は、処理区域内人口の減少により、減収傾向であり、又、汚水処理に係る経費等が高い状況の中、事業の継続には、下水道使用料以外の収入（一般会計繰入金）に依存せざるを得ません。
　今後も下水道使用料の減少が見込まれる中、安定的に経営するためには、適正な使用料水準の確保のほか、汚水処理原価（汚水処理に要する費用）の上昇を抑制するため、維持管理費等の削減に努める必要があります。
　本年度は、地方公営企業法適用化の初年度のため内部留保資金が乏しく、また、人口規模に対する企業債残高が多い状況にあります。このため、類似団体（人口規模等運営形態が似ている市町村）平均や全国平均と経営状況を比較した場合、流動比率は低く、企業債残高対事業規模比率は高い水準にあります。
　また、使用料水準を評価する経費回収率は低く、汚水１㎥を処理する汚水処理原価は高い水準にあります。</t>
    <rPh sb="202" eb="205">
      <t>ホンネンド</t>
    </rPh>
    <rPh sb="207" eb="209">
      <t>チホウ</t>
    </rPh>
    <rPh sb="209" eb="211">
      <t>コウエイ</t>
    </rPh>
    <rPh sb="211" eb="213">
      <t>キギョウ</t>
    </rPh>
    <rPh sb="213" eb="214">
      <t>ホウ</t>
    </rPh>
    <rPh sb="214" eb="217">
      <t>テキヨウカ</t>
    </rPh>
    <rPh sb="218" eb="221">
      <t>ショネンド</t>
    </rPh>
    <rPh sb="224" eb="226">
      <t>ナイブ</t>
    </rPh>
    <rPh sb="226" eb="228">
      <t>リュウホ</t>
    </rPh>
    <rPh sb="228" eb="230">
      <t>シキン</t>
    </rPh>
    <rPh sb="231" eb="232">
      <t>トボ</t>
    </rPh>
    <rPh sb="238" eb="240">
      <t>ジンコウ</t>
    </rPh>
    <rPh sb="240" eb="242">
      <t>キボ</t>
    </rPh>
    <rPh sb="243" eb="244">
      <t>タイ</t>
    </rPh>
    <rPh sb="246" eb="248">
      <t>キギョウ</t>
    </rPh>
    <rPh sb="248" eb="249">
      <t>サイ</t>
    </rPh>
    <rPh sb="249" eb="251">
      <t>ザンダカ</t>
    </rPh>
    <rPh sb="252" eb="253">
      <t>オオ</t>
    </rPh>
    <rPh sb="310" eb="312">
      <t>リュウドウ</t>
    </rPh>
    <rPh sb="312" eb="314">
      <t>ヒリツ</t>
    </rPh>
    <rPh sb="315" eb="316">
      <t>ヒク</t>
    </rPh>
    <rPh sb="318" eb="320">
      <t>キギョウ</t>
    </rPh>
    <rPh sb="320" eb="321">
      <t>サイ</t>
    </rPh>
    <rPh sb="321" eb="323">
      <t>ザンダカ</t>
    </rPh>
    <rPh sb="323" eb="324">
      <t>タイ</t>
    </rPh>
    <rPh sb="324" eb="326">
      <t>ジギョウ</t>
    </rPh>
    <rPh sb="326" eb="328">
      <t>キボ</t>
    </rPh>
    <rPh sb="328" eb="330">
      <t>ヒリツ</t>
    </rPh>
    <rPh sb="331" eb="332">
      <t>タカ</t>
    </rPh>
    <rPh sb="333" eb="335">
      <t>スイジュンリュウドウフサイ</t>
    </rPh>
    <rPh sb="356" eb="360">
      <t>ケイヒカイシュウ</t>
    </rPh>
    <rPh sb="360" eb="361">
      <t>リツ</t>
    </rPh>
    <rPh sb="362" eb="363">
      <t>ヒク</t>
    </rPh>
    <rPh sb="365" eb="367">
      <t>オスイ</t>
    </rPh>
    <rPh sb="370" eb="372">
      <t>ショリ</t>
    </rPh>
    <rPh sb="374" eb="380">
      <t>オスイショリゲンカ</t>
    </rPh>
    <rPh sb="381" eb="382">
      <t>タカ</t>
    </rPh>
    <rPh sb="383" eb="385">
      <t>スイジュン</t>
    </rPh>
    <phoneticPr fontId="4"/>
  </si>
  <si>
    <t>　管渠の経年化（老朽化）が進んでいますが、耐用年数を超えている管渠はありません。更新についてはストックマネジメント計画に基づき進めております。</t>
    <rPh sb="40" eb="42">
      <t>コウシン</t>
    </rPh>
    <phoneticPr fontId="4"/>
  </si>
  <si>
    <t>　今後、更なる経費の節減に努めることはもとより、企業誘致等による有収水量の増加を図り、併せて人口や汚水処理水量の動向を踏まえた計画的な施設更新を行う等、効率的な経営に努めます。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</si>
</sst>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0.09</c:v>
                </c:pt>
              </c:numCache>
            </c:numRef>
          </c:val>
          <c:extLst>
            <c:ext xmlns:c16="http://schemas.microsoft.com/office/drawing/2014/chart" uri="{C3380CC4-5D6E-409C-BE32-E72D297353CC}">
              <c16:uniqueId val="{00000000-30E2-4032-9432-42C8319608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30E2-4032-9432-42C8319608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53.69</c:v>
                </c:pt>
              </c:numCache>
            </c:numRef>
          </c:val>
          <c:extLst>
            <c:ext xmlns:c16="http://schemas.microsoft.com/office/drawing/2014/chart" uri="{C3380CC4-5D6E-409C-BE32-E72D297353CC}">
              <c16:uniqueId val="{00000000-6DD1-4338-A1CF-4576018728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6DD1-4338-A1CF-4576018728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95.13</c:v>
                </c:pt>
              </c:numCache>
            </c:numRef>
          </c:val>
          <c:extLst>
            <c:ext xmlns:c16="http://schemas.microsoft.com/office/drawing/2014/chart" uri="{C3380CC4-5D6E-409C-BE32-E72D297353CC}">
              <c16:uniqueId val="{00000000-E05B-4812-9DCA-E78D028036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E05B-4812-9DCA-E78D028036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103.41</c:v>
                </c:pt>
              </c:numCache>
            </c:numRef>
          </c:val>
          <c:extLst>
            <c:ext xmlns:c16="http://schemas.microsoft.com/office/drawing/2014/chart" uri="{C3380CC4-5D6E-409C-BE32-E72D297353CC}">
              <c16:uniqueId val="{00000000-D0D7-427C-B0F0-57E283F94F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D0D7-427C-B0F0-57E283F94F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58.96</c:v>
                </c:pt>
              </c:numCache>
            </c:numRef>
          </c:val>
          <c:extLst>
            <c:ext xmlns:c16="http://schemas.microsoft.com/office/drawing/2014/chart" uri="{C3380CC4-5D6E-409C-BE32-E72D297353CC}">
              <c16:uniqueId val="{00000000-5BFC-4FE5-9461-60FAB44F59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5BFC-4FE5-9461-60FAB44F59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5D-47A2-A979-58723D100B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345D-47A2-A979-58723D100B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B71-47A7-A3B3-949685B230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DB71-47A7-A3B3-949685B230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27.3</c:v>
                </c:pt>
              </c:numCache>
            </c:numRef>
          </c:val>
          <c:extLst>
            <c:ext xmlns:c16="http://schemas.microsoft.com/office/drawing/2014/chart" uri="{C3380CC4-5D6E-409C-BE32-E72D297353CC}">
              <c16:uniqueId val="{00000000-B403-4217-B918-92A1E2DB50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B403-4217-B918-92A1E2DB50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3220.19</c:v>
                </c:pt>
              </c:numCache>
            </c:numRef>
          </c:val>
          <c:extLst>
            <c:ext xmlns:c16="http://schemas.microsoft.com/office/drawing/2014/chart" uri="{C3380CC4-5D6E-409C-BE32-E72D297353CC}">
              <c16:uniqueId val="{00000000-38C1-4B5B-A277-C47EB896C07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38C1-4B5B-A277-C47EB896C07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47.11</c:v>
                </c:pt>
              </c:numCache>
            </c:numRef>
          </c:val>
          <c:extLst>
            <c:ext xmlns:c16="http://schemas.microsoft.com/office/drawing/2014/chart" uri="{C3380CC4-5D6E-409C-BE32-E72D297353CC}">
              <c16:uniqueId val="{00000000-85E3-4CB1-96D2-744E591FB3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85E3-4CB1-96D2-744E591FB3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320.02</c:v>
                </c:pt>
              </c:numCache>
            </c:numRef>
          </c:val>
          <c:extLst>
            <c:ext xmlns:c16="http://schemas.microsoft.com/office/drawing/2014/chart" uri="{C3380CC4-5D6E-409C-BE32-E72D297353CC}">
              <c16:uniqueId val="{00000000-EFE7-4BB1-A44F-FB2FD376E0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EFE7-4BB1-A44F-FB2FD376E0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9" zoomScale="85" zoomScaleNormal="85" workbookViewId="0">
      <selection activeCell="BL66" sqref="BL66:BZ82"/>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当別町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15113</v>
      </c>
      <c r="AM8" s="41"/>
      <c r="AN8" s="41"/>
      <c r="AO8" s="41"/>
      <c r="AP8" s="41"/>
      <c r="AQ8" s="41"/>
      <c r="AR8" s="41"/>
      <c r="AS8" s="41"/>
      <c r="AT8" s="34">
        <f>データ!T6</f>
        <v>422.86</v>
      </c>
      <c r="AU8" s="34"/>
      <c r="AV8" s="34"/>
      <c r="AW8" s="34"/>
      <c r="AX8" s="34"/>
      <c r="AY8" s="34"/>
      <c r="AZ8" s="34"/>
      <c r="BA8" s="34"/>
      <c r="BB8" s="34">
        <f>データ!U6</f>
        <v>35.74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53.4</v>
      </c>
      <c r="J10" s="34"/>
      <c r="K10" s="34"/>
      <c r="L10" s="34"/>
      <c r="M10" s="34"/>
      <c r="N10" s="34"/>
      <c r="O10" s="34"/>
      <c r="P10" s="34">
        <f>データ!P6</f>
        <v>87.5</v>
      </c>
      <c r="Q10" s="34"/>
      <c r="R10" s="34"/>
      <c r="S10" s="34"/>
      <c r="T10" s="34"/>
      <c r="U10" s="34"/>
      <c r="V10" s="34"/>
      <c r="W10" s="34">
        <f>データ!Q6</f>
        <v>69</v>
      </c>
      <c r="X10" s="34"/>
      <c r="Y10" s="34"/>
      <c r="Z10" s="34"/>
      <c r="AA10" s="34"/>
      <c r="AB10" s="34"/>
      <c r="AC10" s="34"/>
      <c r="AD10" s="41">
        <f>データ!R6</f>
        <v>2970</v>
      </c>
      <c r="AE10" s="41"/>
      <c r="AF10" s="41"/>
      <c r="AG10" s="41"/>
      <c r="AH10" s="41"/>
      <c r="AI10" s="41"/>
      <c r="AJ10" s="41"/>
      <c r="AK10" s="2"/>
      <c r="AL10" s="41">
        <f>データ!V6</f>
        <v>13114</v>
      </c>
      <c r="AM10" s="41"/>
      <c r="AN10" s="41"/>
      <c r="AO10" s="41"/>
      <c r="AP10" s="41"/>
      <c r="AQ10" s="41"/>
      <c r="AR10" s="41"/>
      <c r="AS10" s="41"/>
      <c r="AT10" s="34">
        <f>データ!W6</f>
        <v>5.09</v>
      </c>
      <c r="AU10" s="34"/>
      <c r="AV10" s="34"/>
      <c r="AW10" s="34"/>
      <c r="AX10" s="34"/>
      <c r="AY10" s="34"/>
      <c r="AZ10" s="34"/>
      <c r="BA10" s="34"/>
      <c r="BB10" s="34">
        <f>データ!X6</f>
        <v>2576.42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vnux02eNYd0GekIXeapswFNtZE5I/YNsmaXP0AySYF1EFcL3Sic2e50ovNmL1zUkxEIxn0xdAhe/vK5RJeyYg==" saltValue="fJOWu8m8z46W/5lWZUCh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topLeftCell="BJ1" workbookViewId="0">
      <selection activeCell="BU8" sqref="BU8"/>
    </sheetView>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13030</v>
      </c>
      <c r="D6" s="19">
        <f t="shared" si="3"/>
        <v>46</v>
      </c>
      <c r="E6" s="19">
        <f t="shared" si="3"/>
        <v>17</v>
      </c>
      <c r="F6" s="19">
        <f t="shared" si="3"/>
        <v>1</v>
      </c>
      <c r="G6" s="19">
        <f t="shared" si="3"/>
        <v>0</v>
      </c>
      <c r="H6" s="19" t="str">
        <f t="shared" si="3"/>
        <v>北海道　当別町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53.4</v>
      </c>
      <c r="P6" s="20">
        <f t="shared" si="3"/>
        <v>87.5</v>
      </c>
      <c r="Q6" s="20">
        <f t="shared" si="3"/>
        <v>69</v>
      </c>
      <c r="R6" s="20">
        <f t="shared" si="3"/>
        <v>2970</v>
      </c>
      <c r="S6" s="20">
        <f t="shared" si="3"/>
        <v>15113</v>
      </c>
      <c r="T6" s="20">
        <f t="shared" si="3"/>
        <v>422.86</v>
      </c>
      <c r="U6" s="20">
        <f t="shared" si="3"/>
        <v>35.74</v>
      </c>
      <c r="V6" s="20">
        <f t="shared" si="3"/>
        <v>13114</v>
      </c>
      <c r="W6" s="20">
        <f t="shared" si="3"/>
        <v>5.09</v>
      </c>
      <c r="X6" s="20">
        <f t="shared" si="3"/>
        <v>2576.42</v>
      </c>
      <c r="Y6" s="21" t="str">
        <f>IF(Y7="",NA(),Y7)</f>
        <v>-</v>
      </c>
      <c r="Z6" s="21" t="str">
        <f t="shared" ref="Z6:AH6" si="4">IF(Z7="",NA(),Z7)</f>
        <v>-</v>
      </c>
      <c r="AA6" s="21" t="str">
        <f t="shared" si="4"/>
        <v>-</v>
      </c>
      <c r="AB6" s="21" t="str">
        <f t="shared" si="4"/>
        <v>-</v>
      </c>
      <c r="AC6" s="21">
        <f t="shared" si="4"/>
        <v>103.41</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27.3</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3220.19</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47.11</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320.02</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f t="shared" si="10"/>
        <v>53.69</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95.13</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58.96</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1">
        <f t="shared" si="14"/>
        <v>0.09</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13030</v>
      </c>
      <c r="D7" s="23">
        <v>46</v>
      </c>
      <c r="E7" s="23">
        <v>17</v>
      </c>
      <c r="F7" s="23">
        <v>1</v>
      </c>
      <c r="G7" s="23">
        <v>0</v>
      </c>
      <c r="H7" s="23" t="s">
        <v>96</v>
      </c>
      <c r="I7" s="23" t="s">
        <v>97</v>
      </c>
      <c r="J7" s="23" t="s">
        <v>98</v>
      </c>
      <c r="K7" s="23" t="s">
        <v>99</v>
      </c>
      <c r="L7" s="23" t="s">
        <v>100</v>
      </c>
      <c r="M7" s="23" t="s">
        <v>101</v>
      </c>
      <c r="N7" s="24" t="s">
        <v>102</v>
      </c>
      <c r="O7" s="24">
        <v>53.4</v>
      </c>
      <c r="P7" s="24">
        <v>87.5</v>
      </c>
      <c r="Q7" s="24">
        <v>69</v>
      </c>
      <c r="R7" s="24">
        <v>2970</v>
      </c>
      <c r="S7" s="24">
        <v>15113</v>
      </c>
      <c r="T7" s="24">
        <v>422.86</v>
      </c>
      <c r="U7" s="24">
        <v>35.74</v>
      </c>
      <c r="V7" s="24">
        <v>13114</v>
      </c>
      <c r="W7" s="24">
        <v>5.09</v>
      </c>
      <c r="X7" s="24">
        <v>2576.42</v>
      </c>
      <c r="Y7" s="24" t="s">
        <v>102</v>
      </c>
      <c r="Z7" s="24" t="s">
        <v>102</v>
      </c>
      <c r="AA7" s="24" t="s">
        <v>102</v>
      </c>
      <c r="AB7" s="24" t="s">
        <v>102</v>
      </c>
      <c r="AC7" s="24">
        <v>103.41</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27.3</v>
      </c>
      <c r="AZ7" s="24" t="s">
        <v>102</v>
      </c>
      <c r="BA7" s="24" t="s">
        <v>102</v>
      </c>
      <c r="BB7" s="24" t="s">
        <v>102</v>
      </c>
      <c r="BC7" s="24" t="s">
        <v>102</v>
      </c>
      <c r="BD7" s="24">
        <v>73.930000000000007</v>
      </c>
      <c r="BE7" s="24">
        <v>82.75</v>
      </c>
      <c r="BF7" s="24" t="s">
        <v>102</v>
      </c>
      <c r="BG7" s="24" t="s">
        <v>102</v>
      </c>
      <c r="BH7" s="24" t="s">
        <v>102</v>
      </c>
      <c r="BI7" s="24" t="s">
        <v>102</v>
      </c>
      <c r="BJ7" s="24">
        <v>3220.19</v>
      </c>
      <c r="BK7" s="24" t="s">
        <v>102</v>
      </c>
      <c r="BL7" s="24" t="s">
        <v>102</v>
      </c>
      <c r="BM7" s="24" t="s">
        <v>102</v>
      </c>
      <c r="BN7" s="24" t="s">
        <v>102</v>
      </c>
      <c r="BO7" s="24">
        <v>795.22</v>
      </c>
      <c r="BP7" s="24">
        <v>602.55999999999995</v>
      </c>
      <c r="BQ7" s="24" t="s">
        <v>102</v>
      </c>
      <c r="BR7" s="24" t="s">
        <v>102</v>
      </c>
      <c r="BS7" s="24" t="s">
        <v>102</v>
      </c>
      <c r="BT7" s="24" t="s">
        <v>102</v>
      </c>
      <c r="BU7" s="24">
        <v>47.11</v>
      </c>
      <c r="BV7" s="24" t="s">
        <v>102</v>
      </c>
      <c r="BW7" s="24" t="s">
        <v>102</v>
      </c>
      <c r="BX7" s="24" t="s">
        <v>102</v>
      </c>
      <c r="BY7" s="24" t="s">
        <v>102</v>
      </c>
      <c r="BZ7" s="24">
        <v>90.78</v>
      </c>
      <c r="CA7" s="24">
        <v>97.94</v>
      </c>
      <c r="CB7" s="24" t="s">
        <v>102</v>
      </c>
      <c r="CC7" s="24" t="s">
        <v>102</v>
      </c>
      <c r="CD7" s="24" t="s">
        <v>102</v>
      </c>
      <c r="CE7" s="24" t="s">
        <v>102</v>
      </c>
      <c r="CF7" s="24">
        <v>320.02</v>
      </c>
      <c r="CG7" s="24" t="s">
        <v>102</v>
      </c>
      <c r="CH7" s="24" t="s">
        <v>102</v>
      </c>
      <c r="CI7" s="24" t="s">
        <v>102</v>
      </c>
      <c r="CJ7" s="24" t="s">
        <v>102</v>
      </c>
      <c r="CK7" s="24">
        <v>170.83</v>
      </c>
      <c r="CL7" s="24">
        <v>140.97999999999999</v>
      </c>
      <c r="CM7" s="24" t="s">
        <v>102</v>
      </c>
      <c r="CN7" s="24" t="s">
        <v>102</v>
      </c>
      <c r="CO7" s="24" t="s">
        <v>102</v>
      </c>
      <c r="CP7" s="24" t="s">
        <v>102</v>
      </c>
      <c r="CQ7" s="24">
        <v>53.69</v>
      </c>
      <c r="CR7" s="24" t="s">
        <v>102</v>
      </c>
      <c r="CS7" s="24" t="s">
        <v>102</v>
      </c>
      <c r="CT7" s="24" t="s">
        <v>102</v>
      </c>
      <c r="CU7" s="24" t="s">
        <v>102</v>
      </c>
      <c r="CV7" s="24">
        <v>56.85</v>
      </c>
      <c r="CW7" s="24">
        <v>60.13</v>
      </c>
      <c r="CX7" s="24" t="s">
        <v>102</v>
      </c>
      <c r="CY7" s="24" t="s">
        <v>102</v>
      </c>
      <c r="CZ7" s="24" t="s">
        <v>102</v>
      </c>
      <c r="DA7" s="24" t="s">
        <v>102</v>
      </c>
      <c r="DB7" s="24">
        <v>95.13</v>
      </c>
      <c r="DC7" s="24" t="s">
        <v>102</v>
      </c>
      <c r="DD7" s="24" t="s">
        <v>102</v>
      </c>
      <c r="DE7" s="24" t="s">
        <v>102</v>
      </c>
      <c r="DF7" s="24" t="s">
        <v>102</v>
      </c>
      <c r="DG7" s="24">
        <v>90.79</v>
      </c>
      <c r="DH7" s="24">
        <v>96</v>
      </c>
      <c r="DI7" s="24" t="s">
        <v>102</v>
      </c>
      <c r="DJ7" s="24" t="s">
        <v>102</v>
      </c>
      <c r="DK7" s="24" t="s">
        <v>102</v>
      </c>
      <c r="DL7" s="24" t="s">
        <v>102</v>
      </c>
      <c r="DM7" s="24">
        <v>58.96</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0.09</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BB3D21-2927-49BD-9260-3D97D1C15EA3}">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839F61AA-9AB2-4450-BD6C-E66D129AE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EEDED0-6379-4496-8BA8-CC3ABD9811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櫻田 克</cp:lastModifiedBy>
  <cp:lastPrinted>2026-02-26T07:22:29Z</cp:lastPrinted>
  <dcterms:created xsi:type="dcterms:W3CDTF">2025-12-23T05:55:34Z</dcterms:created>
  <dcterms:modified xsi:type="dcterms:W3CDTF">2026-02-26T07:22:34Z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