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Y:\総務部\財政課\02財政係\24_決算＆類団カード・財政状況資料集（旧：財政比較分析表）\01-1_財政状況資料集（H22決算分より分析表から変更\R6_財政状況資料集（R7作成）\04_【石狩振興局 照会914(月)〆】令和６年度財政状況資料集の作成について（2回目・地方公会計関係）\"/>
    </mc:Choice>
  </mc:AlternateContent>
  <xr:revisionPtr revIDLastSave="0" documentId="13_ncr:1_{F3AF20C1-DD89-4D79-AFF8-0D54A60EEEE6}" xr6:coauthVersionLast="47" xr6:coauthVersionMax="47" xr10:uidLastSave="{00000000-0000-0000-0000-000000000000}"/>
  <bookViews>
    <workbookView xWindow="-120" yWindow="-120" windowWidth="29040" windowHeight="15720" tabRatio="836"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C37" i="10"/>
  <c r="CO36" i="10"/>
  <c r="BW36" i="10"/>
  <c r="BE36" i="10"/>
  <c r="AM36" i="10"/>
  <c r="C36" i="10"/>
  <c r="CO35" i="10"/>
  <c r="BW35" i="10"/>
  <c r="BE35" i="10"/>
  <c r="C35" i="10"/>
  <c r="CO34" i="10"/>
  <c r="BW34" i="10"/>
  <c r="BE34" i="10"/>
  <c r="U34" i="10"/>
  <c r="U35" i="10" s="1"/>
  <c r="U36" i="10" s="1"/>
  <c r="U37" i="10" s="1"/>
  <c r="C34" i="10"/>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<sst xmlns="http://schemas.openxmlformats.org/spreadsheetml/2006/main" count="1086" uniqueCount="571">
  <si>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</si>
  <si>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</si>
  <si>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</si>
  <si>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</si>
  <si>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</si>
  <si>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</si>
  <si>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</si>
  <si>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</si>
  <si>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</si>
  <si>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</si>
  <si>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</si>
  <si>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</si>
  <si>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</si>
  <si>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</si>
  <si>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</si>
  <si>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</si>
  <si>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</si>
  <si>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</si>
  <si>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</si>
  <si>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</si>
  <si>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</si>
  <si>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</si>
  <si>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</si>
  <si>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</si>
  <si>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</si>
  <si>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</si>
  <si>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</si>
  <si>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</si>
  <si>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</si>
  <si>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</si>
  <si>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</si>
  <si>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</si>
  <si>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</si>
  <si>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</si>
  <si>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</si>
  <si>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</si>
  <si>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</si>
  <si>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</si>
  <si>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</si>
  <si>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</si>
  <si>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</si>
  <si>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</si>
  <si>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</si>
  <si>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</si>
  <si>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</si>
  <si>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</si>
  <si>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</si>
  <si>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</si>
  <si>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</si>
  <si>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</si>
  <si>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</si>
  <si>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</si>
  <si>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</si>
  <si>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</si>
  <si>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</si>
  <si>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</si>
  <si>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</si>
  <si>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</si>
  <si>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</si>
  <si>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</si>
  <si>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</si>
  <si>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</si>
  <si>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</si>
  <si>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</si>
  <si>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</si>
  <si>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</si>
  <si>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</si>
  <si>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</si>
  <si>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</si>
  <si>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</si>
  <si>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</si>
  <si>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</si>
  <si>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</si>
  <si>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</si>
  <si>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</si>
  <si>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</si>
  <si>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</si>
  <si>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</si>
  <si>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</si>
  <si>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北海道</t>
    <phoneticPr fontId="5"/>
  </si>
  <si>
    <t>市町村類型</t>
    <phoneticPr fontId="5"/>
  </si>
  <si>
    <t>Ⅳ－２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</si>
  <si>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</si>
  <si>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</si>
  <si>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</si>
  <si>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</si>
  <si>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</si>
  <si>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</si>
  <si>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</si>
  <si>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</si>
  <si>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</si>
  <si>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</si>
  <si>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</si>
  <si>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</si>
  <si>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当別町</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</si>
  <si>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</si>
  <si>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</si>
  <si>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</si>
  <si>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</si>
  <si>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</si>
  <si>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</si>
  <si>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</si>
  <si>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</si>
  <si>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</si>
  <si>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</si>
  <si>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</si>
  <si>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</si>
  <si>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</si>
  <si>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</si>
  <si>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</si>
  <si>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</si>
  <si>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</si>
  <si>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</si>
  <si>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</si>
  <si>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</si>
  <si>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</si>
  <si>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</si>
  <si>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-7.9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</si>
  <si>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</si>
  <si>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</si>
  <si>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</si>
  <si>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</si>
  <si>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</si>
  <si>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</si>
  <si>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</si>
  <si>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</si>
  <si>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</si>
  <si>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</si>
  <si>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</si>
  <si>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</si>
  <si>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</si>
  <si>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</si>
  <si>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</si>
  <si>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</si>
  <si>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</si>
  <si>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</si>
  <si>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</si>
  <si>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</si>
  <si>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</si>
  <si>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</si>
  <si>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</si>
  <si>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-1.1</t>
    <phoneticPr fontId="5"/>
  </si>
  <si>
    <t>基準財政需要額</t>
    <phoneticPr fontId="25"/>
  </si>
  <si>
    <t>うち日本人(％)</t>
    <phoneticPr fontId="5"/>
  </si>
  <si>
    <t>-1.4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</si>
  <si>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</si>
  <si>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</si>
  <si>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</si>
  <si>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</si>
  <si>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</si>
  <si>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</si>
  <si>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</si>
  <si>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</si>
  <si>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</si>
  <si>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</si>
  <si>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</si>
  <si>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</si>
  <si>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</si>
  <si>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</si>
  <si>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</si>
  <si>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</si>
  <si>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</si>
  <si>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</si>
  <si>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</si>
  <si>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</si>
  <si>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</si>
  <si>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</si>
  <si>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</si>
  <si>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</si>
  <si>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</si>
  <si>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</si>
  <si>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</si>
  <si>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</si>
  <si>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</si>
  <si>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</si>
  <si>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</si>
  <si>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</si>
  <si>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</si>
  <si>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</si>
  <si>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</si>
  <si>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</si>
  <si>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</si>
  <si>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</si>
  <si>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</si>
  <si>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</si>
  <si>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</si>
  <si>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</si>
  <si>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</si>
  <si>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</si>
  <si>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</si>
  <si>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</si>
  <si>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</si>
  <si>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</si>
  <si>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</si>
  <si>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</si>
  <si>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</si>
  <si>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</si>
  <si>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</si>
  <si>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</si>
  <si>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</si>
  <si>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</si>
  <si>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</si>
  <si>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</si>
  <si>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北海道当別町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</si>
  <si>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</si>
  <si>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</si>
  <si>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</si>
  <si>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</si>
  <si>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</si>
  <si>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</si>
  <si>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</si>
  <si>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</si>
  <si>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</si>
  <si>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</si>
  <si>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</si>
  <si>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</si>
  <si>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</si>
  <si>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</si>
  <si>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</si>
  <si>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</si>
  <si>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</si>
  <si>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</si>
  <si>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</si>
  <si>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</si>
  <si>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</si>
  <si>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</si>
  <si>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</si>
  <si>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</si>
  <si>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</si>
  <si>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</si>
  <si>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</si>
  <si>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</si>
  <si>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</si>
  <si>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</si>
  <si>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</si>
  <si>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</si>
  <si>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</si>
  <si>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</si>
  <si>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</si>
  <si>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</si>
  <si>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</si>
  <si>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</si>
  <si>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</si>
  <si>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</si>
  <si>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</si>
  <si>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</si>
  <si>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</si>
  <si>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</si>
  <si>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</si>
  <si>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</si>
  <si>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</si>
  <si>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</si>
  <si>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</si>
  <si>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</si>
  <si>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</si>
  <si>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</si>
  <si>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</si>
  <si>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</si>
  <si>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</si>
  <si>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</si>
  <si>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</si>
  <si>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</si>
  <si>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</si>
  <si>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</si>
  <si>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</si>
  <si>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</si>
  <si>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</si>
  <si>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</si>
  <si>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</si>
  <si>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</si>
  <si>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</si>
  <si>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</si>
  <si>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</si>
  <si>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</si>
  <si>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</si>
  <si>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</si>
  <si>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</si>
  <si>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</si>
  <si>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</si>
  <si>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</si>
  <si>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</si>
  <si>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</si>
  <si>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</si>
  <si>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</si>
  <si>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</si>
  <si>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</si>
  <si>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</si>
  <si>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</si>
  <si>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</si>
  <si>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</si>
  <si>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</si>
  <si>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</si>
  <si>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</si>
  <si>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</si>
  <si>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</si>
  <si>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</si>
  <si>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</si>
  <si>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</si>
  <si>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</si>
  <si>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</si>
  <si>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</si>
  <si>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</si>
  <si>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</si>
  <si>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</si>
  <si>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</si>
  <si>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</si>
  <si>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</si>
  <si>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</si>
  <si>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</si>
  <si>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</si>
  <si>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</si>
  <si>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</si>
  <si>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</si>
  <si>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</si>
  <si>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</si>
  <si>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</si>
  <si>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</si>
  <si>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</si>
  <si>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</si>
  <si>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</si>
  <si>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</si>
  <si>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</si>
  <si>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</si>
  <si>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</si>
  <si>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</si>
  <si>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</si>
  <si>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</si>
  <si>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介護サービス</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</si>
  <si>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</si>
  <si>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</si>
  <si>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</si>
  <si>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</si>
  <si>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</si>
  <si>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</si>
  <si>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</si>
  <si>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</si>
  <si>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</si>
  <si>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</si>
  <si>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</si>
  <si>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</si>
  <si>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</si>
  <si>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</si>
  <si>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</si>
  <si>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</si>
  <si>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</si>
  <si>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</si>
  <si>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</si>
  <si>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</si>
  <si>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</si>
  <si>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</si>
  <si>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</si>
  <si>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</si>
  <si>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</si>
  <si>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</si>
  <si>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北海道当別町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</si>
  <si>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</si>
  <si>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</si>
  <si>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</si>
  <si>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</si>
  <si>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</si>
  <si>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</si>
  <si>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</si>
  <si>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</si>
  <si>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</si>
  <si>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</si>
  <si>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</si>
  <si>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</si>
  <si>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</si>
  <si>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</si>
  <si>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</si>
  <si>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</si>
  <si>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</si>
  <si>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</si>
  <si>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</si>
  <si>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</si>
  <si>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</si>
  <si>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</si>
  <si>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</si>
  <si>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</si>
  <si>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</si>
  <si>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</si>
  <si>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</si>
  <si>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</si>
  <si>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</si>
  <si>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</si>
  <si>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</si>
  <si>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</si>
  <si>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</si>
  <si>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</si>
  <si>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</si>
  <si>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</si>
  <si>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介護サービス事業特別会計</t>
    <phoneticPr fontId="5"/>
  </si>
  <si>
    <t>当別町水道事業会計</t>
    <phoneticPr fontId="5"/>
  </si>
  <si>
    <t>法適用企業</t>
    <phoneticPr fontId="5"/>
  </si>
  <si>
    <t>当別町下水道事業会計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</si>
  <si>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</si>
  <si>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</si>
  <si>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</si>
  <si>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</si>
  <si>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</si>
  <si>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</si>
  <si>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</si>
  <si>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</si>
  <si>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</si>
  <si>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</si>
  <si>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</si>
  <si>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</si>
  <si>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</si>
  <si>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</si>
  <si>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</si>
  <si>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</si>
  <si>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</si>
  <si>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</si>
  <si>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</si>
  <si>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</si>
  <si>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</si>
  <si>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</si>
  <si>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</si>
  <si>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</si>
  <si>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</si>
  <si>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</si>
  <si>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</si>
  <si>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</si>
  <si>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</si>
  <si>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</si>
  <si>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</si>
  <si>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</si>
  <si>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</si>
  <si>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</si>
  <si>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</si>
  <si>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</si>
  <si>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</si>
  <si>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</si>
  <si>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</si>
  <si>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</si>
  <si>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</si>
  <si>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</si>
  <si>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</si>
  <si>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</si>
  <si>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</si>
  <si>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</si>
  <si>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</si>
  <si>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</si>
  <si>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</si>
  <si>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</si>
  <si>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</si>
  <si>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</si>
  <si>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</si>
  <si>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</si>
  <si>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</si>
  <si>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</si>
  <si>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</si>
  <si>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</si>
  <si>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</si>
  <si>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</si>
  <si>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</si>
  <si>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</si>
  <si>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</si>
  <si>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</si>
  <si>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</si>
  <si>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</si>
  <si>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</si>
  <si>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</si>
  <si>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</si>
  <si>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</si>
  <si>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</si>
  <si>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</si>
  <si>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</si>
  <si>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</si>
  <si>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</si>
  <si>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</si>
  <si>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</si>
  <si>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</si>
  <si>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</si>
  <si>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</si>
  <si>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</si>
  <si>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</si>
  <si>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</si>
  <si>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</si>
  <si>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</si>
  <si>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</si>
  <si>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</si>
  <si>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</si>
  <si>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</si>
  <si>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</si>
  <si>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</si>
  <si>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</si>
  <si>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</si>
  <si>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</si>
  <si>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</si>
  <si>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</si>
  <si>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</si>
  <si>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</si>
  <si>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</si>
  <si>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</si>
  <si>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</si>
  <si>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</si>
  <si>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</si>
  <si>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</si>
  <si>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</si>
  <si>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</si>
  <si>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</si>
  <si>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</si>
  <si>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</si>
  <si>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</si>
  <si>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</si>
  <si>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</si>
  <si>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</si>
  <si>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</si>
  <si>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</si>
  <si>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</si>
  <si>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</si>
  <si>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</si>
  <si>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</si>
  <si>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</si>
  <si>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</si>
  <si>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</si>
  <si>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</si>
  <si>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</si>
  <si>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</si>
  <si>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</si>
  <si>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</si>
  <si>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</si>
  <si>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</si>
  <si>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</si>
  <si>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</si>
  <si>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</si>
  <si>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</si>
  <si>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</si>
  <si>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</si>
  <si>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2.35</t>
  </si>
  <si>
    <t>▲ 2.00</t>
  </si>
  <si>
    <t>当別町水道事業会計</t>
  </si>
  <si>
    <t>一般会計</t>
  </si>
  <si>
    <t>当別町下水道事業会計</t>
  </si>
  <si>
    <t>介護保険特別会計</t>
  </si>
  <si>
    <t>国民健康保険特別会計</t>
  </si>
  <si>
    <t>後期高齢者医療特別会計</t>
  </si>
  <si>
    <t>介護サービス事業特別会計</t>
  </si>
  <si>
    <t>▲ 0.20</t>
  </si>
  <si>
    <t>▲ 0.39</t>
  </si>
  <si>
    <t>▲ 0.56</t>
  </si>
  <si>
    <t>▲ 0.60</t>
  </si>
  <si>
    <t>その他会計（赤字）</t>
  </si>
  <si>
    <t>その他会計（黒字）</t>
  </si>
  <si>
    <t>R02</t>
    <phoneticPr fontId="5"/>
  </si>
  <si>
    <t>R03</t>
    <phoneticPr fontId="5"/>
  </si>
  <si>
    <t>R04</t>
    <phoneticPr fontId="5"/>
  </si>
  <si>
    <t>R05</t>
    <phoneticPr fontId="5"/>
  </si>
  <si>
    <t>R06</t>
    <phoneticPr fontId="5"/>
  </si>
  <si>
    <t>石狩教育研修センター組合</t>
    <rPh sb="0" eb="6">
      <t>イシカリキョウイクケンシュウ</t>
    </rPh>
    <rPh sb="10" eb="12">
      <t>クミアイ</t>
    </rPh>
    <phoneticPr fontId="2"/>
  </si>
  <si>
    <t>石狩北部地区消防事務組合</t>
    <rPh sb="0" eb="6">
      <t>イシカリホクブチク</t>
    </rPh>
    <rPh sb="6" eb="12">
      <t>ショウボウジムクミアイ</t>
    </rPh>
    <phoneticPr fontId="2"/>
  </si>
  <si>
    <t>石狩西部広域水道企業団</t>
    <rPh sb="0" eb="11">
      <t>イシカリセイブコウイキスイドウキギョウダン</t>
    </rPh>
    <phoneticPr fontId="2"/>
  </si>
  <si>
    <t>株式会社　tobe</t>
    <rPh sb="0" eb="4">
      <t>カブシキガイシャ</t>
    </rPh>
    <phoneticPr fontId="2"/>
  </si>
  <si>
    <t>-</t>
    <phoneticPr fontId="2"/>
  </si>
  <si>
    <t>まちづくり基金</t>
    <rPh sb="5" eb="7">
      <t>キキン</t>
    </rPh>
    <phoneticPr fontId="5"/>
  </si>
  <si>
    <t>文化センター建設基金</t>
    <rPh sb="0" eb="2">
      <t>ブンカ</t>
    </rPh>
    <rPh sb="6" eb="8">
      <t>ケンセツ</t>
    </rPh>
    <rPh sb="8" eb="10">
      <t>キキン</t>
    </rPh>
    <phoneticPr fontId="5"/>
  </si>
  <si>
    <t>人材育成基金</t>
    <rPh sb="0" eb="6">
      <t>ジンザイイクセイキキン</t>
    </rPh>
    <phoneticPr fontId="5"/>
  </si>
  <si>
    <t>新しいまちの顔づくりプロジェクト基金</t>
    <rPh sb="0" eb="1">
      <t>アタラ</t>
    </rPh>
    <rPh sb="6" eb="7">
      <t>カオ</t>
    </rPh>
    <rPh sb="16" eb="18">
      <t>キキン</t>
    </rPh>
    <phoneticPr fontId="5"/>
  </si>
  <si>
    <t>森づくり基金</t>
    <rPh sb="0" eb="1">
      <t>モリ</t>
    </rPh>
    <rPh sb="4" eb="6">
      <t>キキン</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</si>
  <si>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</si>
  <si>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</si>
  <si>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減少傾向にあったが今年は上昇に転じている。主な要因としては臨時財政対策債における算入見込額の減少に伴い、基準財政需要額算入見込額が減少したことが上げられる。また、とうべつ学園空調設備設置事業で発行した地方債または公営企業等への繰入等の影響により、道内市町村及び類似団体平均を大幅に上回る比率となっており、地方債残高についても、大型事業を実施した影響により令和３年度から高止まりしているため、今後も財政運営計画に基づき、新規発行地方債を抑制するとともに充当可能基金の増額を図るなど、比率の低下に努める。
また、有形固定資産減価償却率は平均値を上回っていることから、公共施設総合管理計画に基づき、更新、長寿命化等を進めていくことで公共施設等の適切な維持管理に努める。</t>
    <rPh sb="7" eb="11">
      <t>ゲンショウケイコウ</t>
    </rPh>
    <rPh sb="16" eb="18">
      <t>コトシ</t>
    </rPh>
    <rPh sb="19" eb="21">
      <t>ジョウショウ</t>
    </rPh>
    <rPh sb="22" eb="23">
      <t>テン</t>
    </rPh>
    <rPh sb="28" eb="29">
      <t>オモ</t>
    </rPh>
    <rPh sb="30" eb="32">
      <t>ヨウイン</t>
    </rPh>
    <rPh sb="36" eb="38">
      <t>リンジ</t>
    </rPh>
    <rPh sb="38" eb="43">
      <t>ザイセイタイサクサイ</t>
    </rPh>
    <rPh sb="53" eb="55">
      <t>ゲンショウ</t>
    </rPh>
    <rPh sb="56" eb="57">
      <t>トモナ</t>
    </rPh>
    <rPh sb="59" eb="66">
      <t>キジュンザイセイジュヨウガク</t>
    </rPh>
    <rPh sb="72" eb="74">
      <t>ゲンショウ</t>
    </rPh>
    <rPh sb="79" eb="80">
      <t>ア</t>
    </rPh>
    <rPh sb="88" eb="92">
      <t>リンジザイセイ</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</si>
  <si>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</si>
  <si>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</si>
  <si>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</si>
  <si>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</si>
  <si>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</si>
  <si>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</si>
  <si>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については前年度引き続き減少した。主な要因としては、臨時財政対策債における算入見込額の減少に伴い、基準財政需要額算入見込額が減少したことが上げられる。一方、令和２年度以降に実施された大型事業の償還に伴い、比率が上昇されることが考えられるため、財政運営方針のもと、新規発行地方債を抑制する等これまで以上に公債費の適正化に努める。
将来負担比率は類似団体を大きく上回っており、大型事業を実施した影響で地方債残高が高止まりしていること等を踏まえ、今後も引き続き新規発行地方債を抑制するとともに充当可能基金の増額を図る等比率の低下に努める。</t>
    <rPh sb="12" eb="15">
      <t>ゼンネンド</t>
    </rPh>
    <rPh sb="15" eb="16">
      <t>ヒ</t>
    </rPh>
    <rPh sb="17" eb="18">
      <t>ツヅ</t>
    </rPh>
    <rPh sb="19" eb="21">
      <t>ゲンショウ</t>
    </rPh>
    <rPh sb="24" eb="25">
      <t>オモ</t>
    </rPh>
    <rPh sb="26" eb="28">
      <t>ヨウイン</t>
    </rPh>
    <rPh sb="82" eb="84">
      <t>イッポウ</t>
    </rPh>
    <rPh sb="106" eb="107">
      <t>トモナ</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</si>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</sst>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BDDB8E0B-694B-4F32-9A19-C0F92BC0D2EE}"/>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96248</c:v>
                </c:pt>
                <c:pt idx="1">
                  <c:v>76413</c:v>
                </c:pt>
                <c:pt idx="2">
                  <c:v>66481</c:v>
                </c:pt>
                <c:pt idx="3">
                  <c:v>67825</c:v>
                </c:pt>
                <c:pt idx="4">
                  <c:v>81158</c:v>
                </c:pt>
              </c:numCache>
            </c:numRef>
          </c:val>
          <c:smooth val="0"/>
          <c:extLst>
            <c:ext xmlns:c16="http://schemas.microsoft.com/office/drawing/2014/chart" uri="{C3380CC4-5D6E-409C-BE32-E72D297353CC}">
              <c16:uniqueId val="{00000000-D33F-44B0-9B37-264F13F52EA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133574</c:v>
                </c:pt>
                <c:pt idx="1">
                  <c:v>333732</c:v>
                </c:pt>
                <c:pt idx="2">
                  <c:v>119378</c:v>
                </c:pt>
                <c:pt idx="3">
                  <c:v>80248</c:v>
                </c:pt>
                <c:pt idx="4">
                  <c:v>53601</c:v>
                </c:pt>
              </c:numCache>
            </c:numRef>
          </c:val>
          <c:smooth val="0"/>
          <c:extLst>
            <c:ext xmlns:c16="http://schemas.microsoft.com/office/drawing/2014/chart" uri="{C3380CC4-5D6E-409C-BE32-E72D297353CC}">
              <c16:uniqueId val="{00000001-D33F-44B0-9B37-264F13F52EA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4.28</c:v>
                </c:pt>
                <c:pt idx="1">
                  <c:v>6.48</c:v>
                </c:pt>
                <c:pt idx="2">
                  <c:v>4.62</c:v>
                </c:pt>
                <c:pt idx="3">
                  <c:v>5.72</c:v>
                </c:pt>
                <c:pt idx="4">
                  <c:v>6.55</c:v>
                </c:pt>
              </c:numCache>
            </c:numRef>
          </c:val>
          <c:extLst>
            <c:ext xmlns:c16="http://schemas.microsoft.com/office/drawing/2014/chart" uri="{C3380CC4-5D6E-409C-BE32-E72D297353CC}">
              <c16:uniqueId val="{00000000-52C5-449E-94E6-7ACC90428C7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10.61</c:v>
                </c:pt>
                <c:pt idx="1">
                  <c:v>13.42</c:v>
                </c:pt>
                <c:pt idx="2">
                  <c:v>13.72</c:v>
                </c:pt>
                <c:pt idx="3">
                  <c:v>13.95</c:v>
                </c:pt>
                <c:pt idx="4">
                  <c:v>13.55</c:v>
                </c:pt>
              </c:numCache>
            </c:numRef>
          </c:val>
          <c:extLst>
            <c:ext xmlns:c16="http://schemas.microsoft.com/office/drawing/2014/chart" uri="{C3380CC4-5D6E-409C-BE32-E72D297353CC}">
              <c16:uniqueId val="{00000001-52C5-449E-94E6-7ACC90428C72}"/>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-2.35</c:v>
                </c:pt>
                <c:pt idx="1">
                  <c:v>5.5</c:v>
                </c:pt>
                <c:pt idx="2">
                  <c:v>-2</c:v>
                </c:pt>
                <c:pt idx="3">
                  <c:v>1.66</c:v>
                </c:pt>
                <c:pt idx="4">
                  <c:v>0.99</c:v>
                </c:pt>
              </c:numCache>
            </c:numRef>
          </c:val>
          <c:smooth val="0"/>
          <c:extLst>
            <c:ext xmlns:c16="http://schemas.microsoft.com/office/drawing/2014/chart" uri="{C3380CC4-5D6E-409C-BE32-E72D297353CC}">
              <c16:uniqueId val="{00000002-52C5-449E-94E6-7ACC90428C72}"/>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0.31</c:v>
                </c:pt>
                <c:pt idx="2">
                  <c:v>#N/A</c:v>
                </c:pt>
                <c:pt idx="3">
                  <c:v>0.4</c:v>
                </c:pt>
                <c:pt idx="4">
                  <c:v>#N/A</c:v>
                </c:pt>
                <c:pt idx="5">
                  <c:v>0.37</c:v>
                </c:pt>
                <c:pt idx="6">
                  <c:v>#N/A</c:v>
                </c:pt>
                <c:pt idx="7">
                  <c:v>1.47</c:v>
                </c:pt>
                <c:pt idx="8">
                  <c:v>0</c:v>
                </c:pt>
                <c:pt idx="9">
                  <c:v>0</c:v>
                </c:pt>
              </c:numCache>
            </c:numRef>
          </c:val>
          <c:extLst>
            <c:ext xmlns:c16="http://schemas.microsoft.com/office/drawing/2014/chart" uri="{C3380CC4-5D6E-409C-BE32-E72D297353CC}">
              <c16:uniqueId val="{00000000-0B9C-4035-99D9-C9333238B7C3}"/>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B9C-4035-99D9-C9333238B7C3}"/>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0B9C-4035-99D9-C9333238B7C3}"/>
            </c:ext>
          </c:extLst>
        </c:ser>
        <c:ser>
          <c:idx val="3"/>
          <c:order val="3"/>
          <c:tx>
            <c:strRef>
              <c:f>データシート!$A$30</c:f>
              <c:strCache>
                <c:ptCount val="1"/>
                <c:pt idx="0">
                  <c:v>介護サービス事業特別会計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0.2</c:v>
                </c:pt>
                <c:pt idx="1">
                  <c:v>#N/A</c:v>
                </c:pt>
                <c:pt idx="2">
                  <c:v>0.39</c:v>
                </c:pt>
                <c:pt idx="3">
                  <c:v>#N/A</c:v>
                </c:pt>
                <c:pt idx="4">
                  <c:v>0.56000000000000005</c:v>
                </c:pt>
                <c:pt idx="5">
                  <c:v>#N/A</c:v>
                </c:pt>
                <c:pt idx="6">
                  <c:v>0.6</c:v>
                </c:pt>
                <c:pt idx="7">
                  <c:v>#N/A</c:v>
                </c:pt>
                <c:pt idx="8">
                  <c:v>#N/A</c:v>
                </c:pt>
                <c:pt idx="9">
                  <c:v>0</c:v>
                </c:pt>
              </c:numCache>
            </c:numRef>
          </c:val>
          <c:extLst>
            <c:ext xmlns:c16="http://schemas.microsoft.com/office/drawing/2014/chart" uri="{C3380CC4-5D6E-409C-BE32-E72D297353CC}">
              <c16:uniqueId val="{00000003-0B9C-4035-99D9-C9333238B7C3}"/>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0.08</c:v>
                </c:pt>
                <c:pt idx="2">
                  <c:v>#N/A</c:v>
                </c:pt>
                <c:pt idx="3">
                  <c:v>7.0000000000000007E-2</c:v>
                </c:pt>
                <c:pt idx="4">
                  <c:v>#N/A</c:v>
                </c:pt>
                <c:pt idx="5">
                  <c:v>0.08</c:v>
                </c:pt>
                <c:pt idx="6">
                  <c:v>#N/A</c:v>
                </c:pt>
                <c:pt idx="7">
                  <c:v>7.0000000000000007E-2</c:v>
                </c:pt>
                <c:pt idx="8">
                  <c:v>#N/A</c:v>
                </c:pt>
                <c:pt idx="9">
                  <c:v>0.08</c:v>
                </c:pt>
              </c:numCache>
            </c:numRef>
          </c:val>
          <c:extLst>
            <c:ext xmlns:c16="http://schemas.microsoft.com/office/drawing/2014/chart" uri="{C3380CC4-5D6E-409C-BE32-E72D297353CC}">
              <c16:uniqueId val="{00000004-0B9C-4035-99D9-C9333238B7C3}"/>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0.85</c:v>
                </c:pt>
                <c:pt idx="2">
                  <c:v>#N/A</c:v>
                </c:pt>
                <c:pt idx="3">
                  <c:v>1.1100000000000001</c:v>
                </c:pt>
                <c:pt idx="4">
                  <c:v>#N/A</c:v>
                </c:pt>
                <c:pt idx="5">
                  <c:v>0.57999999999999996</c:v>
                </c:pt>
                <c:pt idx="6">
                  <c:v>#N/A</c:v>
                </c:pt>
                <c:pt idx="7">
                  <c:v>0.43</c:v>
                </c:pt>
                <c:pt idx="8">
                  <c:v>#N/A</c:v>
                </c:pt>
                <c:pt idx="9">
                  <c:v>0.22</c:v>
                </c:pt>
              </c:numCache>
            </c:numRef>
          </c:val>
          <c:extLst>
            <c:ext xmlns:c16="http://schemas.microsoft.com/office/drawing/2014/chart" uri="{C3380CC4-5D6E-409C-BE32-E72D297353CC}">
              <c16:uniqueId val="{00000005-0B9C-4035-99D9-C9333238B7C3}"/>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0.71</c:v>
                </c:pt>
                <c:pt idx="2">
                  <c:v>#N/A</c:v>
                </c:pt>
                <c:pt idx="3">
                  <c:v>1.79</c:v>
                </c:pt>
                <c:pt idx="4">
                  <c:v>#N/A</c:v>
                </c:pt>
                <c:pt idx="5">
                  <c:v>2.0299999999999998</c:v>
                </c:pt>
                <c:pt idx="6">
                  <c:v>#N/A</c:v>
                </c:pt>
                <c:pt idx="7">
                  <c:v>2.14</c:v>
                </c:pt>
                <c:pt idx="8">
                  <c:v>#N/A</c:v>
                </c:pt>
                <c:pt idx="9">
                  <c:v>0.69</c:v>
                </c:pt>
              </c:numCache>
            </c:numRef>
          </c:val>
          <c:extLst>
            <c:ext xmlns:c16="http://schemas.microsoft.com/office/drawing/2014/chart" uri="{C3380CC4-5D6E-409C-BE32-E72D297353CC}">
              <c16:uniqueId val="{00000006-0B9C-4035-99D9-C9333238B7C3}"/>
            </c:ext>
          </c:extLst>
        </c:ser>
        <c:ser>
          <c:idx val="7"/>
          <c:order val="7"/>
          <c:tx>
            <c:strRef>
              <c:f>データシート!$A$34</c:f>
              <c:strCache>
                <c:ptCount val="1"/>
                <c:pt idx="0">
                  <c:v>当別町下水道事業会計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0</c:v>
                </c:pt>
                <c:pt idx="3">
                  <c:v>0</c:v>
                </c:pt>
                <c:pt idx="4">
                  <c:v>0</c:v>
                </c:pt>
                <c:pt idx="5">
                  <c:v>0</c:v>
                </c:pt>
                <c:pt idx="6">
                  <c:v>0</c:v>
                </c:pt>
                <c:pt idx="7">
                  <c:v>0</c:v>
                </c:pt>
                <c:pt idx="8">
                  <c:v>#N/A</c:v>
                </c:pt>
                <c:pt idx="9">
                  <c:v>1.32</c:v>
                </c:pt>
              </c:numCache>
            </c:numRef>
          </c:val>
          <c:extLst>
            <c:ext xmlns:c16="http://schemas.microsoft.com/office/drawing/2014/chart" uri="{C3380CC4-5D6E-409C-BE32-E72D297353CC}">
              <c16:uniqueId val="{00000007-0B9C-4035-99D9-C9333238B7C3}"/>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4.2699999999999996</c:v>
                </c:pt>
                <c:pt idx="2">
                  <c:v>#N/A</c:v>
                </c:pt>
                <c:pt idx="3">
                  <c:v>6.47</c:v>
                </c:pt>
                <c:pt idx="4">
                  <c:v>#N/A</c:v>
                </c:pt>
                <c:pt idx="5">
                  <c:v>4.6100000000000003</c:v>
                </c:pt>
                <c:pt idx="6">
                  <c:v>#N/A</c:v>
                </c:pt>
                <c:pt idx="7">
                  <c:v>5.72</c:v>
                </c:pt>
                <c:pt idx="8">
                  <c:v>#N/A</c:v>
                </c:pt>
                <c:pt idx="9">
                  <c:v>6.54</c:v>
                </c:pt>
              </c:numCache>
            </c:numRef>
          </c:val>
          <c:extLst>
            <c:ext xmlns:c16="http://schemas.microsoft.com/office/drawing/2014/chart" uri="{C3380CC4-5D6E-409C-BE32-E72D297353CC}">
              <c16:uniqueId val="{00000008-0B9C-4035-99D9-C9333238B7C3}"/>
            </c:ext>
          </c:extLst>
        </c:ser>
        <c:ser>
          <c:idx val="9"/>
          <c:order val="9"/>
          <c:tx>
            <c:strRef>
              <c:f>データシート!$A$36</c:f>
              <c:strCache>
                <c:ptCount val="1"/>
                <c:pt idx="0">
                  <c:v>当別町水道事業会計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5.79</c:v>
                </c:pt>
                <c:pt idx="2">
                  <c:v>#N/A</c:v>
                </c:pt>
                <c:pt idx="3">
                  <c:v>6.31</c:v>
                </c:pt>
                <c:pt idx="4">
                  <c:v>#N/A</c:v>
                </c:pt>
                <c:pt idx="5">
                  <c:v>7.03</c:v>
                </c:pt>
                <c:pt idx="6">
                  <c:v>#N/A</c:v>
                </c:pt>
                <c:pt idx="7">
                  <c:v>7.39</c:v>
                </c:pt>
                <c:pt idx="8">
                  <c:v>#N/A</c:v>
                </c:pt>
                <c:pt idx="9">
                  <c:v>7.18</c:v>
                </c:pt>
              </c:numCache>
            </c:numRef>
          </c:val>
          <c:extLst>
            <c:ext xmlns:c16="http://schemas.microsoft.com/office/drawing/2014/chart" uri="{C3380CC4-5D6E-409C-BE32-E72D297353CC}">
              <c16:uniqueId val="{00000009-0B9C-4035-99D9-C9333238B7C3}"/>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1011</c:v>
                </c:pt>
                <c:pt idx="5">
                  <c:v>921</c:v>
                </c:pt>
                <c:pt idx="8">
                  <c:v>863</c:v>
                </c:pt>
                <c:pt idx="11">
                  <c:v>809</c:v>
                </c:pt>
                <c:pt idx="14">
                  <c:v>846</c:v>
                </c:pt>
              </c:numCache>
            </c:numRef>
          </c:val>
          <c:extLst>
            <c:ext xmlns:c16="http://schemas.microsoft.com/office/drawing/2014/chart" uri="{C3380CC4-5D6E-409C-BE32-E72D297353CC}">
              <c16:uniqueId val="{00000000-119F-46C4-948F-850096C13BFC}"/>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1</c:v>
                </c:pt>
                <c:pt idx="6">
                  <c:v>0</c:v>
                </c:pt>
                <c:pt idx="9">
                  <c:v>0</c:v>
                </c:pt>
                <c:pt idx="12">
                  <c:v>1</c:v>
                </c:pt>
              </c:numCache>
            </c:numRef>
          </c:val>
          <c:extLst>
            <c:ext xmlns:c16="http://schemas.microsoft.com/office/drawing/2014/chart" uri="{C3380CC4-5D6E-409C-BE32-E72D297353CC}">
              <c16:uniqueId val="{00000001-119F-46C4-948F-850096C13BFC}"/>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1</c:v>
                </c:pt>
                <c:pt idx="3">
                  <c:v>1</c:v>
                </c:pt>
                <c:pt idx="6">
                  <c:v>1</c:v>
                </c:pt>
                <c:pt idx="9">
                  <c:v>0</c:v>
                </c:pt>
                <c:pt idx="12">
                  <c:v>0</c:v>
                </c:pt>
              </c:numCache>
            </c:numRef>
          </c:val>
          <c:extLst>
            <c:ext xmlns:c16="http://schemas.microsoft.com/office/drawing/2014/chart" uri="{C3380CC4-5D6E-409C-BE32-E72D297353CC}">
              <c16:uniqueId val="{00000002-119F-46C4-948F-850096C13BFC}"/>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47</c:v>
                </c:pt>
                <c:pt idx="3">
                  <c:v>47</c:v>
                </c:pt>
                <c:pt idx="6">
                  <c:v>50</c:v>
                </c:pt>
                <c:pt idx="9">
                  <c:v>51</c:v>
                </c:pt>
                <c:pt idx="12">
                  <c:v>29</c:v>
                </c:pt>
              </c:numCache>
            </c:numRef>
          </c:val>
          <c:extLst>
            <c:ext xmlns:c16="http://schemas.microsoft.com/office/drawing/2014/chart" uri="{C3380CC4-5D6E-409C-BE32-E72D297353CC}">
              <c16:uniqueId val="{00000003-119F-46C4-948F-850096C13BFC}"/>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409</c:v>
                </c:pt>
                <c:pt idx="3">
                  <c:v>409</c:v>
                </c:pt>
                <c:pt idx="6">
                  <c:v>413</c:v>
                </c:pt>
                <c:pt idx="9">
                  <c:v>375</c:v>
                </c:pt>
                <c:pt idx="12">
                  <c:v>449</c:v>
                </c:pt>
              </c:numCache>
            </c:numRef>
          </c:val>
          <c:extLst>
            <c:ext xmlns:c16="http://schemas.microsoft.com/office/drawing/2014/chart" uri="{C3380CC4-5D6E-409C-BE32-E72D297353CC}">
              <c16:uniqueId val="{00000004-119F-46C4-948F-850096C13BFC}"/>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19F-46C4-948F-850096C13BFC}"/>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19F-46C4-948F-850096C13BFC}"/>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1041</c:v>
                </c:pt>
                <c:pt idx="3">
                  <c:v>1018</c:v>
                </c:pt>
                <c:pt idx="6">
                  <c:v>982</c:v>
                </c:pt>
                <c:pt idx="9">
                  <c:v>827</c:v>
                </c:pt>
                <c:pt idx="12">
                  <c:v>857</c:v>
                </c:pt>
              </c:numCache>
            </c:numRef>
          </c:val>
          <c:extLst>
            <c:ext xmlns:c16="http://schemas.microsoft.com/office/drawing/2014/chart" uri="{C3380CC4-5D6E-409C-BE32-E72D297353CC}">
              <c16:uniqueId val="{00000007-119F-46C4-948F-850096C13BFC}"/>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487</c:v>
                </c:pt>
                <c:pt idx="2">
                  <c:v>#N/A</c:v>
                </c:pt>
                <c:pt idx="3">
                  <c:v>#N/A</c:v>
                </c:pt>
                <c:pt idx="4">
                  <c:v>555</c:v>
                </c:pt>
                <c:pt idx="5">
                  <c:v>#N/A</c:v>
                </c:pt>
                <c:pt idx="6">
                  <c:v>#N/A</c:v>
                </c:pt>
                <c:pt idx="7">
                  <c:v>583</c:v>
                </c:pt>
                <c:pt idx="8">
                  <c:v>#N/A</c:v>
                </c:pt>
                <c:pt idx="9">
                  <c:v>#N/A</c:v>
                </c:pt>
                <c:pt idx="10">
                  <c:v>444</c:v>
                </c:pt>
                <c:pt idx="11">
                  <c:v>#N/A</c:v>
                </c:pt>
                <c:pt idx="12">
                  <c:v>#N/A</c:v>
                </c:pt>
                <c:pt idx="13">
                  <c:v>490</c:v>
                </c:pt>
                <c:pt idx="14">
                  <c:v>#N/A</c:v>
                </c:pt>
              </c:numCache>
            </c:numRef>
          </c:val>
          <c:smooth val="0"/>
          <c:extLst>
            <c:ext xmlns:c16="http://schemas.microsoft.com/office/drawing/2014/chart" uri="{C3380CC4-5D6E-409C-BE32-E72D297353CC}">
              <c16:uniqueId val="{00000008-119F-46C4-948F-850096C13BFC}"/>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8938</c:v>
                </c:pt>
                <c:pt idx="5">
                  <c:v>9229</c:v>
                </c:pt>
                <c:pt idx="8">
                  <c:v>8756</c:v>
                </c:pt>
                <c:pt idx="11">
                  <c:v>8376</c:v>
                </c:pt>
                <c:pt idx="14">
                  <c:v>7905</c:v>
                </c:pt>
              </c:numCache>
            </c:numRef>
          </c:val>
          <c:extLst>
            <c:ext xmlns:c16="http://schemas.microsoft.com/office/drawing/2014/chart" uri="{C3380CC4-5D6E-409C-BE32-E72D297353CC}">
              <c16:uniqueId val="{00000000-8E2E-4A47-8238-DBFA37D743E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726</c:v>
                </c:pt>
                <c:pt idx="5">
                  <c:v>799</c:v>
                </c:pt>
                <c:pt idx="8">
                  <c:v>787</c:v>
                </c:pt>
                <c:pt idx="11">
                  <c:v>806</c:v>
                </c:pt>
                <c:pt idx="14">
                  <c:v>786</c:v>
                </c:pt>
              </c:numCache>
            </c:numRef>
          </c:val>
          <c:extLst>
            <c:ext xmlns:c16="http://schemas.microsoft.com/office/drawing/2014/chart" uri="{C3380CC4-5D6E-409C-BE32-E72D297353CC}">
              <c16:uniqueId val="{00000001-8E2E-4A47-8238-DBFA37D743E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4544</c:v>
                </c:pt>
                <c:pt idx="5">
                  <c:v>5564</c:v>
                </c:pt>
                <c:pt idx="8">
                  <c:v>6203</c:v>
                </c:pt>
                <c:pt idx="11">
                  <c:v>6369</c:v>
                </c:pt>
                <c:pt idx="14">
                  <c:v>6588</c:v>
                </c:pt>
              </c:numCache>
            </c:numRef>
          </c:val>
          <c:extLst>
            <c:ext xmlns:c16="http://schemas.microsoft.com/office/drawing/2014/chart" uri="{C3380CC4-5D6E-409C-BE32-E72D297353CC}">
              <c16:uniqueId val="{00000002-8E2E-4A47-8238-DBFA37D743E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8E2E-4A47-8238-DBFA37D743E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8E2E-4A47-8238-DBFA37D743E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E2E-4A47-8238-DBFA37D743E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1300</c:v>
                </c:pt>
                <c:pt idx="3">
                  <c:v>1312</c:v>
                </c:pt>
                <c:pt idx="6">
                  <c:v>1198</c:v>
                </c:pt>
                <c:pt idx="9">
                  <c:v>1205</c:v>
                </c:pt>
                <c:pt idx="12">
                  <c:v>1315</c:v>
                </c:pt>
              </c:numCache>
            </c:numRef>
          </c:val>
          <c:extLst>
            <c:ext xmlns:c16="http://schemas.microsoft.com/office/drawing/2014/chart" uri="{C3380CC4-5D6E-409C-BE32-E72D297353CC}">
              <c16:uniqueId val="{00000006-8E2E-4A47-8238-DBFA37D743E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297</c:v>
                </c:pt>
                <c:pt idx="3">
                  <c:v>257</c:v>
                </c:pt>
                <c:pt idx="6">
                  <c:v>219</c:v>
                </c:pt>
                <c:pt idx="9">
                  <c:v>192</c:v>
                </c:pt>
                <c:pt idx="12">
                  <c:v>275</c:v>
                </c:pt>
              </c:numCache>
            </c:numRef>
          </c:val>
          <c:extLst>
            <c:ext xmlns:c16="http://schemas.microsoft.com/office/drawing/2014/chart" uri="{C3380CC4-5D6E-409C-BE32-E72D297353CC}">
              <c16:uniqueId val="{00000007-8E2E-4A47-8238-DBFA37D743E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4756</c:v>
                </c:pt>
                <c:pt idx="3">
                  <c:v>4686</c:v>
                </c:pt>
                <c:pt idx="6">
                  <c:v>4450</c:v>
                </c:pt>
                <c:pt idx="9">
                  <c:v>4184</c:v>
                </c:pt>
                <c:pt idx="12">
                  <c:v>4526</c:v>
                </c:pt>
              </c:numCache>
            </c:numRef>
          </c:val>
          <c:extLst>
            <c:ext xmlns:c16="http://schemas.microsoft.com/office/drawing/2014/chart" uri="{C3380CC4-5D6E-409C-BE32-E72D297353CC}">
              <c16:uniqueId val="{00000008-8E2E-4A47-8238-DBFA37D743E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376</c:v>
                </c:pt>
                <c:pt idx="3">
                  <c:v>245</c:v>
                </c:pt>
                <c:pt idx="6">
                  <c:v>390</c:v>
                </c:pt>
                <c:pt idx="9">
                  <c:v>284</c:v>
                </c:pt>
                <c:pt idx="12">
                  <c:v>257</c:v>
                </c:pt>
              </c:numCache>
            </c:numRef>
          </c:val>
          <c:extLst>
            <c:ext xmlns:c16="http://schemas.microsoft.com/office/drawing/2014/chart" uri="{C3380CC4-5D6E-409C-BE32-E72D297353CC}">
              <c16:uniqueId val="{00000009-8E2E-4A47-8238-DBFA37D743E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9929</c:v>
                </c:pt>
                <c:pt idx="3">
                  <c:v>11678</c:v>
                </c:pt>
                <c:pt idx="6">
                  <c:v>11515</c:v>
                </c:pt>
                <c:pt idx="9">
                  <c:v>11277</c:v>
                </c:pt>
                <c:pt idx="12">
                  <c:v>10952</c:v>
                </c:pt>
              </c:numCache>
            </c:numRef>
          </c:val>
          <c:extLst>
            <c:ext xmlns:c16="http://schemas.microsoft.com/office/drawing/2014/chart" uri="{C3380CC4-5D6E-409C-BE32-E72D297353CC}">
              <c16:uniqueId val="{0000000A-8E2E-4A47-8238-DBFA37D743E9}"/>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2451</c:v>
                </c:pt>
                <c:pt idx="2">
                  <c:v>#N/A</c:v>
                </c:pt>
                <c:pt idx="3">
                  <c:v>#N/A</c:v>
                </c:pt>
                <c:pt idx="4">
                  <c:v>2588</c:v>
                </c:pt>
                <c:pt idx="5">
                  <c:v>#N/A</c:v>
                </c:pt>
                <c:pt idx="6">
                  <c:v>#N/A</c:v>
                </c:pt>
                <c:pt idx="7">
                  <c:v>2025</c:v>
                </c:pt>
                <c:pt idx="8">
                  <c:v>#N/A</c:v>
                </c:pt>
                <c:pt idx="9">
                  <c:v>#N/A</c:v>
                </c:pt>
                <c:pt idx="10">
                  <c:v>1590</c:v>
                </c:pt>
                <c:pt idx="11">
                  <c:v>#N/A</c:v>
                </c:pt>
                <c:pt idx="12">
                  <c:v>#N/A</c:v>
                </c:pt>
                <c:pt idx="13">
                  <c:v>2047</c:v>
                </c:pt>
                <c:pt idx="14">
                  <c:v>#N/A</c:v>
                </c:pt>
              </c:numCache>
            </c:numRef>
          </c:val>
          <c:smooth val="0"/>
          <c:extLst>
            <c:ext xmlns:c16="http://schemas.microsoft.com/office/drawing/2014/chart" uri="{C3380CC4-5D6E-409C-BE32-E72D297353CC}">
              <c16:uniqueId val="{0000000B-8E2E-4A47-8238-DBFA37D743E9}"/>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851</c:v>
                </c:pt>
                <c:pt idx="1">
                  <c:v>880</c:v>
                </c:pt>
                <c:pt idx="2">
                  <c:v>881</c:v>
                </c:pt>
              </c:numCache>
            </c:numRef>
          </c:val>
          <c:extLst>
            <c:ext xmlns:c16="http://schemas.microsoft.com/office/drawing/2014/chart" uri="{C3380CC4-5D6E-409C-BE32-E72D297353CC}">
              <c16:uniqueId val="{00000000-305F-4EEE-8506-5534348B33C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1257</c:v>
                </c:pt>
                <c:pt idx="1">
                  <c:v>1338</c:v>
                </c:pt>
                <c:pt idx="2">
                  <c:v>1345</c:v>
                </c:pt>
              </c:numCache>
            </c:numRef>
          </c:val>
          <c:extLst>
            <c:ext xmlns:c16="http://schemas.microsoft.com/office/drawing/2014/chart" uri="{C3380CC4-5D6E-409C-BE32-E72D297353CC}">
              <c16:uniqueId val="{00000001-305F-4EEE-8506-5534348B33C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3825</c:v>
                </c:pt>
                <c:pt idx="1">
                  <c:v>3865</c:v>
                </c:pt>
                <c:pt idx="2">
                  <c:v>4078</c:v>
                </c:pt>
              </c:numCache>
            </c:numRef>
          </c:val>
          <c:extLst>
            <c:ext xmlns:c16="http://schemas.microsoft.com/office/drawing/2014/chart" uri="{C3380CC4-5D6E-409C-BE32-E72D297353CC}">
              <c16:uniqueId val="{00000002-305F-4EEE-8506-5534348B33C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layout>
                <c:manualLayout>
                  <c:x val="-3.6961054097210552E-2"/>
                  <c:y val="-6.4739042105865174E-2"/>
                </c:manualLayout>
              </c:layout>
              <c:tx>
                <c:strRef>
                  <c:f>公会計指標分析・財政指標組合せ分析表!$BP$50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{C2F52878-C69D-498F-BFCE-1984B8440728}</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470D-4AC3-8D37-FD2099DED00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{138340F1-59E4-4A6B-9271-885E05A582A5}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70D-4AC3-8D37-FD2099DED00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{18CD478A-9898-43F4-80DC-88DABEB5FA70}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70D-4AC3-8D37-FD2099DED00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{7772A01F-55FA-4956-9A03-77C2E80745A9}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70D-4AC3-8D37-FD2099DED00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{3DED0D7D-B289-48DE-9C1F-26415EE7526B}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70D-4AC3-8D37-FD2099DED008}"/>
                </c:ext>
              </c:extLst>
            </c:dLbl>
            <c:dLbl>
              <c:idx val="8"/>
              <c:layout>
                <c:manualLayout>
                  <c:x val="-2.7070447203257766E-2"/>
                  <c:y val="-6.4739042105865174E-2"/>
                </c:manualLayout>
              </c:layout>
              <c:tx>
                <c:strRef>
                  <c:f>公会計指標分析・財政指標組合せ分析表!$BX$50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{E2367A62-84A4-4800-9DE4-CB6DAC7D7D84}</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470D-4AC3-8D37-FD2099DED008}"/>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{46BF1048-BE94-4C33-9C1E-F57A3837BE42}</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470D-4AC3-8D37-FD2099DED008}"/>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{CDB942AF-E3C1-441A-AA25-F5BFB38A3EDF}</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470D-4AC3-8D37-FD2099DED008}"/>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{2F8757B0-C676-443A-97B2-7247E2EAF7A0}</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470D-4AC3-8D37-FD2099DED00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77.099999999999994</c:v>
                </c:pt>
                <c:pt idx="8">
                  <c:v>76.5</c:v>
                </c:pt>
                <c:pt idx="16">
                  <c:v>72.400000000000006</c:v>
                </c:pt>
                <c:pt idx="24">
                  <c:v>74.099999999999994</c:v>
                </c:pt>
                <c:pt idx="32">
                  <c:v>76</c:v>
                </c:pt>
              </c:numCache>
            </c:numRef>
          </c:xVal>
          <c:yVal>
            <c:numRef>
              <c:f>公会計指標分析・財政指標組合せ分析表!$BP$51:$DC$51</c:f>
              <c:numCache>
                <c:formatCode>#,##0.0;"▲ "#,##0.0</c:formatCode>
                <c:ptCount val="40"/>
                <c:pt idx="0">
                  <c:v>47</c:v>
                </c:pt>
                <c:pt idx="8">
                  <c:v>46.9</c:v>
                </c:pt>
                <c:pt idx="16">
                  <c:v>37.4</c:v>
                </c:pt>
                <c:pt idx="24">
                  <c:v>28.6</c:v>
                </c:pt>
                <c:pt idx="32">
                  <c:v>35.799999999999997</c:v>
                </c:pt>
              </c:numCache>
            </c:numRef>
          </c:yVal>
          <c:smooth val="0"/>
          <c:extLst>
            <c:ext xmlns:c16="http://schemas.microsoft.com/office/drawing/2014/chart" uri="{C3380CC4-5D6E-409C-BE32-E72D297353CC}">
              <c16:uniqueId val="{00000009-470D-4AC3-8D37-FD2099DED008}"/>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{34959BD6-97AF-4B58-94A1-DB202C06C978}</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470D-4AC3-8D37-FD2099DED008}"/>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{656F598A-F575-4CEC-825A-AE6B52FEFA1C}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70D-4AC3-8D37-FD2099DED00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{53329974-1813-4A6C-ACB5-4254C3A058AC}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70D-4AC3-8D37-FD2099DED00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{B6F64BE8-8C04-4952-B048-5257E18BDAE8}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70D-4AC3-8D37-FD2099DED00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{DC681E9D-FA03-4AE8-84C7-767B0E7120BD}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70D-4AC3-8D37-FD2099DED008}"/>
                </c:ext>
              </c:extLst>
            </c:dLbl>
            <c:dLbl>
              <c:idx val="8"/>
              <c:layout>
                <c:manualLayout>
                  <c:x val="-3.2015750650234161E-2"/>
                  <c:y val="-4.5114315056352064E-2"/>
                </c:manualLayout>
              </c:layout>
              <c:tx>
                <c:strRef>
                  <c:f>公会計指標分析・財政指標組合せ分析表!$BX$50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{3D2FC1E0-5FB0-465A-805D-72291A8202F0}</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470D-4AC3-8D37-FD2099DED008}"/>
                </c:ext>
              </c:extLst>
            </c:dLbl>
            <c:dLbl>
              <c:idx val="16"/>
              <c:layout>
                <c:manualLayout>
                  <c:x val="-4.5538669966447953E-2"/>
                  <c:y val="-8.436376915537834E-2"/>
                </c:manualLayout>
              </c:layout>
              <c:tx>
                <c:strRef>
                  <c:f>公会計指標分析・財政指標組合せ分析表!$CF$50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{69213F23-AF01-4E0F-94FA-7CC2E660E418}</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470D-4AC3-8D37-FD2099DED008}"/>
                </c:ext>
              </c:extLst>
            </c:dLbl>
            <c:dLbl>
              <c:idx val="24"/>
              <c:layout>
                <c:manualLayout>
                  <c:x val="-1.8492831334020431E-2"/>
                  <c:y val="-8.436376915537834E-2"/>
                </c:manualLayout>
              </c:layout>
              <c:tx>
                <c:strRef>
                  <c:f>公会計指標分析・財政指標組合せ分析表!$CN$50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{9066015D-96B8-4D91-AC91-A5CF5348F7D1}</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470D-4AC3-8D37-FD2099DED008}"/>
                </c:ext>
              </c:extLst>
            </c:dLbl>
            <c:dLbl>
              <c:idx val="32"/>
              <c:layout>
                <c:manualLayout>
                  <c:x val="-3.2015750650234161E-2"/>
                  <c:y val="-4.5114315056352064E-2"/>
                </c:manualLayout>
              </c:layout>
              <c:tx>
                <c:strRef>
                  <c:f>公会計指標分析・財政指標組合せ分析表!$CV$50</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{43EA7DC0-FF45-4EF8-9937-BCA8E9741CC8}</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470D-4AC3-8D37-FD2099DED00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61.2</c:v>
                </c:pt>
                <c:pt idx="8">
                  <c:v>63.1</c:v>
                </c:pt>
                <c:pt idx="16">
                  <c:v>64.2</c:v>
                </c:pt>
                <c:pt idx="24">
                  <c:v>64.2</c:v>
                </c:pt>
                <c:pt idx="32">
                  <c:v>65</c:v>
                </c:pt>
              </c:numCache>
            </c:numRef>
          </c:xVal>
          <c:yVal>
            <c:numRef>
              <c:f>公会計指標分析・財政指標組合せ分析表!$BP$55:$DC$55</c:f>
              <c:numCache>
                <c:formatCode>#,##0.0;"▲ "#,##0.0</c:formatCode>
                <c:ptCount val="40"/>
                <c:pt idx="0">
                  <c:v>12.8</c:v>
                </c:pt>
                <c:pt idx="8">
                  <c:v>0</c:v>
                </c:pt>
                <c:pt idx="16">
                  <c:v>0</c:v>
                </c:pt>
                <c:pt idx="24">
                  <c:v>0</c:v>
                </c:pt>
                <c:pt idx="32">
                  <c:v>0</c:v>
                </c:pt>
              </c:numCache>
            </c:numRef>
          </c:yVal>
          <c:smooth val="0"/>
          <c:extLst>
            <c:ext xmlns:c16="http://schemas.microsoft.com/office/drawing/2014/chart" uri="{C3380CC4-5D6E-409C-BE32-E72D297353CC}">
              <c16:uniqueId val="{00000013-470D-4AC3-8D37-FD2099DED008}"/>
            </c:ext>
          </c:extLst>
        </c:ser>
        <c:dLbls>
          <c:showLegendKey val="0"/>
          <c:showVal val="1"/>
          <c:showCatName val="0"/>
          <c:showSerName val="0"/>
          <c:showPercent val="0"/>
          <c:showBubbleSize val="0"/>
        </c:dLbls>
        <c:axId val="46179840"/>
        <c:axId val="46181760"/>
      </c:scatterChart>
      <c:valAx>
        <c:axId val="46179840"/>
        <c:scaling>
          <c:orientation val="maxMin"/>
          <c:max val="80"/>
          <c:min val="5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6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{FEE32505-489D-47E2-AFE8-95F4FF532F5A}</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B3DC-49B8-81FC-18A706EE42CC}"/>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{BED9C543-51BF-446A-881F-295F626D4ED4}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3DC-49B8-81FC-18A706EE42CC}"/>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{03217EE3-34FB-4F10-B96A-99FAFB2508B2}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3DC-49B8-81FC-18A706EE42CC}"/>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{E0B200AD-6904-4A59-B5AA-CAD6B63A88D9}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3DC-49B8-81FC-18A706EE42CC}"/>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{F5BB0EC8-19C0-4C4D-8E0A-68F387C1A165}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3DC-49B8-81FC-18A706EE42CC}"/>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{D63FC11F-9D3C-4F5A-85E8-9A8A33982503}</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B3DC-49B8-81FC-18A706EE42CC}"/>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{45325435-C26D-4CCE-803E-62F6E8FAF1B3}</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B3DC-49B8-81FC-18A706EE42CC}"/>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{8D125FEB-B7F0-404B-B381-6021598EB1F0}</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B3DC-49B8-81FC-18A706EE42CC}"/>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{8A2D289C-37F6-4CBD-8FF2-1690AC6A1D87}</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B3DC-49B8-81FC-18A706EE42CC}"/>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10.1</c:v>
                </c:pt>
                <c:pt idx="8">
                  <c:v>9.6999999999999993</c:v>
                </c:pt>
                <c:pt idx="16">
                  <c:v>10</c:v>
                </c:pt>
                <c:pt idx="24">
                  <c:v>9.6</c:v>
                </c:pt>
                <c:pt idx="32">
                  <c:v>9.1</c:v>
                </c:pt>
              </c:numCache>
            </c:numRef>
          </c:xVal>
          <c:yVal>
            <c:numRef>
              <c:f>公会計指標分析・財政指標組合せ分析表!$BP$73:$DC$73</c:f>
              <c:numCache>
                <c:formatCode>#,##0.0;"▲ "#,##0.0</c:formatCode>
                <c:ptCount val="40"/>
                <c:pt idx="0">
                  <c:v>47</c:v>
                </c:pt>
                <c:pt idx="8">
                  <c:v>46.9</c:v>
                </c:pt>
                <c:pt idx="16">
                  <c:v>37.4</c:v>
                </c:pt>
                <c:pt idx="24">
                  <c:v>28.6</c:v>
                </c:pt>
                <c:pt idx="32">
                  <c:v>35.799999999999997</c:v>
                </c:pt>
              </c:numCache>
            </c:numRef>
          </c:yVal>
          <c:smooth val="0"/>
          <c:extLst>
            <c:ext xmlns:c16="http://schemas.microsoft.com/office/drawing/2014/chart" uri="{C3380CC4-5D6E-409C-BE32-E72D297353CC}">
              <c16:uniqueId val="{00000009-B3DC-49B8-81FC-18A706EE42CC}"/>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{6EF9A6B0-DB3E-469C-8750-B08462C38F74}</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B3DC-49B8-81FC-18A706EE42CC}"/>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{4ED1E15A-7C7B-48A1-9100-82A5FDA6DF68}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3DC-49B8-81FC-18A706EE42CC}"/>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{9B587599-C37D-4A0C-B7FA-8784463C1A14}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3DC-49B8-81FC-18A706EE42CC}"/>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{B4BB0F2E-41C2-47FD-BFC7-95594A1FC10E}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3DC-49B8-81FC-18A706EE42CC}"/>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{ADAC6A7D-0F0B-4AD1-A394-21A9E52B6573}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3DC-49B8-81FC-18A706EE42CC}"/>
                </c:ext>
              </c:extLst>
            </c:dLbl>
            <c:dLbl>
              <c:idx val="8"/>
              <c:layout>
                <c:manualLayout>
                  <c:x val="0"/>
                  <c:y val="-1.8920725772258097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{E61259DA-4051-4328-821F-D917FD7E741D}</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B3DC-49B8-81FC-18A706EE42CC}"/>
                </c:ext>
              </c:extLst>
            </c:dLbl>
            <c:dLbl>
              <c:idx val="16"/>
              <c:layout>
                <c:manualLayout>
                  <c:x val="0"/>
                  <c:y val="1.8920725772258097E-2"/>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{C932E82C-378A-4665-A022-8A0A305FC3E0}</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B3DC-49B8-81FC-18A706EE42CC}"/>
                </c:ext>
              </c:extLst>
            </c:dLbl>
            <c:dLbl>
              <c:idx val="24"/>
              <c:layout>
                <c:manualLayout>
                  <c:x val="0"/>
                  <c:y val="-1.8920725772258097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{455C7AD5-1F64-4F76-B9D7-2C1F8F7D1E26}</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B3DC-49B8-81FC-18A706EE42CC}"/>
                </c:ext>
              </c:extLst>
            </c:dLbl>
            <c:dLbl>
              <c:idx val="32"/>
              <c:layout>
                <c:manualLayout>
                  <c:x val="0"/>
                  <c:y val="1.8920725772258097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{10EA72C5-5504-4692-9C3E-8764E204372F}</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B3DC-49B8-81FC-18A706EE42CC}"/>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7.2</c:v>
                </c:pt>
                <c:pt idx="16">
                  <c:v>7.2</c:v>
                </c:pt>
                <c:pt idx="24">
                  <c:v>7</c:v>
                </c:pt>
                <c:pt idx="32">
                  <c:v>7</c:v>
                </c:pt>
              </c:numCache>
            </c:numRef>
          </c:xVal>
          <c:yVal>
            <c:numRef>
              <c:f>公会計指標分析・財政指標組合せ分析表!$BP$77:$DC$77</c:f>
              <c:numCache>
                <c:formatCode>#,##0.0;"▲ "#,##0.0</c:formatCode>
                <c:ptCount val="40"/>
                <c:pt idx="0">
                  <c:v>12.8</c:v>
                </c:pt>
                <c:pt idx="8">
                  <c:v>0</c:v>
                </c:pt>
                <c:pt idx="16">
                  <c:v>0</c:v>
                </c:pt>
                <c:pt idx="24">
                  <c:v>0</c:v>
                </c:pt>
                <c:pt idx="32">
                  <c:v>0</c:v>
                </c:pt>
              </c:numCache>
            </c:numRef>
          </c:yVal>
          <c:smooth val="0"/>
          <c:extLst>
            <c:ext xmlns:c16="http://schemas.microsoft.com/office/drawing/2014/chart" uri="{C3380CC4-5D6E-409C-BE32-E72D297353CC}">
              <c16:uniqueId val="{00000013-B3DC-49B8-81FC-18A706EE42CC}"/>
            </c:ext>
          </c:extLst>
        </c:ser>
        <c:dLbls>
          <c:showLegendKey val="0"/>
          <c:showVal val="1"/>
          <c:showCatName val="0"/>
          <c:showSerName val="0"/>
          <c:showPercent val="0"/>
          <c:showBubbleSize val="0"/>
        </c:dLbls>
        <c:axId val="84219776"/>
        <c:axId val="84234240"/>
      </c:scatterChart>
      <c:valAx>
        <c:axId val="84219776"/>
        <c:scaling>
          <c:orientation val="maxMin"/>
          <c:max val="11"/>
          <c:min val="6"/>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6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より上回っているが、類似団体平均を下回る水準となっている。平成２６年５月に策定した「第２期当別町財政運営計画（～Ｈ３０）」に基づき、退職者不補充による人件費抑制や、事務事業の見直しにより歳出を削減する一方、収納体制の強化、使用料・手数料の見直しによる歳入確保に努めてきた。今後は、令和元年９月に策定した「財政運営方針（Ｒ元～）」に基づき、更なる財政の健全化を図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46</xdr:row>
      <xdr:rowOff>3175</xdr:rowOff>
    </xdr:from>
    <xdr:to>
      <xdr:col>27</xdr:col>
      <xdr:colOff>184150</xdr:colOff>
      <xdr:row>46</xdr:row>
      <xdr:rowOff>3175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898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45</xdr:row>
      <xdr:rowOff>32402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47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44450</xdr:rowOff>
    </xdr:from>
    <xdr:to>
      <xdr:col>27</xdr:col>
      <xdr:colOff>184150</xdr:colOff>
      <xdr:row>44</xdr:row>
      <xdr:rowOff>44450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43</xdr:row>
      <xdr:rowOff>73677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85725</xdr:rowOff>
    </xdr:from>
    <xdr:to>
      <xdr:col>27</xdr:col>
      <xdr:colOff>184150</xdr:colOff>
      <xdr:row>42</xdr:row>
      <xdr:rowOff>85725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2866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114952</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144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168275</xdr:rowOff>
    </xdr:from>
    <xdr:to>
      <xdr:col>27</xdr:col>
      <xdr:colOff>184150</xdr:colOff>
      <xdr:row>38</xdr:row>
      <xdr:rowOff>168275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68337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26052</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541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38100</xdr:rowOff>
    </xdr:from>
    <xdr:to>
      <xdr:col>27</xdr:col>
      <xdr:colOff>184150</xdr:colOff>
      <xdr:row>37</xdr:row>
      <xdr:rowOff>38100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67327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79375</xdr:rowOff>
    </xdr:from>
    <xdr:to>
      <xdr:col>27</xdr:col>
      <xdr:colOff>184150</xdr:colOff>
      <xdr:row>35</xdr:row>
      <xdr:rowOff>79375</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608012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108602</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937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5" name="テキスト ボックス 64">
          <a:extLst>
            <a:ext uri="{FF2B5EF4-FFF2-40B4-BE49-F238E27FC236}">
              <a16:creationId xmlns:a16="http://schemas.microsoft.com/office/drawing/2014/main" id="{00000000-0008-0000-0300-000041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6" name="財政力グラフ枠">
          <a:extLst>
            <a:ext uri="{FF2B5EF4-FFF2-40B4-BE49-F238E27FC236}">
              <a16:creationId xmlns:a16="http://schemas.microsoft.com/office/drawing/2014/main" id="{00000000-0008-0000-0300-000042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155046</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flipV="1">
          <a:off x="4953000" y="6281208"/>
          <a:ext cx="0" cy="14176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127123</xdr:rowOff>
    </xdr:from>
    <xdr:ext cx="762000" cy="259045"/>
    <xdr:sp macro="" textlink="">
      <xdr:nvSpPr>
        <xdr:cNvPr id="68" name="財政力最小値テキスト">
          <a:extLst>
            <a:ext uri="{FF2B5EF4-FFF2-40B4-BE49-F238E27FC236}">
              <a16:creationId xmlns:a16="http://schemas.microsoft.com/office/drawing/2014/main" id="{00000000-0008-0000-0300-000044000000}"/>
            </a:ext>
          </a:extLst>
        </xdr:cNvPr>
        <xdr:cNvSpPr txBox="1"/>
      </xdr:nvSpPr>
      <xdr:spPr>
        <a:xfrm>
          <a:off x="5041900" y="7670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155046</xdr:rowOff>
    </xdr:from>
    <xdr:to>
      <xdr:col>24</xdr:col>
      <xdr:colOff>12700</xdr:colOff>
      <xdr:row>44</xdr:row>
      <xdr:rowOff>155046</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7698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70" name="財政力最大値テキスト">
          <a:extLst>
            <a:ext uri="{FF2B5EF4-FFF2-40B4-BE49-F238E27FC236}">
              <a16:creationId xmlns:a16="http://schemas.microsoft.com/office/drawing/2014/main" id="{00000000-0008-0000-0300-000046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145521</xdr:rowOff>
    </xdr:from>
    <xdr:to>
      <xdr:col>23</xdr:col>
      <xdr:colOff>133350</xdr:colOff>
      <xdr:row>43</xdr:row>
      <xdr:rowOff>155575</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flipV="1">
          <a:off x="4114800" y="7517871"/>
          <a:ext cx="8382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131885</xdr:rowOff>
    </xdr:from>
    <xdr:ext cx="762000" cy="259045"/>
    <xdr:sp macro="" textlink="">
      <xdr:nvSpPr>
        <xdr:cNvPr id="73" name="財政力平均値テキスト">
          <a:extLst>
            <a:ext uri="{FF2B5EF4-FFF2-40B4-BE49-F238E27FC236}">
              <a16:creationId xmlns:a16="http://schemas.microsoft.com/office/drawing/2014/main" id="{00000000-0008-0000-0300-000049000000}"/>
            </a:ext>
          </a:extLst>
        </xdr:cNvPr>
        <xdr:cNvSpPr txBox="1"/>
      </xdr:nvSpPr>
      <xdr:spPr>
        <a:xfrm>
          <a:off x="5041900" y="71613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115358</xdr:rowOff>
    </xdr:from>
    <xdr:to>
      <xdr:col>23</xdr:col>
      <xdr:colOff>184150</xdr:colOff>
      <xdr:row>43</xdr:row>
      <xdr:rowOff>45508</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9022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155575</xdr:rowOff>
    </xdr:from>
    <xdr:to>
      <xdr:col>19</xdr:col>
      <xdr:colOff>133350</xdr:colOff>
      <xdr:row>43</xdr:row>
      <xdr:rowOff>155575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3225800" y="752792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115358</xdr:rowOff>
    </xdr:from>
    <xdr:to>
      <xdr:col>19</xdr:col>
      <xdr:colOff>184150</xdr:colOff>
      <xdr:row>43</xdr:row>
      <xdr:rowOff>45508</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4064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55685</xdr:rowOff>
    </xdr:from>
    <xdr:ext cx="7366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3733800" y="7085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145521</xdr:rowOff>
    </xdr:from>
    <xdr:to>
      <xdr:col>15</xdr:col>
      <xdr:colOff>82550</xdr:colOff>
      <xdr:row>43</xdr:row>
      <xdr:rowOff>155575</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2336800" y="7517871"/>
          <a:ext cx="8890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115358</xdr:rowOff>
    </xdr:from>
    <xdr:to>
      <xdr:col>15</xdr:col>
      <xdr:colOff>133350</xdr:colOff>
      <xdr:row>43</xdr:row>
      <xdr:rowOff>45508</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3175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55685</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2844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135467</xdr:rowOff>
    </xdr:from>
    <xdr:to>
      <xdr:col>11</xdr:col>
      <xdr:colOff>31750</xdr:colOff>
      <xdr:row>43</xdr:row>
      <xdr:rowOff>145521</xdr:rowOff>
    </xdr:to>
    <xdr:cxnSp macro="">
      <xdr:nvCxnSpPr>
        <xdr:cNvPr id="81" name="直線コネクタ 80">
          <a:extLst>
            <a:ext uri="{FF2B5EF4-FFF2-40B4-BE49-F238E27FC236}">
              <a16:creationId xmlns:a16="http://schemas.microsoft.com/office/drawing/2014/main" id="{00000000-0008-0000-0300-000051000000}"/>
            </a:ext>
          </a:extLst>
        </xdr:cNvPr>
        <xdr:cNvCxnSpPr/>
      </xdr:nvCxnSpPr>
      <xdr:spPr>
        <a:xfrm>
          <a:off x="1447800" y="7507817"/>
          <a:ext cx="889000" cy="10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105304</xdr:rowOff>
    </xdr:from>
    <xdr:to>
      <xdr:col>11</xdr:col>
      <xdr:colOff>82550</xdr:colOff>
      <xdr:row>43</xdr:row>
      <xdr:rowOff>35454</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2286000" y="7306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45631</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955800" y="7075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85196</xdr:rowOff>
    </xdr:from>
    <xdr:to>
      <xdr:col>7</xdr:col>
      <xdr:colOff>31750</xdr:colOff>
      <xdr:row>43</xdr:row>
      <xdr:rowOff>15346</xdr:rowOff>
    </xdr:to>
    <xdr:sp macro="" textlink="">
      <xdr:nvSpPr>
        <xdr:cNvPr id="84" name="フローチャート: 判断 83">
          <a:extLst>
            <a:ext uri="{FF2B5EF4-FFF2-40B4-BE49-F238E27FC236}">
              <a16:creationId xmlns:a16="http://schemas.microsoft.com/office/drawing/2014/main" id="{00000000-0008-0000-0300-000054000000}"/>
            </a:ext>
          </a:extLst>
        </xdr:cNvPr>
        <xdr:cNvSpPr/>
      </xdr:nvSpPr>
      <xdr:spPr>
        <a:xfrm>
          <a:off x="1397000" y="7286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25523</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066800" y="7054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94721</xdr:rowOff>
    </xdr:from>
    <xdr:to>
      <xdr:col>23</xdr:col>
      <xdr:colOff>184150</xdr:colOff>
      <xdr:row>44</xdr:row>
      <xdr:rowOff>24871</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902200" y="7467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66798</xdr:rowOff>
    </xdr:from>
    <xdr:ext cx="762000" cy="259045"/>
    <xdr:sp macro="" textlink="">
      <xdr:nvSpPr>
        <xdr:cNvPr id="92" name="財政力該当値テキスト">
          <a:extLst>
            <a:ext uri="{FF2B5EF4-FFF2-40B4-BE49-F238E27FC236}">
              <a16:creationId xmlns:a16="http://schemas.microsoft.com/office/drawing/2014/main" id="{00000000-0008-0000-0300-00005C000000}"/>
            </a:ext>
          </a:extLst>
        </xdr:cNvPr>
        <xdr:cNvSpPr txBox="1"/>
      </xdr:nvSpPr>
      <xdr:spPr>
        <a:xfrm>
          <a:off x="5041900" y="7439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104775</xdr:rowOff>
    </xdr:from>
    <xdr:to>
      <xdr:col>19</xdr:col>
      <xdr:colOff>184150</xdr:colOff>
      <xdr:row>44</xdr:row>
      <xdr:rowOff>34925</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4064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19702</xdr:rowOff>
    </xdr:from>
    <xdr:ext cx="7366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3733800" y="75635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104775</xdr:rowOff>
    </xdr:from>
    <xdr:to>
      <xdr:col>15</xdr:col>
      <xdr:colOff>133350</xdr:colOff>
      <xdr:row>44</xdr:row>
      <xdr:rowOff>34925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3175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19702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2844800" y="7563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94721</xdr:rowOff>
    </xdr:from>
    <xdr:to>
      <xdr:col>11</xdr:col>
      <xdr:colOff>82550</xdr:colOff>
      <xdr:row>44</xdr:row>
      <xdr:rowOff>24871</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2286000" y="7467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9648</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955800" y="75534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84667</xdr:rowOff>
    </xdr:from>
    <xdr:to>
      <xdr:col>7</xdr:col>
      <xdr:colOff>31750</xdr:colOff>
      <xdr:row>44</xdr:row>
      <xdr:rowOff>14817</xdr:rowOff>
    </xdr:to>
    <xdr:sp macro="" textlink="">
      <xdr:nvSpPr>
        <xdr:cNvPr id="99" name="楕円 98">
          <a:extLst>
            <a:ext uri="{FF2B5EF4-FFF2-40B4-BE49-F238E27FC236}">
              <a16:creationId xmlns:a16="http://schemas.microsoft.com/office/drawing/2014/main" id="{00000000-0008-0000-0300-000063000000}"/>
            </a:ext>
          </a:extLst>
        </xdr:cNvPr>
        <xdr:cNvSpPr/>
      </xdr:nvSpPr>
      <xdr:spPr>
        <a:xfrm>
          <a:off x="1397000" y="7457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171044</xdr:rowOff>
    </xdr:from>
    <xdr:ext cx="762000" cy="259045"/>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066800" y="75433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3" name="テキスト ボックス 102">
          <a:extLst>
            <a:ext uri="{FF2B5EF4-FFF2-40B4-BE49-F238E27FC236}">
              <a16:creationId xmlns:a16="http://schemas.microsoft.com/office/drawing/2014/main" id="{00000000-0008-0000-0300-000067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2" name="正方形/長方形 111">
          <a:extLst>
            <a:ext uri="{FF2B5EF4-FFF2-40B4-BE49-F238E27FC236}">
              <a16:creationId xmlns:a16="http://schemas.microsoft.com/office/drawing/2014/main" id="{00000000-0008-0000-0300-000070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a:t>
          </a:r>
          <a:r>
            <a:rPr kumimoji="1" lang="ja-JP" altLang="en-US" sz="1100">
              <a:solidFill>
                <a:schemeClr val="dk1"/>
              </a:solidFill>
              <a:effectLst/>
              <a:latin typeface="+mn-lt"/>
              <a:ea typeface="+mn-ea"/>
              <a:cs typeface="+mn-cs"/>
            </a:rPr>
            <a:t>及び</a:t>
          </a:r>
          <a:r>
            <a:rPr kumimoji="1" lang="ja-JP" altLang="ja-JP" sz="1100">
              <a:solidFill>
                <a:schemeClr val="dk1"/>
              </a:solidFill>
              <a:effectLst/>
              <a:latin typeface="+mn-lt"/>
              <a:ea typeface="+mn-ea"/>
              <a:cs typeface="+mn-cs"/>
            </a:rPr>
            <a:t>類似団体平均を上回る水準となっている。高比率の要因である公債費償還額については、平成１９年度をピークに減少を続けているが、昨今</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大型事業の償還に伴い増加傾向となることを踏まえ、今後も公債費の縮減を図り、比率の低下に努める。</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171238</xdr:rowOff>
    </xdr:from>
    <xdr:to>
      <xdr:col>23</xdr:col>
      <xdr:colOff>133350</xdr:colOff>
      <xdr:row>67</xdr:row>
      <xdr:rowOff>96096</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115338"/>
          <a:ext cx="0" cy="146790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86165</xdr:rowOff>
    </xdr:from>
    <xdr:ext cx="762000" cy="25904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858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171238</xdr:rowOff>
    </xdr:from>
    <xdr:to>
      <xdr:col>24</xdr:col>
      <xdr:colOff>12700</xdr:colOff>
      <xdr:row>58</xdr:row>
      <xdr:rowOff>171238</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1153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101177</xdr:rowOff>
    </xdr:from>
    <xdr:to>
      <xdr:col>23</xdr:col>
      <xdr:colOff>133350</xdr:colOff>
      <xdr:row>66</xdr:row>
      <xdr:rowOff>38312</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1245427"/>
          <a:ext cx="838200" cy="108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161942</xdr:rowOff>
    </xdr:from>
    <xdr:ext cx="762000" cy="2590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963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145415</xdr:rowOff>
    </xdr:from>
    <xdr:to>
      <xdr:col>23</xdr:col>
      <xdr:colOff>184150</xdr:colOff>
      <xdr:row>65</xdr:row>
      <xdr:rowOff>75565</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111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101177</xdr:rowOff>
    </xdr:from>
    <xdr:to>
      <xdr:col>19</xdr:col>
      <xdr:colOff>133350</xdr:colOff>
      <xdr:row>66</xdr:row>
      <xdr:rowOff>114723</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3225800" y="11245427"/>
          <a:ext cx="889000" cy="1849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125306</xdr:rowOff>
    </xdr:from>
    <xdr:to>
      <xdr:col>19</xdr:col>
      <xdr:colOff>184150</xdr:colOff>
      <xdr:row>65</xdr:row>
      <xdr:rowOff>55456</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1098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65633</xdr:rowOff>
    </xdr:from>
    <xdr:ext cx="7366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8669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65</xdr:row>
      <xdr:rowOff>12700</xdr:rowOff>
    </xdr:from>
    <xdr:to>
      <xdr:col>15</xdr:col>
      <xdr:colOff>82550</xdr:colOff>
      <xdr:row>66</xdr:row>
      <xdr:rowOff>114723</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1156950"/>
          <a:ext cx="889000" cy="273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101177</xdr:rowOff>
    </xdr:from>
    <xdr:to>
      <xdr:col>15</xdr:col>
      <xdr:colOff>133350</xdr:colOff>
      <xdr:row>65</xdr:row>
      <xdr:rowOff>31327</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1073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41504</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842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12700</xdr:rowOff>
    </xdr:from>
    <xdr:to>
      <xdr:col>11</xdr:col>
      <xdr:colOff>31750</xdr:colOff>
      <xdr:row>66</xdr:row>
      <xdr:rowOff>74506</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flipV="1">
          <a:off x="1447800" y="11156950"/>
          <a:ext cx="889000" cy="233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115781</xdr:rowOff>
    </xdr:from>
    <xdr:to>
      <xdr:col>11</xdr:col>
      <xdr:colOff>82550</xdr:colOff>
      <xdr:row>64</xdr:row>
      <xdr:rowOff>45931</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917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56108</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686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6138</xdr:rowOff>
    </xdr:from>
    <xdr:to>
      <xdr:col>7</xdr:col>
      <xdr:colOff>31750</xdr:colOff>
      <xdr:row>65</xdr:row>
      <xdr:rowOff>107738</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1150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117915</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919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158962</xdr:rowOff>
    </xdr:from>
    <xdr:to>
      <xdr:col>23</xdr:col>
      <xdr:colOff>184150</xdr:colOff>
      <xdr:row>66</xdr:row>
      <xdr:rowOff>89112</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1303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131039</xdr:rowOff>
    </xdr:from>
    <xdr:ext cx="762000" cy="25904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1275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50377</xdr:rowOff>
    </xdr:from>
    <xdr:to>
      <xdr:col>19</xdr:col>
      <xdr:colOff>184150</xdr:colOff>
      <xdr:row>65</xdr:row>
      <xdr:rowOff>151977</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119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136754</xdr:rowOff>
    </xdr:from>
    <xdr:ext cx="7366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12810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66</xdr:row>
      <xdr:rowOff>63923</xdr:rowOff>
    </xdr:from>
    <xdr:to>
      <xdr:col>15</xdr:col>
      <xdr:colOff>133350</xdr:colOff>
      <xdr:row>66</xdr:row>
      <xdr:rowOff>165523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13796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150300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1466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133350</xdr:rowOff>
    </xdr:from>
    <xdr:to>
      <xdr:col>11</xdr:col>
      <xdr:colOff>82550</xdr:colOff>
      <xdr:row>65</xdr:row>
      <xdr:rowOff>63500</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110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48277</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119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23706</xdr:rowOff>
    </xdr:from>
    <xdr:to>
      <xdr:col>7</xdr:col>
      <xdr:colOff>31750</xdr:colOff>
      <xdr:row>66</xdr:row>
      <xdr:rowOff>125306</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133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110083</xdr:rowOff>
    </xdr:from>
    <xdr:ext cx="762000" cy="2590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1425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[308,161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tx1"/>
              </a:solidFill>
              <a:effectLst/>
              <a:latin typeface="+mn-lt"/>
              <a:ea typeface="+mn-ea"/>
              <a:cs typeface="+mn-cs"/>
            </a:rPr>
            <a:t>道内市町村平均及び類似団体平均よりも上回っている。</a:t>
          </a:r>
          <a:r>
            <a:rPr kumimoji="1" lang="ja-JP" altLang="en-US" sz="1100">
              <a:solidFill>
                <a:schemeClr val="tx1"/>
              </a:solidFill>
              <a:effectLst/>
              <a:latin typeface="+mn-lt"/>
              <a:ea typeface="+mn-ea"/>
              <a:cs typeface="+mn-cs"/>
            </a:rPr>
            <a:t>令和５年度まではとうべつ学園（一体型義務教育学校）建設事業、令和６年度についてはデジタル行政サービス導入事業を実施したことが主な要因であり</a:t>
          </a:r>
          <a:r>
            <a:rPr kumimoji="1" lang="ja-JP" altLang="ja-JP" sz="1100">
              <a:solidFill>
                <a:schemeClr val="tx1"/>
              </a:solidFill>
              <a:effectLst/>
              <a:latin typeface="+mn-lt"/>
              <a:ea typeface="+mn-ea"/>
              <a:cs typeface="+mn-cs"/>
            </a:rPr>
            <a:t>、今後は事務事業の見直しを行うことにより行政コストの削減に努める。</a:t>
          </a:r>
          <a:endParaRPr lang="ja-JP" altLang="ja-JP" sz="1400">
            <a:solidFill>
              <a:schemeClr val="tx1"/>
            </a:solidFill>
            <a:effectLst/>
          </a:endParaRPr>
        </a:p>
      </xdr:txBody>
    </xdr:sp>
    <xdr:clientData/>
  </xdr:twoCellAnchor>
  <xdr:oneCellAnchor>
    <xdr:from>
      <xdr:col>3</xdr:col>
      <xdr:colOff>95250</xdr:colOff>
      <xdr:row>77</xdr:row>
      <xdr:rowOff>6350</xdr:rowOff>
    </xdr:from>
    <xdr:ext cx="349839" cy="225703"/>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3" name="人件費・物件費等の状況グラフ枠">
          <a:extLst>
            <a:ext uri="{FF2B5EF4-FFF2-40B4-BE49-F238E27FC236}">
              <a16:creationId xmlns:a16="http://schemas.microsoft.com/office/drawing/2014/main" id="{00000000-0008-0000-0300-0000C1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162612</xdr:rowOff>
    </xdr:from>
    <xdr:to>
      <xdr:col>23</xdr:col>
      <xdr:colOff>133350</xdr:colOff>
      <xdr:row>89</xdr:row>
      <xdr:rowOff>72858</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4953000" y="13878612"/>
          <a:ext cx="0" cy="14532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44935</xdr:rowOff>
    </xdr:from>
    <xdr:ext cx="762000" cy="259045"/>
    <xdr:sp macro="" textlink="">
      <xdr:nvSpPr>
        <xdr:cNvPr id="195" name="人件費・物件費等の状況最小値テキスト">
          <a:extLst>
            <a:ext uri="{FF2B5EF4-FFF2-40B4-BE49-F238E27FC236}">
              <a16:creationId xmlns:a16="http://schemas.microsoft.com/office/drawing/2014/main" id="{00000000-0008-0000-0300-0000C3000000}"/>
            </a:ext>
          </a:extLst>
        </xdr:cNvPr>
        <xdr:cNvSpPr txBox="1"/>
      </xdr:nvSpPr>
      <xdr:spPr>
        <a:xfrm>
          <a:off x="5041900" y="15303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1,382,617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72858</xdr:rowOff>
    </xdr:from>
    <xdr:to>
      <xdr:col>24</xdr:col>
      <xdr:colOff>12700</xdr:colOff>
      <xdr:row>89</xdr:row>
      <xdr:rowOff>72858</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5331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77539</xdr:rowOff>
    </xdr:from>
    <xdr:ext cx="762000" cy="259045"/>
    <xdr:sp macro="" textlink="">
      <xdr:nvSpPr>
        <xdr:cNvPr id="197" name="人件費・物件費等の状況最大値テキスト">
          <a:extLst>
            <a:ext uri="{FF2B5EF4-FFF2-40B4-BE49-F238E27FC236}">
              <a16:creationId xmlns:a16="http://schemas.microsoft.com/office/drawing/2014/main" id="{00000000-0008-0000-0300-0000C5000000}"/>
            </a:ext>
          </a:extLst>
        </xdr:cNvPr>
        <xdr:cNvSpPr txBox="1"/>
      </xdr:nvSpPr>
      <xdr:spPr>
        <a:xfrm>
          <a:off x="5041900" y="13622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162612</xdr:rowOff>
    </xdr:from>
    <xdr:to>
      <xdr:col>24</xdr:col>
      <xdr:colOff>12700</xdr:colOff>
      <xdr:row>80</xdr:row>
      <xdr:rowOff>162612</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4864100" y="13878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2347</xdr:rowOff>
    </xdr:from>
    <xdr:to>
      <xdr:col>23</xdr:col>
      <xdr:colOff>133350</xdr:colOff>
      <xdr:row>82</xdr:row>
      <xdr:rowOff>38405</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114800" y="14061247"/>
          <a:ext cx="838200" cy="36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82509</xdr:rowOff>
    </xdr:from>
    <xdr:ext cx="762000" cy="259045"/>
    <xdr:sp macro="" textlink="">
      <xdr:nvSpPr>
        <xdr:cNvPr id="200" name="人件費・物件費等の状況平均値テキスト">
          <a:extLst>
            <a:ext uri="{FF2B5EF4-FFF2-40B4-BE49-F238E27FC236}">
              <a16:creationId xmlns:a16="http://schemas.microsoft.com/office/drawing/2014/main" id="{00000000-0008-0000-0300-0000C8000000}"/>
            </a:ext>
          </a:extLst>
        </xdr:cNvPr>
        <xdr:cNvSpPr txBox="1"/>
      </xdr:nvSpPr>
      <xdr:spPr>
        <a:xfrm>
          <a:off x="5041900" y="137985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65982</xdr:rowOff>
    </xdr:from>
    <xdr:to>
      <xdr:col>23</xdr:col>
      <xdr:colOff>184150</xdr:colOff>
      <xdr:row>81</xdr:row>
      <xdr:rowOff>167582</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902200" y="13953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2347</xdr:rowOff>
    </xdr:from>
    <xdr:to>
      <xdr:col>19</xdr:col>
      <xdr:colOff>133350</xdr:colOff>
      <xdr:row>82</xdr:row>
      <xdr:rowOff>5397</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flipV="1">
          <a:off x="3225800" y="14061247"/>
          <a:ext cx="889000" cy="3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29101</xdr:rowOff>
    </xdr:from>
    <xdr:to>
      <xdr:col>19</xdr:col>
      <xdr:colOff>184150</xdr:colOff>
      <xdr:row>81</xdr:row>
      <xdr:rowOff>130701</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4064000" y="13916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140878</xdr:rowOff>
    </xdr:from>
    <xdr:ext cx="7366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733800" y="136854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848</xdr:rowOff>
    </xdr:from>
    <xdr:to>
      <xdr:col>15</xdr:col>
      <xdr:colOff>82550</xdr:colOff>
      <xdr:row>82</xdr:row>
      <xdr:rowOff>5397</xdr:rowOff>
    </xdr:to>
    <xdr:cxnSp macro="">
      <xdr:nvCxnSpPr>
        <xdr:cNvPr id="205" name="直線コネクタ 204">
          <a:extLst>
            <a:ext uri="{FF2B5EF4-FFF2-40B4-BE49-F238E27FC236}">
              <a16:creationId xmlns:a16="http://schemas.microsoft.com/office/drawing/2014/main" id="{00000000-0008-0000-0300-0000CD000000}"/>
            </a:ext>
          </a:extLst>
        </xdr:cNvPr>
        <xdr:cNvCxnSpPr/>
      </xdr:nvCxnSpPr>
      <xdr:spPr>
        <a:xfrm>
          <a:off x="2336800" y="14059748"/>
          <a:ext cx="889000" cy="4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26533</xdr:rowOff>
    </xdr:from>
    <xdr:to>
      <xdr:col>15</xdr:col>
      <xdr:colOff>133350</xdr:colOff>
      <xdr:row>81</xdr:row>
      <xdr:rowOff>128133</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3175000" y="13913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138310</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844800" y="136828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137739</xdr:rowOff>
    </xdr:from>
    <xdr:to>
      <xdr:col>11</xdr:col>
      <xdr:colOff>31750</xdr:colOff>
      <xdr:row>82</xdr:row>
      <xdr:rowOff>848</xdr:rowOff>
    </xdr:to>
    <xdr:cxnSp macro="">
      <xdr:nvCxnSpPr>
        <xdr:cNvPr id="208" name="直線コネクタ 207">
          <a:extLst>
            <a:ext uri="{FF2B5EF4-FFF2-40B4-BE49-F238E27FC236}">
              <a16:creationId xmlns:a16="http://schemas.microsoft.com/office/drawing/2014/main" id="{00000000-0008-0000-0300-0000D0000000}"/>
            </a:ext>
          </a:extLst>
        </xdr:cNvPr>
        <xdr:cNvCxnSpPr/>
      </xdr:nvCxnSpPr>
      <xdr:spPr>
        <a:xfrm>
          <a:off x="1447800" y="14025189"/>
          <a:ext cx="889000" cy="34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16692</xdr:rowOff>
    </xdr:from>
    <xdr:to>
      <xdr:col>11</xdr:col>
      <xdr:colOff>82550</xdr:colOff>
      <xdr:row>81</xdr:row>
      <xdr:rowOff>118292</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2286000" y="13904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128469</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955800" y="13673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8124</xdr:rowOff>
    </xdr:from>
    <xdr:to>
      <xdr:col>7</xdr:col>
      <xdr:colOff>31750</xdr:colOff>
      <xdr:row>81</xdr:row>
      <xdr:rowOff>109724</xdr:rowOff>
    </xdr:to>
    <xdr:sp macro="" textlink="">
      <xdr:nvSpPr>
        <xdr:cNvPr id="211" name="フローチャート: 判断 210">
          <a:extLst>
            <a:ext uri="{FF2B5EF4-FFF2-40B4-BE49-F238E27FC236}">
              <a16:creationId xmlns:a16="http://schemas.microsoft.com/office/drawing/2014/main" id="{00000000-0008-0000-0300-0000D3000000}"/>
            </a:ext>
          </a:extLst>
        </xdr:cNvPr>
        <xdr:cNvSpPr/>
      </xdr:nvSpPr>
      <xdr:spPr>
        <a:xfrm>
          <a:off x="1397000" y="13895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119901</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066800" y="13664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159055</xdr:rowOff>
    </xdr:from>
    <xdr:to>
      <xdr:col>23</xdr:col>
      <xdr:colOff>184150</xdr:colOff>
      <xdr:row>82</xdr:row>
      <xdr:rowOff>89205</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902200" y="14046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131132</xdr:rowOff>
    </xdr:from>
    <xdr:ext cx="762000" cy="259045"/>
    <xdr:sp macro="" textlink="">
      <xdr:nvSpPr>
        <xdr:cNvPr id="219" name="人件費・物件費等の状況該当値テキスト">
          <a:extLst>
            <a:ext uri="{FF2B5EF4-FFF2-40B4-BE49-F238E27FC236}">
              <a16:creationId xmlns:a16="http://schemas.microsoft.com/office/drawing/2014/main" id="{00000000-0008-0000-0300-0000DB000000}"/>
            </a:ext>
          </a:extLst>
        </xdr:cNvPr>
        <xdr:cNvSpPr txBox="1"/>
      </xdr:nvSpPr>
      <xdr:spPr>
        <a:xfrm>
          <a:off x="5041900" y="14018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122997</xdr:rowOff>
    </xdr:from>
    <xdr:to>
      <xdr:col>19</xdr:col>
      <xdr:colOff>184150</xdr:colOff>
      <xdr:row>82</xdr:row>
      <xdr:rowOff>53147</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4064000" y="14010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37924</xdr:rowOff>
    </xdr:from>
    <xdr:ext cx="7366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3733800" y="140968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126047</xdr:rowOff>
    </xdr:from>
    <xdr:to>
      <xdr:col>15</xdr:col>
      <xdr:colOff>133350</xdr:colOff>
      <xdr:row>82</xdr:row>
      <xdr:rowOff>56197</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3175000" y="14013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40974</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2844800" y="14099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121498</xdr:rowOff>
    </xdr:from>
    <xdr:to>
      <xdr:col>11</xdr:col>
      <xdr:colOff>82550</xdr:colOff>
      <xdr:row>82</xdr:row>
      <xdr:rowOff>51648</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2286000" y="14008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36425</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955800" y="14095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86939</xdr:rowOff>
    </xdr:from>
    <xdr:to>
      <xdr:col>7</xdr:col>
      <xdr:colOff>31750</xdr:colOff>
      <xdr:row>82</xdr:row>
      <xdr:rowOff>17089</xdr:rowOff>
    </xdr:to>
    <xdr:sp macro="" textlink="">
      <xdr:nvSpPr>
        <xdr:cNvPr id="226" name="楕円 225">
          <a:extLst>
            <a:ext uri="{FF2B5EF4-FFF2-40B4-BE49-F238E27FC236}">
              <a16:creationId xmlns:a16="http://schemas.microsoft.com/office/drawing/2014/main" id="{00000000-0008-0000-0300-0000E2000000}"/>
            </a:ext>
          </a:extLst>
        </xdr:cNvPr>
        <xdr:cNvSpPr/>
      </xdr:nvSpPr>
      <xdr:spPr>
        <a:xfrm>
          <a:off x="1397000" y="1397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1866</xdr:rowOff>
    </xdr:from>
    <xdr:ext cx="762000" cy="259045"/>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066800" y="14060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全国町村平均及び類似団体平均よりも若干上回っている。引き続き、総人件費の適正化に努める。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54" name="テキスト ボックス 253">
          <a:extLst>
            <a:ext uri="{FF2B5EF4-FFF2-40B4-BE49-F238E27FC236}">
              <a16:creationId xmlns:a16="http://schemas.microsoft.com/office/drawing/2014/main" id="{00000000-0008-0000-0300-0000FE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7" name="給与水準   （国との比較）グラフ枠">
          <a:extLst>
            <a:ext uri="{FF2B5EF4-FFF2-40B4-BE49-F238E27FC236}">
              <a16:creationId xmlns:a16="http://schemas.microsoft.com/office/drawing/2014/main" id="{00000000-0008-0000-0300-00000101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165100</xdr:rowOff>
    </xdr:from>
    <xdr:to>
      <xdr:col>81</xdr:col>
      <xdr:colOff>44450</xdr:colOff>
      <xdr:row>89</xdr:row>
      <xdr:rowOff>12398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7018000" y="13881100"/>
          <a:ext cx="0" cy="13903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155925</xdr:rowOff>
    </xdr:from>
    <xdr:ext cx="762000" cy="259045"/>
    <xdr:sp macro="" textlink="">
      <xdr:nvSpPr>
        <xdr:cNvPr id="259" name="給与水準   （国との比較）最小値テキスト">
          <a:extLst>
            <a:ext uri="{FF2B5EF4-FFF2-40B4-BE49-F238E27FC236}">
              <a16:creationId xmlns:a16="http://schemas.microsoft.com/office/drawing/2014/main" id="{00000000-0008-0000-0300-000003010000}"/>
            </a:ext>
          </a:extLst>
        </xdr:cNvPr>
        <xdr:cNvSpPr txBox="1"/>
      </xdr:nvSpPr>
      <xdr:spPr>
        <a:xfrm>
          <a:off x="17106900" y="15243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12398</xdr:rowOff>
    </xdr:from>
    <xdr:to>
      <xdr:col>81</xdr:col>
      <xdr:colOff>133350</xdr:colOff>
      <xdr:row>89</xdr:row>
      <xdr:rowOff>12398</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6929100" y="15271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80027</xdr:rowOff>
    </xdr:from>
    <xdr:ext cx="762000" cy="259045"/>
    <xdr:sp macro="" textlink="">
      <xdr:nvSpPr>
        <xdr:cNvPr id="261" name="給与水準   （国との比較）最大値テキスト">
          <a:extLst>
            <a:ext uri="{FF2B5EF4-FFF2-40B4-BE49-F238E27FC236}">
              <a16:creationId xmlns:a16="http://schemas.microsoft.com/office/drawing/2014/main" id="{00000000-0008-0000-0300-000005010000}"/>
            </a:ext>
          </a:extLst>
        </xdr:cNvPr>
        <xdr:cNvSpPr txBox="1"/>
      </xdr:nvSpPr>
      <xdr:spPr>
        <a:xfrm>
          <a:off x="17106900" y="1362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165100</xdr:rowOff>
    </xdr:from>
    <xdr:to>
      <xdr:col>81</xdr:col>
      <xdr:colOff>133350</xdr:colOff>
      <xdr:row>80</xdr:row>
      <xdr:rowOff>165100</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6929100" y="1388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31750</xdr:rowOff>
    </xdr:from>
    <xdr:to>
      <xdr:col>81</xdr:col>
      <xdr:colOff>44450</xdr:colOff>
      <xdr:row>85</xdr:row>
      <xdr:rowOff>43241</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6179800" y="14605000"/>
          <a:ext cx="8382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77004</xdr:rowOff>
    </xdr:from>
    <xdr:ext cx="762000" cy="259045"/>
    <xdr:sp macro="" textlink="">
      <xdr:nvSpPr>
        <xdr:cNvPr id="264" name="給与水準   （国との比較）平均値テキスト">
          <a:extLst>
            <a:ext uri="{FF2B5EF4-FFF2-40B4-BE49-F238E27FC236}">
              <a16:creationId xmlns:a16="http://schemas.microsoft.com/office/drawing/2014/main" id="{00000000-0008-0000-0300-000008010000}"/>
            </a:ext>
          </a:extLst>
        </xdr:cNvPr>
        <xdr:cNvSpPr txBox="1"/>
      </xdr:nvSpPr>
      <xdr:spPr>
        <a:xfrm>
          <a:off x="17106900" y="143073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60477</xdr:rowOff>
    </xdr:from>
    <xdr:to>
      <xdr:col>81</xdr:col>
      <xdr:colOff>95250</xdr:colOff>
      <xdr:row>84</xdr:row>
      <xdr:rowOff>162077</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6967200" y="14462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168729</xdr:rowOff>
    </xdr:from>
    <xdr:to>
      <xdr:col>77</xdr:col>
      <xdr:colOff>44450</xdr:colOff>
      <xdr:row>85</xdr:row>
      <xdr:rowOff>31750</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5290800" y="14570529"/>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71966</xdr:rowOff>
    </xdr:from>
    <xdr:to>
      <xdr:col>77</xdr:col>
      <xdr:colOff>95250</xdr:colOff>
      <xdr:row>85</xdr:row>
      <xdr:rowOff>2116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6129000" y="144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12293</xdr:rowOff>
    </xdr:from>
    <xdr:ext cx="7366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798800" y="142426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145748</xdr:rowOff>
    </xdr:from>
    <xdr:to>
      <xdr:col>72</xdr:col>
      <xdr:colOff>203200</xdr:colOff>
      <xdr:row>84</xdr:row>
      <xdr:rowOff>168729</xdr:rowOff>
    </xdr:to>
    <xdr:cxnSp macro="">
      <xdr:nvCxnSpPr>
        <xdr:cNvPr id="269" name="直線コネクタ 268">
          <a:extLst>
            <a:ext uri="{FF2B5EF4-FFF2-40B4-BE49-F238E27FC236}">
              <a16:creationId xmlns:a16="http://schemas.microsoft.com/office/drawing/2014/main" id="{00000000-0008-0000-0300-00000D010000}"/>
            </a:ext>
          </a:extLst>
        </xdr:cNvPr>
        <xdr:cNvCxnSpPr/>
      </xdr:nvCxnSpPr>
      <xdr:spPr>
        <a:xfrm>
          <a:off x="14401800" y="14547548"/>
          <a:ext cx="889000" cy="2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83457</xdr:rowOff>
    </xdr:from>
    <xdr:to>
      <xdr:col>73</xdr:col>
      <xdr:colOff>44450</xdr:colOff>
      <xdr:row>85</xdr:row>
      <xdr:rowOff>13607</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5240000" y="14485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23784</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4909800" y="14254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122766</xdr:rowOff>
    </xdr:from>
    <xdr:to>
      <xdr:col>68</xdr:col>
      <xdr:colOff>152400</xdr:colOff>
      <xdr:row>84</xdr:row>
      <xdr:rowOff>145748</xdr:rowOff>
    </xdr:to>
    <xdr:cxnSp macro="">
      <xdr:nvCxnSpPr>
        <xdr:cNvPr id="272" name="直線コネクタ 271">
          <a:extLst>
            <a:ext uri="{FF2B5EF4-FFF2-40B4-BE49-F238E27FC236}">
              <a16:creationId xmlns:a16="http://schemas.microsoft.com/office/drawing/2014/main" id="{00000000-0008-0000-0300-000010010000}"/>
            </a:ext>
          </a:extLst>
        </xdr:cNvPr>
        <xdr:cNvCxnSpPr/>
      </xdr:nvCxnSpPr>
      <xdr:spPr>
        <a:xfrm>
          <a:off x="13512800" y="14524566"/>
          <a:ext cx="889000" cy="22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71966</xdr:rowOff>
    </xdr:from>
    <xdr:to>
      <xdr:col>68</xdr:col>
      <xdr:colOff>203200</xdr:colOff>
      <xdr:row>85</xdr:row>
      <xdr:rowOff>2116</xdr:rowOff>
    </xdr:to>
    <xdr:sp macro="" textlink="">
      <xdr:nvSpPr>
        <xdr:cNvPr id="273" name="フローチャート: 判断 272">
          <a:extLst>
            <a:ext uri="{FF2B5EF4-FFF2-40B4-BE49-F238E27FC236}">
              <a16:creationId xmlns:a16="http://schemas.microsoft.com/office/drawing/2014/main" id="{00000000-0008-0000-0300-000011010000}"/>
            </a:ext>
          </a:extLst>
        </xdr:cNvPr>
        <xdr:cNvSpPr/>
      </xdr:nvSpPr>
      <xdr:spPr>
        <a:xfrm>
          <a:off x="14351000" y="144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12293</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020800" y="1424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83457</xdr:rowOff>
    </xdr:from>
    <xdr:to>
      <xdr:col>64</xdr:col>
      <xdr:colOff>152400</xdr:colOff>
      <xdr:row>85</xdr:row>
      <xdr:rowOff>13607</xdr:rowOff>
    </xdr:to>
    <xdr:sp macro="" textlink="">
      <xdr:nvSpPr>
        <xdr:cNvPr id="275" name="フローチャート: 判断 274">
          <a:extLst>
            <a:ext uri="{FF2B5EF4-FFF2-40B4-BE49-F238E27FC236}">
              <a16:creationId xmlns:a16="http://schemas.microsoft.com/office/drawing/2014/main" id="{00000000-0008-0000-0300-000013010000}"/>
            </a:ext>
          </a:extLst>
        </xdr:cNvPr>
        <xdr:cNvSpPr/>
      </xdr:nvSpPr>
      <xdr:spPr>
        <a:xfrm>
          <a:off x="13462000" y="14485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169834</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131800" y="1457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163891</xdr:rowOff>
    </xdr:from>
    <xdr:to>
      <xdr:col>81</xdr:col>
      <xdr:colOff>95250</xdr:colOff>
      <xdr:row>85</xdr:row>
      <xdr:rowOff>94041</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6967200" y="14565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135968</xdr:rowOff>
    </xdr:from>
    <xdr:ext cx="762000" cy="259045"/>
    <xdr:sp macro="" textlink="">
      <xdr:nvSpPr>
        <xdr:cNvPr id="283" name="給与水準   （国との比較）該当値テキスト">
          <a:extLst>
            <a:ext uri="{FF2B5EF4-FFF2-40B4-BE49-F238E27FC236}">
              <a16:creationId xmlns:a16="http://schemas.microsoft.com/office/drawing/2014/main" id="{00000000-0008-0000-0300-00001B010000}"/>
            </a:ext>
          </a:extLst>
        </xdr:cNvPr>
        <xdr:cNvSpPr txBox="1"/>
      </xdr:nvSpPr>
      <xdr:spPr>
        <a:xfrm>
          <a:off x="17106900" y="14537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152400</xdr:rowOff>
    </xdr:from>
    <xdr:to>
      <xdr:col>77</xdr:col>
      <xdr:colOff>95250</xdr:colOff>
      <xdr:row>85</xdr:row>
      <xdr:rowOff>82550</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6129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67327</xdr:rowOff>
    </xdr:from>
    <xdr:ext cx="7366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5798800" y="1464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117929</xdr:rowOff>
    </xdr:from>
    <xdr:to>
      <xdr:col>73</xdr:col>
      <xdr:colOff>44450</xdr:colOff>
      <xdr:row>85</xdr:row>
      <xdr:rowOff>48079</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5240000" y="14519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32856</xdr:rowOff>
    </xdr:from>
    <xdr:ext cx="762000" cy="2590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4909800" y="146061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94948</xdr:rowOff>
    </xdr:from>
    <xdr:to>
      <xdr:col>68</xdr:col>
      <xdr:colOff>203200</xdr:colOff>
      <xdr:row>85</xdr:row>
      <xdr:rowOff>25098</xdr:rowOff>
    </xdr:to>
    <xdr:sp macro="" textlink="">
      <xdr:nvSpPr>
        <xdr:cNvPr id="288" name="楕円 287">
          <a:extLst>
            <a:ext uri="{FF2B5EF4-FFF2-40B4-BE49-F238E27FC236}">
              <a16:creationId xmlns:a16="http://schemas.microsoft.com/office/drawing/2014/main" id="{00000000-0008-0000-0300-000020010000}"/>
            </a:ext>
          </a:extLst>
        </xdr:cNvPr>
        <xdr:cNvSpPr/>
      </xdr:nvSpPr>
      <xdr:spPr>
        <a:xfrm>
          <a:off x="14351000" y="14496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9875</xdr:rowOff>
    </xdr:from>
    <xdr:ext cx="762000" cy="259045"/>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4020800" y="1458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71966</xdr:rowOff>
    </xdr:from>
    <xdr:to>
      <xdr:col>64</xdr:col>
      <xdr:colOff>152400</xdr:colOff>
      <xdr:row>85</xdr:row>
      <xdr:rowOff>2116</xdr:rowOff>
    </xdr:to>
    <xdr:sp macro="" textlink="">
      <xdr:nvSpPr>
        <xdr:cNvPr id="290" name="楕円 289">
          <a:extLst>
            <a:ext uri="{FF2B5EF4-FFF2-40B4-BE49-F238E27FC236}">
              <a16:creationId xmlns:a16="http://schemas.microsoft.com/office/drawing/2014/main" id="{00000000-0008-0000-0300-000022010000}"/>
            </a:ext>
          </a:extLst>
        </xdr:cNvPr>
        <xdr:cNvSpPr/>
      </xdr:nvSpPr>
      <xdr:spPr>
        <a:xfrm>
          <a:off x="13462000" y="14473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12293</xdr:rowOff>
    </xdr:from>
    <xdr:ext cx="762000" cy="259045"/>
    <xdr:sp macro="" textlink="">
      <xdr:nvSpPr>
        <xdr:cNvPr id="291" name="テキスト ボックス 290">
          <a:extLst>
            <a:ext uri="{FF2B5EF4-FFF2-40B4-BE49-F238E27FC236}">
              <a16:creationId xmlns:a16="http://schemas.microsoft.com/office/drawing/2014/main" id="{00000000-0008-0000-0300-000023010000}"/>
            </a:ext>
          </a:extLst>
        </xdr:cNvPr>
        <xdr:cNvSpPr txBox="1"/>
      </xdr:nvSpPr>
      <xdr:spPr>
        <a:xfrm>
          <a:off x="13131800" y="142426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300" name="正方形/長方形 299">
          <a:extLst>
            <a:ext uri="{FF2B5EF4-FFF2-40B4-BE49-F238E27FC236}">
              <a16:creationId xmlns:a16="http://schemas.microsoft.com/office/drawing/2014/main" id="{00000000-0008-0000-0300-00002C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301" name="正方形/長方形 300">
          <a:extLst>
            <a:ext uri="{FF2B5EF4-FFF2-40B4-BE49-F238E27FC236}">
              <a16:creationId xmlns:a16="http://schemas.microsoft.com/office/drawing/2014/main" id="{00000000-0008-0000-0300-00002D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302" name="正方形/長方形 301">
          <a:extLst>
            <a:ext uri="{FF2B5EF4-FFF2-40B4-BE49-F238E27FC236}">
              <a16:creationId xmlns:a16="http://schemas.microsoft.com/office/drawing/2014/main" id="{00000000-0008-0000-0300-00002E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303" name="正方形/長方形 302">
          <a:extLst>
            <a:ext uri="{FF2B5EF4-FFF2-40B4-BE49-F238E27FC236}">
              <a16:creationId xmlns:a16="http://schemas.microsoft.com/office/drawing/2014/main" id="{00000000-0008-0000-0300-00002F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道内市町村平均及び類似団体平均よりも上回っている。引き続き定員管理の適正化に努める。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7" name="テキスト ボックス 316">
          <a:extLst>
            <a:ext uri="{FF2B5EF4-FFF2-40B4-BE49-F238E27FC236}">
              <a16:creationId xmlns:a16="http://schemas.microsoft.com/office/drawing/2014/main" id="{00000000-0008-0000-0300-00003D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20" name="定員管理の状況グラフ枠">
          <a:extLst>
            <a:ext uri="{FF2B5EF4-FFF2-40B4-BE49-F238E27FC236}">
              <a16:creationId xmlns:a16="http://schemas.microsoft.com/office/drawing/2014/main" id="{00000000-0008-0000-0300-000040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112113</xdr:rowOff>
    </xdr:from>
    <xdr:to>
      <xdr:col>81</xdr:col>
      <xdr:colOff>44450</xdr:colOff>
      <xdr:row>67</xdr:row>
      <xdr:rowOff>69286</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flipV="1">
          <a:off x="17018000" y="9884763"/>
          <a:ext cx="0" cy="16716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41363</xdr:rowOff>
    </xdr:from>
    <xdr:ext cx="762000" cy="259045"/>
    <xdr:sp macro="" textlink="">
      <xdr:nvSpPr>
        <xdr:cNvPr id="322" name="定員管理の状況最小値テキスト">
          <a:extLst>
            <a:ext uri="{FF2B5EF4-FFF2-40B4-BE49-F238E27FC236}">
              <a16:creationId xmlns:a16="http://schemas.microsoft.com/office/drawing/2014/main" id="{00000000-0008-0000-0300-000042010000}"/>
            </a:ext>
          </a:extLst>
        </xdr:cNvPr>
        <xdr:cNvSpPr txBox="1"/>
      </xdr:nvSpPr>
      <xdr:spPr>
        <a:xfrm>
          <a:off x="17106900" y="11528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69286</xdr:rowOff>
    </xdr:from>
    <xdr:to>
      <xdr:col>81</xdr:col>
      <xdr:colOff>133350</xdr:colOff>
      <xdr:row>67</xdr:row>
      <xdr:rowOff>69286</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6929100" y="11556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27040</xdr:rowOff>
    </xdr:from>
    <xdr:ext cx="762000" cy="259045"/>
    <xdr:sp macro="" textlink="">
      <xdr:nvSpPr>
        <xdr:cNvPr id="324" name="定員管理の状況最大値テキスト">
          <a:extLst>
            <a:ext uri="{FF2B5EF4-FFF2-40B4-BE49-F238E27FC236}">
              <a16:creationId xmlns:a16="http://schemas.microsoft.com/office/drawing/2014/main" id="{00000000-0008-0000-0300-000044010000}"/>
            </a:ext>
          </a:extLst>
        </xdr:cNvPr>
        <xdr:cNvSpPr txBox="1"/>
      </xdr:nvSpPr>
      <xdr:spPr>
        <a:xfrm>
          <a:off x="17106900" y="9628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112113</xdr:rowOff>
    </xdr:from>
    <xdr:to>
      <xdr:col>81</xdr:col>
      <xdr:colOff>133350</xdr:colOff>
      <xdr:row>57</xdr:row>
      <xdr:rowOff>112113</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6929100" y="9884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56515</xdr:rowOff>
    </xdr:from>
    <xdr:to>
      <xdr:col>81</xdr:col>
      <xdr:colOff>44450</xdr:colOff>
      <xdr:row>62</xdr:row>
      <xdr:rowOff>135608</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6179800" y="10686415"/>
          <a:ext cx="838200" cy="79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145291</xdr:rowOff>
    </xdr:from>
    <xdr:ext cx="762000" cy="259045"/>
    <xdr:sp macro="" textlink="">
      <xdr:nvSpPr>
        <xdr:cNvPr id="327" name="定員管理の状況平均値テキスト">
          <a:extLst>
            <a:ext uri="{FF2B5EF4-FFF2-40B4-BE49-F238E27FC236}">
              <a16:creationId xmlns:a16="http://schemas.microsoft.com/office/drawing/2014/main" id="{00000000-0008-0000-0300-000047010000}"/>
            </a:ext>
          </a:extLst>
        </xdr:cNvPr>
        <xdr:cNvSpPr txBox="1"/>
      </xdr:nvSpPr>
      <xdr:spPr>
        <a:xfrm>
          <a:off x="17106900" y="102608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128764</xdr:rowOff>
    </xdr:from>
    <xdr:to>
      <xdr:col>81</xdr:col>
      <xdr:colOff>95250</xdr:colOff>
      <xdr:row>61</xdr:row>
      <xdr:rowOff>58914</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6967200" y="10415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8255</xdr:rowOff>
    </xdr:from>
    <xdr:to>
      <xdr:col>77</xdr:col>
      <xdr:colOff>44450</xdr:colOff>
      <xdr:row>62</xdr:row>
      <xdr:rowOff>56515</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5290800" y="10638155"/>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95250</xdr:rowOff>
    </xdr:from>
    <xdr:to>
      <xdr:col>77</xdr:col>
      <xdr:colOff>95250</xdr:colOff>
      <xdr:row>61</xdr:row>
      <xdr:rowOff>25400</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6129000" y="1038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35577</xdr:rowOff>
    </xdr:from>
    <xdr:ext cx="7366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798800" y="10151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168980</xdr:rowOff>
    </xdr:from>
    <xdr:to>
      <xdr:col>72</xdr:col>
      <xdr:colOff>203200</xdr:colOff>
      <xdr:row>62</xdr:row>
      <xdr:rowOff>8255</xdr:rowOff>
    </xdr:to>
    <xdr:cxnSp macro="">
      <xdr:nvCxnSpPr>
        <xdr:cNvPr id="332" name="直線コネクタ 331">
          <a:extLst>
            <a:ext uri="{FF2B5EF4-FFF2-40B4-BE49-F238E27FC236}">
              <a16:creationId xmlns:a16="http://schemas.microsoft.com/office/drawing/2014/main" id="{00000000-0008-0000-0300-00004C010000}"/>
            </a:ext>
          </a:extLst>
        </xdr:cNvPr>
        <xdr:cNvCxnSpPr/>
      </xdr:nvCxnSpPr>
      <xdr:spPr>
        <a:xfrm>
          <a:off x="14401800" y="10627430"/>
          <a:ext cx="889000" cy="10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93910</xdr:rowOff>
    </xdr:from>
    <xdr:to>
      <xdr:col>73</xdr:col>
      <xdr:colOff>44450</xdr:colOff>
      <xdr:row>61</xdr:row>
      <xdr:rowOff>24060</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5240000" y="1038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34237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909800" y="10149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152894</xdr:rowOff>
    </xdr:from>
    <xdr:to>
      <xdr:col>68</xdr:col>
      <xdr:colOff>152400</xdr:colOff>
      <xdr:row>61</xdr:row>
      <xdr:rowOff>168980</xdr:rowOff>
    </xdr:to>
    <xdr:cxnSp macro="">
      <xdr:nvCxnSpPr>
        <xdr:cNvPr id="335" name="直線コネクタ 334">
          <a:extLst>
            <a:ext uri="{FF2B5EF4-FFF2-40B4-BE49-F238E27FC236}">
              <a16:creationId xmlns:a16="http://schemas.microsoft.com/office/drawing/2014/main" id="{00000000-0008-0000-0300-00004F010000}"/>
            </a:ext>
          </a:extLst>
        </xdr:cNvPr>
        <xdr:cNvCxnSpPr/>
      </xdr:nvCxnSpPr>
      <xdr:spPr>
        <a:xfrm>
          <a:off x="13512800" y="10611344"/>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85866</xdr:rowOff>
    </xdr:from>
    <xdr:to>
      <xdr:col>68</xdr:col>
      <xdr:colOff>203200</xdr:colOff>
      <xdr:row>61</xdr:row>
      <xdr:rowOff>16016</xdr:rowOff>
    </xdr:to>
    <xdr:sp macro="" textlink="">
      <xdr:nvSpPr>
        <xdr:cNvPr id="336" name="フローチャート: 判断 335">
          <a:extLst>
            <a:ext uri="{FF2B5EF4-FFF2-40B4-BE49-F238E27FC236}">
              <a16:creationId xmlns:a16="http://schemas.microsoft.com/office/drawing/2014/main" id="{00000000-0008-0000-0300-000050010000}"/>
            </a:ext>
          </a:extLst>
        </xdr:cNvPr>
        <xdr:cNvSpPr/>
      </xdr:nvSpPr>
      <xdr:spPr>
        <a:xfrm>
          <a:off x="14351000" y="10372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26193</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020800" y="10141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81845</xdr:rowOff>
    </xdr:from>
    <xdr:to>
      <xdr:col>64</xdr:col>
      <xdr:colOff>152400</xdr:colOff>
      <xdr:row>61</xdr:row>
      <xdr:rowOff>11995</xdr:rowOff>
    </xdr:to>
    <xdr:sp macro="" textlink="">
      <xdr:nvSpPr>
        <xdr:cNvPr id="338" name="フローチャート: 判断 337">
          <a:extLst>
            <a:ext uri="{FF2B5EF4-FFF2-40B4-BE49-F238E27FC236}">
              <a16:creationId xmlns:a16="http://schemas.microsoft.com/office/drawing/2014/main" id="{00000000-0008-0000-0300-000052010000}"/>
            </a:ext>
          </a:extLst>
        </xdr:cNvPr>
        <xdr:cNvSpPr/>
      </xdr:nvSpPr>
      <xdr:spPr>
        <a:xfrm>
          <a:off x="13462000" y="1036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22172</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131800" y="10137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84808</xdr:rowOff>
    </xdr:from>
    <xdr:to>
      <xdr:col>81</xdr:col>
      <xdr:colOff>95250</xdr:colOff>
      <xdr:row>63</xdr:row>
      <xdr:rowOff>14958</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6967200" y="10714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56885</xdr:rowOff>
    </xdr:from>
    <xdr:ext cx="762000" cy="259045"/>
    <xdr:sp macro="" textlink="">
      <xdr:nvSpPr>
        <xdr:cNvPr id="346" name="定員管理の状況該当値テキスト">
          <a:extLst>
            <a:ext uri="{FF2B5EF4-FFF2-40B4-BE49-F238E27FC236}">
              <a16:creationId xmlns:a16="http://schemas.microsoft.com/office/drawing/2014/main" id="{00000000-0008-0000-0300-00005A010000}"/>
            </a:ext>
          </a:extLst>
        </xdr:cNvPr>
        <xdr:cNvSpPr txBox="1"/>
      </xdr:nvSpPr>
      <xdr:spPr>
        <a:xfrm>
          <a:off x="17106900" y="10686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5715</xdr:rowOff>
    </xdr:from>
    <xdr:to>
      <xdr:col>77</xdr:col>
      <xdr:colOff>95250</xdr:colOff>
      <xdr:row>62</xdr:row>
      <xdr:rowOff>107315</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6129000" y="1063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92092</xdr:rowOff>
    </xdr:from>
    <xdr:ext cx="7366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798800" y="107219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128905</xdr:rowOff>
    </xdr:from>
    <xdr:to>
      <xdr:col>73</xdr:col>
      <xdr:colOff>44450</xdr:colOff>
      <xdr:row>62</xdr:row>
      <xdr:rowOff>59055</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5240000" y="10587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43832</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4909800" y="106737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118180</xdr:rowOff>
    </xdr:from>
    <xdr:to>
      <xdr:col>68</xdr:col>
      <xdr:colOff>203200</xdr:colOff>
      <xdr:row>62</xdr:row>
      <xdr:rowOff>48330</xdr:rowOff>
    </xdr:to>
    <xdr:sp macro="" textlink="">
      <xdr:nvSpPr>
        <xdr:cNvPr id="351" name="楕円 350">
          <a:extLst>
            <a:ext uri="{FF2B5EF4-FFF2-40B4-BE49-F238E27FC236}">
              <a16:creationId xmlns:a16="http://schemas.microsoft.com/office/drawing/2014/main" id="{00000000-0008-0000-0300-00005F010000}"/>
            </a:ext>
          </a:extLst>
        </xdr:cNvPr>
        <xdr:cNvSpPr/>
      </xdr:nvSpPr>
      <xdr:spPr>
        <a:xfrm>
          <a:off x="14351000" y="10576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33107</xdr:rowOff>
    </xdr:from>
    <xdr:ext cx="762000" cy="25904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4020800" y="10663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102094</xdr:rowOff>
    </xdr:from>
    <xdr:to>
      <xdr:col>64</xdr:col>
      <xdr:colOff>152400</xdr:colOff>
      <xdr:row>62</xdr:row>
      <xdr:rowOff>32244</xdr:rowOff>
    </xdr:to>
    <xdr:sp macro="" textlink="">
      <xdr:nvSpPr>
        <xdr:cNvPr id="353" name="楕円 352">
          <a:extLst>
            <a:ext uri="{FF2B5EF4-FFF2-40B4-BE49-F238E27FC236}">
              <a16:creationId xmlns:a16="http://schemas.microsoft.com/office/drawing/2014/main" id="{00000000-0008-0000-0300-000061010000}"/>
            </a:ext>
          </a:extLst>
        </xdr:cNvPr>
        <xdr:cNvSpPr/>
      </xdr:nvSpPr>
      <xdr:spPr>
        <a:xfrm>
          <a:off x="13462000" y="10560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17021</xdr:rowOff>
    </xdr:from>
    <xdr:ext cx="762000" cy="259045"/>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3131800" y="10646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4" name="正方形/長方形 363">
          <a:extLst>
            <a:ext uri="{FF2B5EF4-FFF2-40B4-BE49-F238E27FC236}">
              <a16:creationId xmlns:a16="http://schemas.microsoft.com/office/drawing/2014/main" id="{00000000-0008-0000-0300-00006C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5" name="正方形/長方形 364">
          <a:extLst>
            <a:ext uri="{FF2B5EF4-FFF2-40B4-BE49-F238E27FC236}">
              <a16:creationId xmlns:a16="http://schemas.microsoft.com/office/drawing/2014/main" id="{00000000-0008-0000-0300-00006D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6" name="正方形/長方形 365">
          <a:extLst>
            <a:ext uri="{FF2B5EF4-FFF2-40B4-BE49-F238E27FC236}">
              <a16:creationId xmlns:a16="http://schemas.microsoft.com/office/drawing/2014/main" id="{00000000-0008-0000-0300-00006E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口急増時の社会資本整備による地方債償還額が増加したため道内市町村平均及び類似団体平均を上回っており、高比率となっている。償還額については、平成１９年度をピークとして緩やかに減少を続けているが、大型事業の償還</a:t>
          </a:r>
          <a:r>
            <a:rPr kumimoji="1" lang="ja-JP" altLang="en-US" sz="1100">
              <a:solidFill>
                <a:schemeClr val="dk1"/>
              </a:solidFill>
              <a:effectLst/>
              <a:latin typeface="+mn-lt"/>
              <a:ea typeface="+mn-ea"/>
              <a:cs typeface="+mn-cs"/>
            </a:rPr>
            <a:t>に伴い増加傾向となることを</a:t>
          </a:r>
          <a:r>
            <a:rPr kumimoji="1" lang="ja-JP" altLang="ja-JP" sz="1100">
              <a:solidFill>
                <a:schemeClr val="dk1"/>
              </a:solidFill>
              <a:effectLst/>
              <a:latin typeface="+mn-lt"/>
              <a:ea typeface="+mn-ea"/>
              <a:cs typeface="+mn-cs"/>
            </a:rPr>
            <a:t>踏まえ、今後も新規発行地方債を必要最低限に抑制し、引き続き比率の低下に努める。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81" name="公債費負担の状況グラフ枠">
          <a:extLst>
            <a:ext uri="{FF2B5EF4-FFF2-40B4-BE49-F238E27FC236}">
              <a16:creationId xmlns:a16="http://schemas.microsoft.com/office/drawing/2014/main" id="{00000000-0008-0000-0300-00007D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102447</xdr:rowOff>
    </xdr:from>
    <xdr:to>
      <xdr:col>81</xdr:col>
      <xdr:colOff>44450</xdr:colOff>
      <xdr:row>45</xdr:row>
      <xdr:rowOff>162560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7018000" y="6446097"/>
          <a:ext cx="0" cy="143171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134637</xdr:rowOff>
    </xdr:from>
    <xdr:ext cx="762000" cy="259045"/>
    <xdr:sp macro="" textlink="">
      <xdr:nvSpPr>
        <xdr:cNvPr id="383" name="公債費負担の状況最小値テキスト">
          <a:extLst>
            <a:ext uri="{FF2B5EF4-FFF2-40B4-BE49-F238E27FC236}">
              <a16:creationId xmlns:a16="http://schemas.microsoft.com/office/drawing/2014/main" id="{00000000-0008-0000-0300-00007F010000}"/>
            </a:ext>
          </a:extLst>
        </xdr:cNvPr>
        <xdr:cNvSpPr txBox="1"/>
      </xdr:nvSpPr>
      <xdr:spPr>
        <a:xfrm>
          <a:off x="17106900" y="784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162560</xdr:rowOff>
    </xdr:from>
    <xdr:to>
      <xdr:col>81</xdr:col>
      <xdr:colOff>133350</xdr:colOff>
      <xdr:row>45</xdr:row>
      <xdr:rowOff>162560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6929100" y="7877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17374</xdr:rowOff>
    </xdr:from>
    <xdr:ext cx="762000" cy="259045"/>
    <xdr:sp macro="" textlink="">
      <xdr:nvSpPr>
        <xdr:cNvPr id="385" name="公債費負担の状況最大値テキスト">
          <a:extLst>
            <a:ext uri="{FF2B5EF4-FFF2-40B4-BE49-F238E27FC236}">
              <a16:creationId xmlns:a16="http://schemas.microsoft.com/office/drawing/2014/main" id="{00000000-0008-0000-0300-000081010000}"/>
            </a:ext>
          </a:extLst>
        </xdr:cNvPr>
        <xdr:cNvSpPr txBox="1"/>
      </xdr:nvSpPr>
      <xdr:spPr>
        <a:xfrm>
          <a:off x="17106900" y="61895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102447</xdr:rowOff>
    </xdr:from>
    <xdr:to>
      <xdr:col>81</xdr:col>
      <xdr:colOff>133350</xdr:colOff>
      <xdr:row>37</xdr:row>
      <xdr:rowOff>102447</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a:off x="16929100" y="6446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113877</xdr:rowOff>
    </xdr:from>
    <xdr:to>
      <xdr:col>81</xdr:col>
      <xdr:colOff>44450</xdr:colOff>
      <xdr:row>42</xdr:row>
      <xdr:rowOff>154094</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6179800" y="7314777"/>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82144</xdr:rowOff>
    </xdr:from>
    <xdr:ext cx="762000" cy="259045"/>
    <xdr:sp macro="" textlink="">
      <xdr:nvSpPr>
        <xdr:cNvPr id="388" name="公債費負担の状況平均値テキスト">
          <a:extLst>
            <a:ext uri="{FF2B5EF4-FFF2-40B4-BE49-F238E27FC236}">
              <a16:creationId xmlns:a16="http://schemas.microsoft.com/office/drawing/2014/main" id="{00000000-0008-0000-0300-000084010000}"/>
            </a:ext>
          </a:extLst>
        </xdr:cNvPr>
        <xdr:cNvSpPr txBox="1"/>
      </xdr:nvSpPr>
      <xdr:spPr>
        <a:xfrm>
          <a:off x="17106900" y="69401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65617</xdr:rowOff>
    </xdr:from>
    <xdr:to>
      <xdr:col>81</xdr:col>
      <xdr:colOff>95250</xdr:colOff>
      <xdr:row>41</xdr:row>
      <xdr:rowOff>167217</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69672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154094</xdr:rowOff>
    </xdr:from>
    <xdr:to>
      <xdr:col>77</xdr:col>
      <xdr:colOff>44450</xdr:colOff>
      <xdr:row>43</xdr:row>
      <xdr:rowOff>14817</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5290800" y="7354994"/>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65617</xdr:rowOff>
    </xdr:from>
    <xdr:to>
      <xdr:col>77</xdr:col>
      <xdr:colOff>95250</xdr:colOff>
      <xdr:row>41</xdr:row>
      <xdr:rowOff>167217</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61290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5944</xdr:rowOff>
    </xdr:from>
    <xdr:ext cx="7366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798800" y="68639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162137</xdr:rowOff>
    </xdr:from>
    <xdr:to>
      <xdr:col>72</xdr:col>
      <xdr:colOff>203200</xdr:colOff>
      <xdr:row>43</xdr:row>
      <xdr:rowOff>14817</xdr:rowOff>
    </xdr:to>
    <xdr:cxnSp macro="">
      <xdr:nvCxnSpPr>
        <xdr:cNvPr id="393" name="直線コネクタ 392">
          <a:extLst>
            <a:ext uri="{FF2B5EF4-FFF2-40B4-BE49-F238E27FC236}">
              <a16:creationId xmlns:a16="http://schemas.microsoft.com/office/drawing/2014/main" id="{00000000-0008-0000-0300-000089010000}"/>
            </a:ext>
          </a:extLst>
        </xdr:cNvPr>
        <xdr:cNvCxnSpPr/>
      </xdr:nvCxnSpPr>
      <xdr:spPr>
        <a:xfrm>
          <a:off x="14401800" y="7363037"/>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81704</xdr:rowOff>
    </xdr:from>
    <xdr:to>
      <xdr:col>73</xdr:col>
      <xdr:colOff>44450</xdr:colOff>
      <xdr:row>42</xdr:row>
      <xdr:rowOff>11854</xdr:rowOff>
    </xdr:to>
    <xdr:sp macro="" textlink="">
      <xdr:nvSpPr>
        <xdr:cNvPr id="394" name="フローチャート: 判断 393">
          <a:extLst>
            <a:ext uri="{FF2B5EF4-FFF2-40B4-BE49-F238E27FC236}">
              <a16:creationId xmlns:a16="http://schemas.microsoft.com/office/drawing/2014/main" id="{00000000-0008-0000-0300-00008A010000}"/>
            </a:ext>
          </a:extLst>
        </xdr:cNvPr>
        <xdr:cNvSpPr/>
      </xdr:nvSpPr>
      <xdr:spPr>
        <a:xfrm>
          <a:off x="15240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22031</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4909800" y="6880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162137</xdr:rowOff>
    </xdr:from>
    <xdr:to>
      <xdr:col>68</xdr:col>
      <xdr:colOff>152400</xdr:colOff>
      <xdr:row>43</xdr:row>
      <xdr:rowOff>22860</xdr:rowOff>
    </xdr:to>
    <xdr:cxnSp macro="">
      <xdr:nvCxnSpPr>
        <xdr:cNvPr id="396" name="直線コネクタ 395">
          <a:extLst>
            <a:ext uri="{FF2B5EF4-FFF2-40B4-BE49-F238E27FC236}">
              <a16:creationId xmlns:a16="http://schemas.microsoft.com/office/drawing/2014/main" id="{00000000-0008-0000-0300-00008C010000}"/>
            </a:ext>
          </a:extLst>
        </xdr:cNvPr>
        <xdr:cNvCxnSpPr/>
      </xdr:nvCxnSpPr>
      <xdr:spPr>
        <a:xfrm flipV="1">
          <a:off x="13512800" y="7363037"/>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81704</xdr:rowOff>
    </xdr:from>
    <xdr:to>
      <xdr:col>68</xdr:col>
      <xdr:colOff>203200</xdr:colOff>
      <xdr:row>42</xdr:row>
      <xdr:rowOff>11854</xdr:rowOff>
    </xdr:to>
    <xdr:sp macro="" textlink="">
      <xdr:nvSpPr>
        <xdr:cNvPr id="397" name="フローチャート: 判断 396">
          <a:extLst>
            <a:ext uri="{FF2B5EF4-FFF2-40B4-BE49-F238E27FC236}">
              <a16:creationId xmlns:a16="http://schemas.microsoft.com/office/drawing/2014/main" id="{00000000-0008-0000-0300-00008D010000}"/>
            </a:ext>
          </a:extLst>
        </xdr:cNvPr>
        <xdr:cNvSpPr/>
      </xdr:nvSpPr>
      <xdr:spPr>
        <a:xfrm>
          <a:off x="14351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22031</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020800" y="6880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9" name="フローチャート: 判断 398">
          <a:extLst>
            <a:ext uri="{FF2B5EF4-FFF2-40B4-BE49-F238E27FC236}">
              <a16:creationId xmlns:a16="http://schemas.microsoft.com/office/drawing/2014/main" id="{00000000-0008-0000-0300-00008F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30073</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3131800" y="68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63077</xdr:rowOff>
    </xdr:from>
    <xdr:to>
      <xdr:col>81</xdr:col>
      <xdr:colOff>95250</xdr:colOff>
      <xdr:row>42</xdr:row>
      <xdr:rowOff>164677</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6967200" y="7263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35154</xdr:rowOff>
    </xdr:from>
    <xdr:ext cx="762000" cy="259045"/>
    <xdr:sp macro="" textlink="">
      <xdr:nvSpPr>
        <xdr:cNvPr id="407" name="公債費負担の状況該当値テキスト">
          <a:extLst>
            <a:ext uri="{FF2B5EF4-FFF2-40B4-BE49-F238E27FC236}">
              <a16:creationId xmlns:a16="http://schemas.microsoft.com/office/drawing/2014/main" id="{00000000-0008-0000-0300-000097010000}"/>
            </a:ext>
          </a:extLst>
        </xdr:cNvPr>
        <xdr:cNvSpPr txBox="1"/>
      </xdr:nvSpPr>
      <xdr:spPr>
        <a:xfrm>
          <a:off x="17106900" y="7236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103294</xdr:rowOff>
    </xdr:from>
    <xdr:to>
      <xdr:col>77</xdr:col>
      <xdr:colOff>95250</xdr:colOff>
      <xdr:row>43</xdr:row>
      <xdr:rowOff>33444</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6129000" y="7304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18221</xdr:rowOff>
    </xdr:from>
    <xdr:ext cx="7366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5798800" y="73905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135467</xdr:rowOff>
    </xdr:from>
    <xdr:to>
      <xdr:col>73</xdr:col>
      <xdr:colOff>44450</xdr:colOff>
      <xdr:row>43</xdr:row>
      <xdr:rowOff>65617</xdr:rowOff>
    </xdr:to>
    <xdr:sp macro="" textlink="">
      <xdr:nvSpPr>
        <xdr:cNvPr id="410" name="楕円 409">
          <a:extLst>
            <a:ext uri="{FF2B5EF4-FFF2-40B4-BE49-F238E27FC236}">
              <a16:creationId xmlns:a16="http://schemas.microsoft.com/office/drawing/2014/main" id="{00000000-0008-0000-0300-00009A010000}"/>
            </a:ext>
          </a:extLst>
        </xdr:cNvPr>
        <xdr:cNvSpPr/>
      </xdr:nvSpPr>
      <xdr:spPr>
        <a:xfrm>
          <a:off x="15240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43</xdr:row>
      <xdr:rowOff>50394</xdr:rowOff>
    </xdr:from>
    <xdr:ext cx="762000" cy="259045"/>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4909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111337</xdr:rowOff>
    </xdr:from>
    <xdr:to>
      <xdr:col>68</xdr:col>
      <xdr:colOff>203200</xdr:colOff>
      <xdr:row>43</xdr:row>
      <xdr:rowOff>41487</xdr:rowOff>
    </xdr:to>
    <xdr:sp macro="" textlink="">
      <xdr:nvSpPr>
        <xdr:cNvPr id="412" name="楕円 411">
          <a:extLst>
            <a:ext uri="{FF2B5EF4-FFF2-40B4-BE49-F238E27FC236}">
              <a16:creationId xmlns:a16="http://schemas.microsoft.com/office/drawing/2014/main" id="{00000000-0008-0000-0300-00009C010000}"/>
            </a:ext>
          </a:extLst>
        </xdr:cNvPr>
        <xdr:cNvSpPr/>
      </xdr:nvSpPr>
      <xdr:spPr>
        <a:xfrm>
          <a:off x="14351000" y="7312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43</xdr:row>
      <xdr:rowOff>26264</xdr:rowOff>
    </xdr:from>
    <xdr:ext cx="762000" cy="25904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4020800" y="7398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143510</xdr:rowOff>
    </xdr:from>
    <xdr:to>
      <xdr:col>64</xdr:col>
      <xdr:colOff>152400</xdr:colOff>
      <xdr:row>43</xdr:row>
      <xdr:rowOff>73660</xdr:rowOff>
    </xdr:to>
    <xdr:sp macro="" textlink="">
      <xdr:nvSpPr>
        <xdr:cNvPr id="414" name="楕円 413">
          <a:extLst>
            <a:ext uri="{FF2B5EF4-FFF2-40B4-BE49-F238E27FC236}">
              <a16:creationId xmlns:a16="http://schemas.microsoft.com/office/drawing/2014/main" id="{00000000-0008-0000-0300-00009E010000}"/>
            </a:ext>
          </a:extLst>
        </xdr:cNvPr>
        <xdr:cNvSpPr/>
      </xdr:nvSpPr>
      <xdr:spPr>
        <a:xfrm>
          <a:off x="13462000" y="7344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43</xdr:row>
      <xdr:rowOff>58437</xdr:rowOff>
    </xdr:from>
    <xdr:ext cx="762000" cy="259045"/>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3131800" y="7430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6" name="正方形/長方形 425">
          <a:extLst>
            <a:ext uri="{FF2B5EF4-FFF2-40B4-BE49-F238E27FC236}">
              <a16:creationId xmlns:a16="http://schemas.microsoft.com/office/drawing/2014/main" id="{00000000-0008-0000-0300-0000AA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7" name="正方形/長方形 426">
          <a:extLst>
            <a:ext uri="{FF2B5EF4-FFF2-40B4-BE49-F238E27FC236}">
              <a16:creationId xmlns:a16="http://schemas.microsoft.com/office/drawing/2014/main" id="{00000000-0008-0000-0300-0000AB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とうべつ学園（一体型義務教育学校）建設事業や社会資本整備のために発行した地方債または公営企業等への繰入等により、道内市町村及び類似団体平均を大幅に上回る比率となっている。地方債残高については、平成１５年度末の１９７億円をピークに減少しているが、昨今の大型事業の影響により令和３年度</a:t>
          </a:r>
          <a:r>
            <a:rPr kumimoji="1" lang="ja-JP" altLang="en-US" sz="1100">
              <a:solidFill>
                <a:schemeClr val="dk1"/>
              </a:solidFill>
              <a:effectLst/>
              <a:latin typeface="+mn-lt"/>
              <a:ea typeface="+mn-ea"/>
              <a:cs typeface="+mn-cs"/>
            </a:rPr>
            <a:t>より</a:t>
          </a:r>
          <a:r>
            <a:rPr kumimoji="1" lang="ja-JP" altLang="ja-JP" sz="1100">
              <a:solidFill>
                <a:schemeClr val="dk1"/>
              </a:solidFill>
              <a:effectLst/>
              <a:latin typeface="+mn-lt"/>
              <a:ea typeface="+mn-ea"/>
              <a:cs typeface="+mn-cs"/>
            </a:rPr>
            <a:t>高止まりしているため、今後も新規発行地方債を必要最低限に抑制するとともに充当可能基金の増額を図ることで比率の低下に努める。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5" name="将来負担の状況グラフ枠">
          <a:extLst>
            <a:ext uri="{FF2B5EF4-FFF2-40B4-BE49-F238E27FC236}">
              <a16:creationId xmlns:a16="http://schemas.microsoft.com/office/drawing/2014/main" id="{00000000-0008-0000-0300-0000BD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37132</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flipV="1">
          <a:off x="17018000" y="2313214"/>
          <a:ext cx="0" cy="166726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9209</xdr:rowOff>
    </xdr:from>
    <xdr:ext cx="762000" cy="259045"/>
    <xdr:sp macro="" textlink="">
      <xdr:nvSpPr>
        <xdr:cNvPr id="447" name="将来負担の状況最小値テキスト">
          <a:extLst>
            <a:ext uri="{FF2B5EF4-FFF2-40B4-BE49-F238E27FC236}">
              <a16:creationId xmlns:a16="http://schemas.microsoft.com/office/drawing/2014/main" id="{00000000-0008-0000-0300-0000BF010000}"/>
            </a:ext>
          </a:extLst>
        </xdr:cNvPr>
        <xdr:cNvSpPr txBox="1"/>
      </xdr:nvSpPr>
      <xdr:spPr>
        <a:xfrm>
          <a:off x="17106900" y="3952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37132</xdr:rowOff>
    </xdr:from>
    <xdr:to>
      <xdr:col>81</xdr:col>
      <xdr:colOff>133350</xdr:colOff>
      <xdr:row>23</xdr:row>
      <xdr:rowOff>37132</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a:off x="16929100" y="3980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9" name="将来負担の状況最大値テキスト">
          <a:extLst>
            <a:ext uri="{FF2B5EF4-FFF2-40B4-BE49-F238E27FC236}">
              <a16:creationId xmlns:a16="http://schemas.microsoft.com/office/drawing/2014/main" id="{00000000-0008-0000-0300-0000C1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50" name="直線コネクタ 449">
          <a:extLst>
            <a:ext uri="{FF2B5EF4-FFF2-40B4-BE49-F238E27FC236}">
              <a16:creationId xmlns:a16="http://schemas.microsoft.com/office/drawing/2014/main" id="{00000000-0008-0000-0300-0000C2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15</xdr:row>
      <xdr:rowOff>70092</xdr:rowOff>
    </xdr:from>
    <xdr:to>
      <xdr:col>81</xdr:col>
      <xdr:colOff>44450</xdr:colOff>
      <xdr:row>15</xdr:row>
      <xdr:rowOff>152823</xdr:rowOff>
    </xdr:to>
    <xdr:cxnSp macro="">
      <xdr:nvCxnSpPr>
        <xdr:cNvPr id="451" name="直線コネクタ 450">
          <a:extLst>
            <a:ext uri="{FF2B5EF4-FFF2-40B4-BE49-F238E27FC236}">
              <a16:creationId xmlns:a16="http://schemas.microsoft.com/office/drawing/2014/main" id="{00000000-0008-0000-0300-0000C3010000}"/>
            </a:ext>
          </a:extLst>
        </xdr:cNvPr>
        <xdr:cNvCxnSpPr/>
      </xdr:nvCxnSpPr>
      <xdr:spPr>
        <a:xfrm>
          <a:off x="16179800" y="2641842"/>
          <a:ext cx="838200" cy="82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62791</xdr:rowOff>
    </xdr:from>
    <xdr:ext cx="762000" cy="259045"/>
    <xdr:sp macro="" textlink="">
      <xdr:nvSpPr>
        <xdr:cNvPr id="452" name="将来負担の状況平均値テキスト">
          <a:extLst>
            <a:ext uri="{FF2B5EF4-FFF2-40B4-BE49-F238E27FC236}">
              <a16:creationId xmlns:a16="http://schemas.microsoft.com/office/drawing/2014/main" id="{00000000-0008-0000-0300-0000C4010000}"/>
            </a:ext>
          </a:extLst>
        </xdr:cNvPr>
        <xdr:cNvSpPr txBox="1"/>
      </xdr:nvSpPr>
      <xdr:spPr>
        <a:xfrm>
          <a:off x="17106900" y="21201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15</xdr:row>
      <xdr:rowOff>70092</xdr:rowOff>
    </xdr:from>
    <xdr:to>
      <xdr:col>77</xdr:col>
      <xdr:colOff>44450</xdr:colOff>
      <xdr:row>15</xdr:row>
      <xdr:rowOff>171208</xdr:rowOff>
    </xdr:to>
    <xdr:cxnSp macro="">
      <xdr:nvCxnSpPr>
        <xdr:cNvPr id="454" name="直線コネクタ 453">
          <a:extLst>
            <a:ext uri="{FF2B5EF4-FFF2-40B4-BE49-F238E27FC236}">
              <a16:creationId xmlns:a16="http://schemas.microsoft.com/office/drawing/2014/main" id="{00000000-0008-0000-0300-0000C6010000}"/>
            </a:ext>
          </a:extLst>
        </xdr:cNvPr>
        <xdr:cNvCxnSpPr/>
      </xdr:nvCxnSpPr>
      <xdr:spPr>
        <a:xfrm flipV="1">
          <a:off x="15290800" y="2641842"/>
          <a:ext cx="889000" cy="101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15</xdr:row>
      <xdr:rowOff>171208</xdr:rowOff>
    </xdr:from>
    <xdr:to>
      <xdr:col>72</xdr:col>
      <xdr:colOff>203200</xdr:colOff>
      <xdr:row>16</xdr:row>
      <xdr:rowOff>108918</xdr:rowOff>
    </xdr:to>
    <xdr:cxnSp macro="">
      <xdr:nvCxnSpPr>
        <xdr:cNvPr id="457" name="直線コネクタ 456">
          <a:extLst>
            <a:ext uri="{FF2B5EF4-FFF2-40B4-BE49-F238E27FC236}">
              <a16:creationId xmlns:a16="http://schemas.microsoft.com/office/drawing/2014/main" id="{00000000-0008-0000-0300-0000C9010000}"/>
            </a:ext>
          </a:extLst>
        </xdr:cNvPr>
        <xdr:cNvCxnSpPr/>
      </xdr:nvCxnSpPr>
      <xdr:spPr>
        <a:xfrm flipV="1">
          <a:off x="14401800" y="2742958"/>
          <a:ext cx="889000" cy="109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33564</xdr:rowOff>
    </xdr:from>
    <xdr:to>
      <xdr:col>73</xdr:col>
      <xdr:colOff>44450</xdr:colOff>
      <xdr:row>13</xdr:row>
      <xdr:rowOff>135164</xdr:rowOff>
    </xdr:to>
    <xdr:sp macro="" textlink="">
      <xdr:nvSpPr>
        <xdr:cNvPr id="458" name="フローチャート: 判断 457">
          <a:extLst>
            <a:ext uri="{FF2B5EF4-FFF2-40B4-BE49-F238E27FC236}">
              <a16:creationId xmlns:a16="http://schemas.microsoft.com/office/drawing/2014/main" id="{00000000-0008-0000-0300-0000CA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16</xdr:row>
      <xdr:rowOff>108918</xdr:rowOff>
    </xdr:from>
    <xdr:to>
      <xdr:col>68</xdr:col>
      <xdr:colOff>152400</xdr:colOff>
      <xdr:row>16</xdr:row>
      <xdr:rowOff>110067</xdr:rowOff>
    </xdr:to>
    <xdr:cxnSp macro="">
      <xdr:nvCxnSpPr>
        <xdr:cNvPr id="460" name="直線コネクタ 459">
          <a:extLst>
            <a:ext uri="{FF2B5EF4-FFF2-40B4-BE49-F238E27FC236}">
              <a16:creationId xmlns:a16="http://schemas.microsoft.com/office/drawing/2014/main" id="{00000000-0008-0000-0300-0000CC010000}"/>
            </a:ext>
          </a:extLst>
        </xdr:cNvPr>
        <xdr:cNvCxnSpPr/>
      </xdr:nvCxnSpPr>
      <xdr:spPr>
        <a:xfrm flipV="1">
          <a:off x="13512800" y="2852118"/>
          <a:ext cx="8890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33564</xdr:rowOff>
    </xdr:from>
    <xdr:to>
      <xdr:col>68</xdr:col>
      <xdr:colOff>203200</xdr:colOff>
      <xdr:row>13</xdr:row>
      <xdr:rowOff>135164</xdr:rowOff>
    </xdr:to>
    <xdr:sp macro="" textlink="">
      <xdr:nvSpPr>
        <xdr:cNvPr id="461" name="フローチャート: 判断 460">
          <a:extLst>
            <a:ext uri="{FF2B5EF4-FFF2-40B4-BE49-F238E27FC236}">
              <a16:creationId xmlns:a16="http://schemas.microsoft.com/office/drawing/2014/main" id="{00000000-0008-0000-0300-0000C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9192</xdr:rowOff>
    </xdr:from>
    <xdr:to>
      <xdr:col>64</xdr:col>
      <xdr:colOff>152400</xdr:colOff>
      <xdr:row>14</xdr:row>
      <xdr:rowOff>110792</xdr:rowOff>
    </xdr:to>
    <xdr:sp macro="" textlink="">
      <xdr:nvSpPr>
        <xdr:cNvPr id="463" name="フローチャート: 判断 462">
          <a:extLst>
            <a:ext uri="{FF2B5EF4-FFF2-40B4-BE49-F238E27FC236}">
              <a16:creationId xmlns:a16="http://schemas.microsoft.com/office/drawing/2014/main" id="{00000000-0008-0000-0300-0000CF010000}"/>
            </a:ext>
          </a:extLst>
        </xdr:cNvPr>
        <xdr:cNvSpPr/>
      </xdr:nvSpPr>
      <xdr:spPr>
        <a:xfrm>
          <a:off x="13462000" y="2409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120969</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3131800" y="2178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8" name="テキスト ボックス 467">
          <a:extLst>
            <a:ext uri="{FF2B5EF4-FFF2-40B4-BE49-F238E27FC236}">
              <a16:creationId xmlns:a16="http://schemas.microsoft.com/office/drawing/2014/main" id="{00000000-0008-0000-0300-0000D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9" name="テキスト ボックス 468">
          <a:extLst>
            <a:ext uri="{FF2B5EF4-FFF2-40B4-BE49-F238E27FC236}">
              <a16:creationId xmlns:a16="http://schemas.microsoft.com/office/drawing/2014/main" id="{00000000-0008-0000-0300-0000D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102023</xdr:rowOff>
    </xdr:from>
    <xdr:to>
      <xdr:col>81</xdr:col>
      <xdr:colOff>95250</xdr:colOff>
      <xdr:row>16</xdr:row>
      <xdr:rowOff>32173</xdr:rowOff>
    </xdr:to>
    <xdr:sp macro="" textlink="">
      <xdr:nvSpPr>
        <xdr:cNvPr id="470" name="楕円 469">
          <a:extLst>
            <a:ext uri="{FF2B5EF4-FFF2-40B4-BE49-F238E27FC236}">
              <a16:creationId xmlns:a16="http://schemas.microsoft.com/office/drawing/2014/main" id="{00000000-0008-0000-0300-0000D6010000}"/>
            </a:ext>
          </a:extLst>
        </xdr:cNvPr>
        <xdr:cNvSpPr/>
      </xdr:nvSpPr>
      <xdr:spPr>
        <a:xfrm>
          <a:off x="16967200" y="2673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15</xdr:row>
      <xdr:rowOff>74100</xdr:rowOff>
    </xdr:from>
    <xdr:ext cx="762000" cy="259045"/>
    <xdr:sp macro="" textlink="">
      <xdr:nvSpPr>
        <xdr:cNvPr id="471" name="将来負担の状況該当値テキスト">
          <a:extLst>
            <a:ext uri="{FF2B5EF4-FFF2-40B4-BE49-F238E27FC236}">
              <a16:creationId xmlns:a16="http://schemas.microsoft.com/office/drawing/2014/main" id="{00000000-0008-0000-0300-0000D7010000}"/>
            </a:ext>
          </a:extLst>
        </xdr:cNvPr>
        <xdr:cNvSpPr txBox="1"/>
      </xdr:nvSpPr>
      <xdr:spPr>
        <a:xfrm>
          <a:off x="17106900" y="2645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15</xdr:row>
      <xdr:rowOff>19292</xdr:rowOff>
    </xdr:from>
    <xdr:to>
      <xdr:col>77</xdr:col>
      <xdr:colOff>95250</xdr:colOff>
      <xdr:row>15</xdr:row>
      <xdr:rowOff>120892</xdr:rowOff>
    </xdr:to>
    <xdr:sp macro="" textlink="">
      <xdr:nvSpPr>
        <xdr:cNvPr id="472" name="楕円 471">
          <a:extLst>
            <a:ext uri="{FF2B5EF4-FFF2-40B4-BE49-F238E27FC236}">
              <a16:creationId xmlns:a16="http://schemas.microsoft.com/office/drawing/2014/main" id="{00000000-0008-0000-0300-0000D8010000}"/>
            </a:ext>
          </a:extLst>
        </xdr:cNvPr>
        <xdr:cNvSpPr/>
      </xdr:nvSpPr>
      <xdr:spPr>
        <a:xfrm>
          <a:off x="16129000" y="2591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105669</xdr:rowOff>
    </xdr:from>
    <xdr:ext cx="736600" cy="259045"/>
    <xdr:sp macro="" textlink="">
      <xdr:nvSpPr>
        <xdr:cNvPr id="473" name="テキスト ボックス 472">
          <a:extLst>
            <a:ext uri="{FF2B5EF4-FFF2-40B4-BE49-F238E27FC236}">
              <a16:creationId xmlns:a16="http://schemas.microsoft.com/office/drawing/2014/main" id="{00000000-0008-0000-0300-0000D9010000}"/>
            </a:ext>
          </a:extLst>
        </xdr:cNvPr>
        <xdr:cNvSpPr txBox="1"/>
      </xdr:nvSpPr>
      <xdr:spPr>
        <a:xfrm>
          <a:off x="15798800" y="2677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120408</xdr:rowOff>
    </xdr:from>
    <xdr:to>
      <xdr:col>73</xdr:col>
      <xdr:colOff>44450</xdr:colOff>
      <xdr:row>16</xdr:row>
      <xdr:rowOff>50558</xdr:rowOff>
    </xdr:to>
    <xdr:sp macro="" textlink="">
      <xdr:nvSpPr>
        <xdr:cNvPr id="474" name="楕円 473">
          <a:extLst>
            <a:ext uri="{FF2B5EF4-FFF2-40B4-BE49-F238E27FC236}">
              <a16:creationId xmlns:a16="http://schemas.microsoft.com/office/drawing/2014/main" id="{00000000-0008-0000-0300-0000DA010000}"/>
            </a:ext>
          </a:extLst>
        </xdr:cNvPr>
        <xdr:cNvSpPr/>
      </xdr:nvSpPr>
      <xdr:spPr>
        <a:xfrm>
          <a:off x="15240000" y="2692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16</xdr:row>
      <xdr:rowOff>35335</xdr:rowOff>
    </xdr:from>
    <xdr:ext cx="762000" cy="259045"/>
    <xdr:sp macro="" textlink="">
      <xdr:nvSpPr>
        <xdr:cNvPr id="475" name="テキスト ボックス 474">
          <a:extLst>
            <a:ext uri="{FF2B5EF4-FFF2-40B4-BE49-F238E27FC236}">
              <a16:creationId xmlns:a16="http://schemas.microsoft.com/office/drawing/2014/main" id="{00000000-0008-0000-0300-0000DB010000}"/>
            </a:ext>
          </a:extLst>
        </xdr:cNvPr>
        <xdr:cNvSpPr txBox="1"/>
      </xdr:nvSpPr>
      <xdr:spPr>
        <a:xfrm>
          <a:off x="14909800" y="2778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58118</xdr:rowOff>
    </xdr:from>
    <xdr:to>
      <xdr:col>68</xdr:col>
      <xdr:colOff>203200</xdr:colOff>
      <xdr:row>16</xdr:row>
      <xdr:rowOff>159718</xdr:rowOff>
    </xdr:to>
    <xdr:sp macro="" textlink="">
      <xdr:nvSpPr>
        <xdr:cNvPr id="476" name="楕円 475">
          <a:extLst>
            <a:ext uri="{FF2B5EF4-FFF2-40B4-BE49-F238E27FC236}">
              <a16:creationId xmlns:a16="http://schemas.microsoft.com/office/drawing/2014/main" id="{00000000-0008-0000-0300-0000DC010000}"/>
            </a:ext>
          </a:extLst>
        </xdr:cNvPr>
        <xdr:cNvSpPr/>
      </xdr:nvSpPr>
      <xdr:spPr>
        <a:xfrm>
          <a:off x="14351000" y="2801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16</xdr:row>
      <xdr:rowOff>144495</xdr:rowOff>
    </xdr:from>
    <xdr:ext cx="762000" cy="259045"/>
    <xdr:sp macro="" textlink="">
      <xdr:nvSpPr>
        <xdr:cNvPr id="477" name="テキスト ボックス 476">
          <a:extLst>
            <a:ext uri="{FF2B5EF4-FFF2-40B4-BE49-F238E27FC236}">
              <a16:creationId xmlns:a16="http://schemas.microsoft.com/office/drawing/2014/main" id="{00000000-0008-0000-0300-0000DD010000}"/>
            </a:ext>
          </a:extLst>
        </xdr:cNvPr>
        <xdr:cNvSpPr txBox="1"/>
      </xdr:nvSpPr>
      <xdr:spPr>
        <a:xfrm>
          <a:off x="14020800" y="2887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59267</xdr:rowOff>
    </xdr:from>
    <xdr:to>
      <xdr:col>64</xdr:col>
      <xdr:colOff>152400</xdr:colOff>
      <xdr:row>16</xdr:row>
      <xdr:rowOff>160867</xdr:rowOff>
    </xdr:to>
    <xdr:sp macro="" textlink="">
      <xdr:nvSpPr>
        <xdr:cNvPr id="478" name="楕円 477">
          <a:extLst>
            <a:ext uri="{FF2B5EF4-FFF2-40B4-BE49-F238E27FC236}">
              <a16:creationId xmlns:a16="http://schemas.microsoft.com/office/drawing/2014/main" id="{00000000-0008-0000-0300-0000DE010000}"/>
            </a:ext>
          </a:extLst>
        </xdr:cNvPr>
        <xdr:cNvSpPr/>
      </xdr:nvSpPr>
      <xdr:spPr>
        <a:xfrm>
          <a:off x="13462000" y="2802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16</xdr:row>
      <xdr:rowOff>145644</xdr:rowOff>
    </xdr:from>
    <xdr:ext cx="762000" cy="259045"/>
    <xdr:sp macro="" textlink="">
      <xdr:nvSpPr>
        <xdr:cNvPr id="479" name="テキスト ボックス 478">
          <a:extLst>
            <a:ext uri="{FF2B5EF4-FFF2-40B4-BE49-F238E27FC236}">
              <a16:creationId xmlns:a16="http://schemas.microsoft.com/office/drawing/2014/main" id="{00000000-0008-0000-0300-0000DF010000}"/>
            </a:ext>
          </a:extLst>
        </xdr:cNvPr>
        <xdr:cNvSpPr txBox="1"/>
      </xdr:nvSpPr>
      <xdr:spPr>
        <a:xfrm>
          <a:off x="13131800" y="2888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道内市町村平均と</a:t>
          </a:r>
          <a:r>
            <a:rPr kumimoji="1" lang="ja-JP" altLang="en-US" sz="1100">
              <a:solidFill>
                <a:schemeClr val="dk1"/>
              </a:solidFill>
              <a:effectLst/>
              <a:latin typeface="+mn-lt"/>
              <a:ea typeface="+mn-ea"/>
              <a:cs typeface="+mn-cs"/>
            </a:rPr>
            <a:t>ほぼ</a:t>
          </a:r>
          <a:r>
            <a:rPr kumimoji="1" lang="ja-JP" altLang="ja-JP" sz="1100">
              <a:solidFill>
                <a:schemeClr val="dk1"/>
              </a:solidFill>
              <a:effectLst/>
              <a:latin typeface="+mn-lt"/>
              <a:ea typeface="+mn-ea"/>
              <a:cs typeface="+mn-cs"/>
            </a:rPr>
            <a:t>同水準だが、類似団体平均より低い水準となっている。</a:t>
          </a:r>
          <a:endParaRPr lang="ja-JP" altLang="ja-JP" sz="1400">
            <a:effectLst/>
          </a:endParaRPr>
        </a:p>
        <a:p>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人件費の増加が見込まれるが</a:t>
          </a:r>
          <a:r>
            <a:rPr kumimoji="1" lang="ja-JP" altLang="ja-JP" sz="1100">
              <a:solidFill>
                <a:schemeClr val="dk1"/>
              </a:solidFill>
              <a:effectLst/>
              <a:latin typeface="+mn-lt"/>
              <a:ea typeface="+mn-ea"/>
              <a:cs typeface="+mn-cs"/>
            </a:rPr>
            <a:t>町民ニーズの多様化・高度化に適切に対応していくため、引き続き効率的な人員配置や</a:t>
          </a:r>
          <a:r>
            <a:rPr kumimoji="1" lang="en-US" altLang="ja-JP" sz="1100">
              <a:solidFill>
                <a:schemeClr val="dk1"/>
              </a:solidFill>
              <a:effectLst/>
              <a:latin typeface="+mn-lt"/>
              <a:ea typeface="+mn-ea"/>
              <a:cs typeface="+mn-cs"/>
            </a:rPr>
            <a:t>ICT</a:t>
          </a:r>
          <a:r>
            <a:rPr kumimoji="1" lang="ja-JP" altLang="ja-JP" sz="1100">
              <a:solidFill>
                <a:schemeClr val="dk1"/>
              </a:solidFill>
              <a:effectLst/>
              <a:latin typeface="+mn-lt"/>
              <a:ea typeface="+mn-ea"/>
              <a:cs typeface="+mn-cs"/>
            </a:rPr>
            <a:t>化を推進し、人件費の抑制に努める。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a:extLst>
            <a:ext uri="{FF2B5EF4-FFF2-40B4-BE49-F238E27FC236}">
              <a16:creationId xmlns:a16="http://schemas.microsoft.com/office/drawing/2014/main" id="{00000000-0008-0000-0400-00003C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a:extLst>
            <a:ext uri="{FF2B5EF4-FFF2-40B4-BE49-F238E27FC236}">
              <a16:creationId xmlns:a16="http://schemas.microsoft.com/office/drawing/2014/main" id="{00000000-0008-0000-0400-00003D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a:extLst>
            <a:ext uri="{FF2B5EF4-FFF2-40B4-BE49-F238E27FC236}">
              <a16:creationId xmlns:a16="http://schemas.microsoft.com/office/drawing/2014/main" id="{00000000-0008-0000-0400-00003E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165100</xdr:rowOff>
    </xdr:from>
    <xdr:to>
      <xdr:col>24</xdr:col>
      <xdr:colOff>25400</xdr:colOff>
      <xdr:row>42</xdr:row>
      <xdr:rowOff>39915</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flipV="1">
          <a:off x="4826000" y="5651500"/>
          <a:ext cx="0" cy="1589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42</xdr:row>
      <xdr:rowOff>11992</xdr:rowOff>
    </xdr:from>
    <xdr:ext cx="762000" cy="259045"/>
    <xdr:sp macro="" textlink="">
      <xdr:nvSpPr>
        <xdr:cNvPr id="64" name="人件費最小値テキスト">
          <a:extLst>
            <a:ext uri="{FF2B5EF4-FFF2-40B4-BE49-F238E27FC236}">
              <a16:creationId xmlns:a16="http://schemas.microsoft.com/office/drawing/2014/main" id="{00000000-0008-0000-0400-000040000000}"/>
            </a:ext>
          </a:extLst>
        </xdr:cNvPr>
        <xdr:cNvSpPr txBox="1"/>
      </xdr:nvSpPr>
      <xdr:spPr>
        <a:xfrm>
          <a:off x="4914900" y="7212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42</xdr:row>
      <xdr:rowOff>39915</xdr:rowOff>
    </xdr:from>
    <xdr:to>
      <xdr:col>24</xdr:col>
      <xdr:colOff>114300</xdr:colOff>
      <xdr:row>42</xdr:row>
      <xdr:rowOff>39915</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72408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80027</xdr:rowOff>
    </xdr:from>
    <xdr:ext cx="762000" cy="259045"/>
    <xdr:sp macro="" textlink="">
      <xdr:nvSpPr>
        <xdr:cNvPr id="66" name="人件費最大値テキスト">
          <a:extLst>
            <a:ext uri="{FF2B5EF4-FFF2-40B4-BE49-F238E27FC236}">
              <a16:creationId xmlns:a16="http://schemas.microsoft.com/office/drawing/2014/main" id="{00000000-0008-0000-0400-000042000000}"/>
            </a:ext>
          </a:extLst>
        </xdr:cNvPr>
        <xdr:cNvSpPr txBox="1"/>
      </xdr:nvSpPr>
      <xdr:spPr>
        <a:xfrm>
          <a:off x="4914900" y="539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165100</xdr:rowOff>
    </xdr:from>
    <xdr:to>
      <xdr:col>24</xdr:col>
      <xdr:colOff>114300</xdr:colOff>
      <xdr:row>32</xdr:row>
      <xdr:rowOff>165100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4737100" y="5651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75293</xdr:rowOff>
    </xdr:from>
    <xdr:to>
      <xdr:col>24</xdr:col>
      <xdr:colOff>25400</xdr:colOff>
      <xdr:row>36</xdr:row>
      <xdr:rowOff>56243</xdr:rowOff>
    </xdr:to>
    <xdr:cxnSp macro="">
      <xdr:nvCxnSpPr>
        <xdr:cNvPr id="68" name="直線コネクタ 67">
          <a:extLst>
            <a:ext uri="{FF2B5EF4-FFF2-40B4-BE49-F238E27FC236}">
              <a16:creationId xmlns:a16="http://schemas.microsoft.com/office/drawing/2014/main" id="{00000000-0008-0000-0400-000044000000}"/>
            </a:ext>
          </a:extLst>
        </xdr:cNvPr>
        <xdr:cNvCxnSpPr/>
      </xdr:nvCxnSpPr>
      <xdr:spPr>
        <a:xfrm>
          <a:off x="3987800" y="6076043"/>
          <a:ext cx="8382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108149</xdr:rowOff>
    </xdr:from>
    <xdr:ext cx="762000" cy="259045"/>
    <xdr:sp macro="" textlink="">
      <xdr:nvSpPr>
        <xdr:cNvPr id="69" name="人件費平均値テキスト">
          <a:extLst>
            <a:ext uri="{FF2B5EF4-FFF2-40B4-BE49-F238E27FC236}">
              <a16:creationId xmlns:a16="http://schemas.microsoft.com/office/drawing/2014/main" id="{00000000-0008-0000-0400-000045000000}"/>
            </a:ext>
          </a:extLst>
        </xdr:cNvPr>
        <xdr:cNvSpPr txBox="1"/>
      </xdr:nvSpPr>
      <xdr:spPr>
        <a:xfrm>
          <a:off x="4914900" y="6280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136072</xdr:rowOff>
    </xdr:from>
    <xdr:to>
      <xdr:col>24</xdr:col>
      <xdr:colOff>76200</xdr:colOff>
      <xdr:row>37</xdr:row>
      <xdr:rowOff>66222</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4775200" y="630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75293</xdr:rowOff>
    </xdr:from>
    <xdr:to>
      <xdr:col>19</xdr:col>
      <xdr:colOff>187325</xdr:colOff>
      <xdr:row>35</xdr:row>
      <xdr:rowOff>118836</xdr:rowOff>
    </xdr:to>
    <xdr:cxnSp macro="">
      <xdr:nvCxnSpPr>
        <xdr:cNvPr id="71" name="直線コネクタ 70">
          <a:extLst>
            <a:ext uri="{FF2B5EF4-FFF2-40B4-BE49-F238E27FC236}">
              <a16:creationId xmlns:a16="http://schemas.microsoft.com/office/drawing/2014/main" id="{00000000-0008-0000-0400-000047000000}"/>
            </a:ext>
          </a:extLst>
        </xdr:cNvPr>
        <xdr:cNvCxnSpPr/>
      </xdr:nvCxnSpPr>
      <xdr:spPr>
        <a:xfrm flipV="1">
          <a:off x="3098800" y="6076043"/>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27214</xdr:rowOff>
    </xdr:from>
    <xdr:to>
      <xdr:col>20</xdr:col>
      <xdr:colOff>38100</xdr:colOff>
      <xdr:row>36</xdr:row>
      <xdr:rowOff>128814</xdr:rowOff>
    </xdr:to>
    <xdr:sp macro="" textlink="">
      <xdr:nvSpPr>
        <xdr:cNvPr id="72" name="フローチャート: 判断 71">
          <a:extLst>
            <a:ext uri="{FF2B5EF4-FFF2-40B4-BE49-F238E27FC236}">
              <a16:creationId xmlns:a16="http://schemas.microsoft.com/office/drawing/2014/main" id="{00000000-0008-0000-0400-000048000000}"/>
            </a:ext>
          </a:extLst>
        </xdr:cNvPr>
        <xdr:cNvSpPr/>
      </xdr:nvSpPr>
      <xdr:spPr>
        <a:xfrm>
          <a:off x="3937000" y="6199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113591</xdr:rowOff>
    </xdr:from>
    <xdr:ext cx="736600" cy="259045"/>
    <xdr:sp macro="" textlink="">
      <xdr:nvSpPr>
        <xdr:cNvPr id="73" name="テキスト ボックス 72">
          <a:extLst>
            <a:ext uri="{FF2B5EF4-FFF2-40B4-BE49-F238E27FC236}">
              <a16:creationId xmlns:a16="http://schemas.microsoft.com/office/drawing/2014/main" id="{00000000-0008-0000-0400-000049000000}"/>
            </a:ext>
          </a:extLst>
        </xdr:cNvPr>
        <xdr:cNvSpPr txBox="1"/>
      </xdr:nvSpPr>
      <xdr:spPr>
        <a:xfrm>
          <a:off x="3606800" y="62857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159657</xdr:rowOff>
    </xdr:from>
    <xdr:to>
      <xdr:col>15</xdr:col>
      <xdr:colOff>98425</xdr:colOff>
      <xdr:row>35</xdr:row>
      <xdr:rowOff>118836</xdr:rowOff>
    </xdr:to>
    <xdr:cxnSp macro="">
      <xdr:nvCxnSpPr>
        <xdr:cNvPr id="74" name="直線コネクタ 73">
          <a:extLst>
            <a:ext uri="{FF2B5EF4-FFF2-40B4-BE49-F238E27FC236}">
              <a16:creationId xmlns:a16="http://schemas.microsoft.com/office/drawing/2014/main" id="{00000000-0008-0000-0400-00004A000000}"/>
            </a:ext>
          </a:extLst>
        </xdr:cNvPr>
        <xdr:cNvCxnSpPr/>
      </xdr:nvCxnSpPr>
      <xdr:spPr>
        <a:xfrm>
          <a:off x="2209800" y="5988957"/>
          <a:ext cx="8890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5443</xdr:rowOff>
    </xdr:from>
    <xdr:to>
      <xdr:col>15</xdr:col>
      <xdr:colOff>149225</xdr:colOff>
      <xdr:row>36</xdr:row>
      <xdr:rowOff>107043</xdr:rowOff>
    </xdr:to>
    <xdr:sp macro="" textlink="">
      <xdr:nvSpPr>
        <xdr:cNvPr id="75" name="フローチャート: 判断 74">
          <a:extLst>
            <a:ext uri="{FF2B5EF4-FFF2-40B4-BE49-F238E27FC236}">
              <a16:creationId xmlns:a16="http://schemas.microsoft.com/office/drawing/2014/main" id="{00000000-0008-0000-0400-00004B000000}"/>
            </a:ext>
          </a:extLst>
        </xdr:cNvPr>
        <xdr:cNvSpPr/>
      </xdr:nvSpPr>
      <xdr:spPr>
        <a:xfrm>
          <a:off x="3048000" y="617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91820</xdr:rowOff>
    </xdr:from>
    <xdr:ext cx="762000" cy="259045"/>
    <xdr:sp macro="" textlink="">
      <xdr:nvSpPr>
        <xdr:cNvPr id="76" name="テキスト ボックス 75">
          <a:extLst>
            <a:ext uri="{FF2B5EF4-FFF2-40B4-BE49-F238E27FC236}">
              <a16:creationId xmlns:a16="http://schemas.microsoft.com/office/drawing/2014/main" id="{00000000-0008-0000-0400-00004C000000}"/>
            </a:ext>
          </a:extLst>
        </xdr:cNvPr>
        <xdr:cNvSpPr txBox="1"/>
      </xdr:nvSpPr>
      <xdr:spPr>
        <a:xfrm>
          <a:off x="2717800" y="6264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159657</xdr:rowOff>
    </xdr:from>
    <xdr:to>
      <xdr:col>11</xdr:col>
      <xdr:colOff>9525</xdr:colOff>
      <xdr:row>36</xdr:row>
      <xdr:rowOff>12700</xdr:rowOff>
    </xdr:to>
    <xdr:cxnSp macro="">
      <xdr:nvCxnSpPr>
        <xdr:cNvPr id="77" name="直線コネクタ 76">
          <a:extLst>
            <a:ext uri="{FF2B5EF4-FFF2-40B4-BE49-F238E27FC236}">
              <a16:creationId xmlns:a16="http://schemas.microsoft.com/office/drawing/2014/main" id="{00000000-0008-0000-0400-00004D000000}"/>
            </a:ext>
          </a:extLst>
        </xdr:cNvPr>
        <xdr:cNvCxnSpPr/>
      </xdr:nvCxnSpPr>
      <xdr:spPr>
        <a:xfrm flipV="1">
          <a:off x="1320800" y="5988957"/>
          <a:ext cx="889000" cy="195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122464</xdr:rowOff>
    </xdr:from>
    <xdr:to>
      <xdr:col>11</xdr:col>
      <xdr:colOff>60325</xdr:colOff>
      <xdr:row>36</xdr:row>
      <xdr:rowOff>52614</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2159000" y="612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37391</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1828800" y="6209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8164</xdr:rowOff>
    </xdr:from>
    <xdr:to>
      <xdr:col>6</xdr:col>
      <xdr:colOff>171450</xdr:colOff>
      <xdr:row>37</xdr:row>
      <xdr:rowOff>109764</xdr:rowOff>
    </xdr:to>
    <xdr:sp macro="" textlink="">
      <xdr:nvSpPr>
        <xdr:cNvPr id="80" name="フローチャート: 判断 79">
          <a:extLst>
            <a:ext uri="{FF2B5EF4-FFF2-40B4-BE49-F238E27FC236}">
              <a16:creationId xmlns:a16="http://schemas.microsoft.com/office/drawing/2014/main" id="{00000000-0008-0000-0400-000050000000}"/>
            </a:ext>
          </a:extLst>
        </xdr:cNvPr>
        <xdr:cNvSpPr/>
      </xdr:nvSpPr>
      <xdr:spPr>
        <a:xfrm>
          <a:off x="1270000" y="6351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94542</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939800" y="6438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a:extLst>
            <a:ext uri="{FF2B5EF4-FFF2-40B4-BE49-F238E27FC236}">
              <a16:creationId xmlns:a16="http://schemas.microsoft.com/office/drawing/2014/main" id="{00000000-0008-0000-0400-000055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5443</xdr:rowOff>
    </xdr:from>
    <xdr:to>
      <xdr:col>24</xdr:col>
      <xdr:colOff>76200</xdr:colOff>
      <xdr:row>36</xdr:row>
      <xdr:rowOff>107043</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4775200" y="6177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21970</xdr:rowOff>
    </xdr:from>
    <xdr:ext cx="762000" cy="259045"/>
    <xdr:sp macro="" textlink="">
      <xdr:nvSpPr>
        <xdr:cNvPr id="88" name="人件費該当値テキスト">
          <a:extLst>
            <a:ext uri="{FF2B5EF4-FFF2-40B4-BE49-F238E27FC236}">
              <a16:creationId xmlns:a16="http://schemas.microsoft.com/office/drawing/2014/main" id="{00000000-0008-0000-0400-000058000000}"/>
            </a:ext>
          </a:extLst>
        </xdr:cNvPr>
        <xdr:cNvSpPr txBox="1"/>
      </xdr:nvSpPr>
      <xdr:spPr>
        <a:xfrm>
          <a:off x="4914900" y="6022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24493</xdr:rowOff>
    </xdr:from>
    <xdr:to>
      <xdr:col>20</xdr:col>
      <xdr:colOff>38100</xdr:colOff>
      <xdr:row>35</xdr:row>
      <xdr:rowOff>126093</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937000" y="6025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136270</xdr:rowOff>
    </xdr:from>
    <xdr:ext cx="7366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3606800" y="57941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68036</xdr:rowOff>
    </xdr:from>
    <xdr:to>
      <xdr:col>15</xdr:col>
      <xdr:colOff>149225</xdr:colOff>
      <xdr:row>35</xdr:row>
      <xdr:rowOff>169636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3048000" y="6068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8363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2717800" y="5837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108857</xdr:rowOff>
    </xdr:from>
    <xdr:to>
      <xdr:col>11</xdr:col>
      <xdr:colOff>60325</xdr:colOff>
      <xdr:row>35</xdr:row>
      <xdr:rowOff>39007</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2159000" y="5938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49184</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18288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133350</xdr:rowOff>
    </xdr:from>
    <xdr:to>
      <xdr:col>6</xdr:col>
      <xdr:colOff>171450</xdr:colOff>
      <xdr:row>36</xdr:row>
      <xdr:rowOff>63500</xdr:rowOff>
    </xdr:to>
    <xdr:sp macro="" textlink="">
      <xdr:nvSpPr>
        <xdr:cNvPr id="95" name="楕円 94">
          <a:extLst>
            <a:ext uri="{FF2B5EF4-FFF2-40B4-BE49-F238E27FC236}">
              <a16:creationId xmlns:a16="http://schemas.microsoft.com/office/drawing/2014/main" id="{00000000-0008-0000-0400-00005F000000}"/>
            </a:ext>
          </a:extLst>
        </xdr:cNvPr>
        <xdr:cNvSpPr/>
      </xdr:nvSpPr>
      <xdr:spPr>
        <a:xfrm>
          <a:off x="1270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73677</xdr:rowOff>
    </xdr:from>
    <xdr:ext cx="762000" cy="259045"/>
    <xdr:sp macro="" textlink="">
      <xdr:nvSpPr>
        <xdr:cNvPr id="96" name="テキスト ボックス 95">
          <a:extLst>
            <a:ext uri="{FF2B5EF4-FFF2-40B4-BE49-F238E27FC236}">
              <a16:creationId xmlns:a16="http://schemas.microsoft.com/office/drawing/2014/main" id="{00000000-0008-0000-0400-000060000000}"/>
            </a:ext>
          </a:extLst>
        </xdr:cNvPr>
        <xdr:cNvSpPr txBox="1"/>
      </xdr:nvSpPr>
      <xdr:spPr>
        <a:xfrm>
          <a:off x="939800" y="590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a:extLst>
            <a:ext uri="{FF2B5EF4-FFF2-40B4-BE49-F238E27FC236}">
              <a16:creationId xmlns:a16="http://schemas.microsoft.com/office/drawing/2014/main" id="{00000000-0008-0000-0400-000069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a:extLst>
            <a:ext uri="{FF2B5EF4-FFF2-40B4-BE49-F238E27FC236}">
              <a16:creationId xmlns:a16="http://schemas.microsoft.com/office/drawing/2014/main" id="{00000000-0008-0000-0400-00006A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a:extLst>
            <a:ext uri="{FF2B5EF4-FFF2-40B4-BE49-F238E27FC236}">
              <a16:creationId xmlns:a16="http://schemas.microsoft.com/office/drawing/2014/main" id="{00000000-0008-0000-0400-00006B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道内市町村平均及び類似団体平均より低い水準となっている。今後は、物価高騰等による物件費の増加が予測されるため、引き続き行政コストの削減に努める。</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113284</xdr:rowOff>
    </xdr:from>
    <xdr:to>
      <xdr:col>82</xdr:col>
      <xdr:colOff>107950</xdr:colOff>
      <xdr:row>21</xdr:row>
      <xdr:rowOff>5842</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170684"/>
          <a:ext cx="0" cy="1435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149369</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578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5842</xdr:rowOff>
    </xdr:from>
    <xdr:to>
      <xdr:col>82</xdr:col>
      <xdr:colOff>196850</xdr:colOff>
      <xdr:row>21</xdr:row>
      <xdr:rowOff>5842</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606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28211</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1914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113284</xdr:rowOff>
    </xdr:from>
    <xdr:to>
      <xdr:col>82</xdr:col>
      <xdr:colOff>196850</xdr:colOff>
      <xdr:row>12</xdr:row>
      <xdr:rowOff>113284</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170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145288</xdr:rowOff>
    </xdr:from>
    <xdr:to>
      <xdr:col>82</xdr:col>
      <xdr:colOff>107950</xdr:colOff>
      <xdr:row>15</xdr:row>
      <xdr:rowOff>37846</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5671800" y="2545588"/>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105427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677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133350</xdr:rowOff>
    </xdr:from>
    <xdr:to>
      <xdr:col>82</xdr:col>
      <xdr:colOff>158750</xdr:colOff>
      <xdr:row>16</xdr:row>
      <xdr:rowOff>63500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145288</xdr:rowOff>
    </xdr:from>
    <xdr:to>
      <xdr:col>78</xdr:col>
      <xdr:colOff>69850</xdr:colOff>
      <xdr:row>15</xdr:row>
      <xdr:rowOff>46990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4782800" y="2545588"/>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87630</xdr:rowOff>
    </xdr:from>
    <xdr:to>
      <xdr:col>78</xdr:col>
      <xdr:colOff>120650</xdr:colOff>
      <xdr:row>16</xdr:row>
      <xdr:rowOff>17780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659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2557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745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143002</xdr:rowOff>
    </xdr:from>
    <xdr:to>
      <xdr:col>73</xdr:col>
      <xdr:colOff>180975</xdr:colOff>
      <xdr:row>15</xdr:row>
      <xdr:rowOff>46990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893800" y="2371852"/>
          <a:ext cx="889000" cy="246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96774</xdr:rowOff>
    </xdr:from>
    <xdr:to>
      <xdr:col>74</xdr:col>
      <xdr:colOff>31750</xdr:colOff>
      <xdr:row>16</xdr:row>
      <xdr:rowOff>26924</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66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11701</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754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143002</xdr:rowOff>
    </xdr:from>
    <xdr:to>
      <xdr:col>69</xdr:col>
      <xdr:colOff>92075</xdr:colOff>
      <xdr:row>14</xdr:row>
      <xdr:rowOff>26416</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flipV="1">
          <a:off x="13004800" y="237185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14</xdr:row>
      <xdr:rowOff>158496</xdr:rowOff>
    </xdr:from>
    <xdr:to>
      <xdr:col>69</xdr:col>
      <xdr:colOff>142875</xdr:colOff>
      <xdr:row>15</xdr:row>
      <xdr:rowOff>88646</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558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73423</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645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60198</xdr:rowOff>
    </xdr:from>
    <xdr:to>
      <xdr:col>65</xdr:col>
      <xdr:colOff>53975</xdr:colOff>
      <xdr:row>15</xdr:row>
      <xdr:rowOff>161798</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631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146575</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18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158496</xdr:rowOff>
    </xdr:from>
    <xdr:to>
      <xdr:col>82</xdr:col>
      <xdr:colOff>158750</xdr:colOff>
      <xdr:row>15</xdr:row>
      <xdr:rowOff>88646</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2558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3573</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2403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94488</xdr:rowOff>
    </xdr:from>
    <xdr:to>
      <xdr:col>78</xdr:col>
      <xdr:colOff>120650</xdr:colOff>
      <xdr:row>15</xdr:row>
      <xdr:rowOff>24638</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494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34815</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22636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167640</xdr:rowOff>
    </xdr:from>
    <xdr:to>
      <xdr:col>74</xdr:col>
      <xdr:colOff>31750</xdr:colOff>
      <xdr:row>15</xdr:row>
      <xdr:rowOff>97790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256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107967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233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92202</xdr:rowOff>
    </xdr:from>
    <xdr:to>
      <xdr:col>69</xdr:col>
      <xdr:colOff>142875</xdr:colOff>
      <xdr:row>14</xdr:row>
      <xdr:rowOff>22352</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2321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32529</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2089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147066</xdr:rowOff>
    </xdr:from>
    <xdr:to>
      <xdr:col>65</xdr:col>
      <xdr:colOff>53975</xdr:colOff>
      <xdr:row>14</xdr:row>
      <xdr:rowOff>77216</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2375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87393</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2144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道内市町村平均及び類似団体平均より低い水準となっている。</a:t>
          </a:r>
          <a:endParaRPr lang="ja-JP" altLang="ja-JP" sz="1400">
            <a:effectLst/>
          </a:endParaRPr>
        </a:p>
        <a:p>
          <a:r>
            <a:rPr kumimoji="1" lang="ja-JP" altLang="ja-JP" sz="1100">
              <a:solidFill>
                <a:schemeClr val="dk1"/>
              </a:solidFill>
              <a:effectLst/>
              <a:latin typeface="+mn-lt"/>
              <a:ea typeface="+mn-ea"/>
              <a:cs typeface="+mn-cs"/>
            </a:rPr>
            <a:t>引き続き町独自の施策については、慎重に協議し、社会保障関係経費の急激な増加の抑制に努める。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a:extLst>
            <a:ext uri="{FF2B5EF4-FFF2-40B4-BE49-F238E27FC236}">
              <a16:creationId xmlns:a16="http://schemas.microsoft.com/office/drawing/2014/main" id="{00000000-0008-0000-0400-0000B8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78015</xdr:rowOff>
    </xdr:from>
    <xdr:to>
      <xdr:col>24</xdr:col>
      <xdr:colOff>25400</xdr:colOff>
      <xdr:row>60</xdr:row>
      <xdr:rowOff>132443</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4826000" y="8993415"/>
          <a:ext cx="0" cy="14260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104520</xdr:rowOff>
    </xdr:from>
    <xdr:ext cx="762000" cy="259045"/>
    <xdr:sp macro="" textlink="">
      <xdr:nvSpPr>
        <xdr:cNvPr id="186" name="扶助費最小値テキスト">
          <a:extLst>
            <a:ext uri="{FF2B5EF4-FFF2-40B4-BE49-F238E27FC236}">
              <a16:creationId xmlns:a16="http://schemas.microsoft.com/office/drawing/2014/main" id="{00000000-0008-0000-0400-0000BA000000}"/>
            </a:ext>
          </a:extLst>
        </xdr:cNvPr>
        <xdr:cNvSpPr txBox="1"/>
      </xdr:nvSpPr>
      <xdr:spPr>
        <a:xfrm>
          <a:off x="4914900" y="10391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132443</xdr:rowOff>
    </xdr:from>
    <xdr:to>
      <xdr:col>24</xdr:col>
      <xdr:colOff>114300</xdr:colOff>
      <xdr:row>60</xdr:row>
      <xdr:rowOff>132443</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10419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164392</xdr:rowOff>
    </xdr:from>
    <xdr:ext cx="762000" cy="259045"/>
    <xdr:sp macro="" textlink="">
      <xdr:nvSpPr>
        <xdr:cNvPr id="188" name="扶助費最大値テキスト">
          <a:extLst>
            <a:ext uri="{FF2B5EF4-FFF2-40B4-BE49-F238E27FC236}">
              <a16:creationId xmlns:a16="http://schemas.microsoft.com/office/drawing/2014/main" id="{00000000-0008-0000-0400-0000BC000000}"/>
            </a:ext>
          </a:extLst>
        </xdr:cNvPr>
        <xdr:cNvSpPr txBox="1"/>
      </xdr:nvSpPr>
      <xdr:spPr>
        <a:xfrm>
          <a:off x="4914900" y="8736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78015</xdr:rowOff>
    </xdr:from>
    <xdr:to>
      <xdr:col>24</xdr:col>
      <xdr:colOff>114300</xdr:colOff>
      <xdr:row>52</xdr:row>
      <xdr:rowOff>78015</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4737100" y="8993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58965</xdr:rowOff>
    </xdr:from>
    <xdr:to>
      <xdr:col>24</xdr:col>
      <xdr:colOff>25400</xdr:colOff>
      <xdr:row>53</xdr:row>
      <xdr:rowOff>91622</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3987800" y="9145815"/>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146249</xdr:rowOff>
    </xdr:from>
    <xdr:ext cx="762000" cy="259045"/>
    <xdr:sp macro="" textlink="">
      <xdr:nvSpPr>
        <xdr:cNvPr id="191" name="扶助費平均値テキスト">
          <a:extLst>
            <a:ext uri="{FF2B5EF4-FFF2-40B4-BE49-F238E27FC236}">
              <a16:creationId xmlns:a16="http://schemas.microsoft.com/office/drawing/2014/main" id="{00000000-0008-0000-0400-0000BF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37193</xdr:rowOff>
    </xdr:from>
    <xdr:to>
      <xdr:col>19</xdr:col>
      <xdr:colOff>187325</xdr:colOff>
      <xdr:row>53</xdr:row>
      <xdr:rowOff>58965</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3098800" y="9124043"/>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141515</xdr:rowOff>
    </xdr:from>
    <xdr:to>
      <xdr:col>20</xdr:col>
      <xdr:colOff>38100</xdr:colOff>
      <xdr:row>55</xdr:row>
      <xdr:rowOff>71665</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56442</xdr:rowOff>
    </xdr:from>
    <xdr:ext cx="7366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606800" y="9486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15422</xdr:rowOff>
    </xdr:from>
    <xdr:to>
      <xdr:col>15</xdr:col>
      <xdr:colOff>98425</xdr:colOff>
      <xdr:row>53</xdr:row>
      <xdr:rowOff>37193</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a:off x="2209800" y="9102272"/>
          <a:ext cx="88900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97972</xdr:rowOff>
    </xdr:from>
    <xdr:to>
      <xdr:col>15</xdr:col>
      <xdr:colOff>149225</xdr:colOff>
      <xdr:row>55</xdr:row>
      <xdr:rowOff>28122</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3048000" y="9356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12899</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717800" y="9442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15422</xdr:rowOff>
    </xdr:from>
    <xdr:to>
      <xdr:col>11</xdr:col>
      <xdr:colOff>9525</xdr:colOff>
      <xdr:row>53</xdr:row>
      <xdr:rowOff>48078</xdr:rowOff>
    </xdr:to>
    <xdr:cxnSp macro="">
      <xdr:nvCxnSpPr>
        <xdr:cNvPr id="199" name="直線コネクタ 198">
          <a:extLst>
            <a:ext uri="{FF2B5EF4-FFF2-40B4-BE49-F238E27FC236}">
              <a16:creationId xmlns:a16="http://schemas.microsoft.com/office/drawing/2014/main" id="{00000000-0008-0000-0400-0000C7000000}"/>
            </a:ext>
          </a:extLst>
        </xdr:cNvPr>
        <xdr:cNvCxnSpPr/>
      </xdr:nvCxnSpPr>
      <xdr:spPr>
        <a:xfrm flipV="1">
          <a:off x="1320800" y="91022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54428</xdr:rowOff>
    </xdr:from>
    <xdr:to>
      <xdr:col>11</xdr:col>
      <xdr:colOff>60325</xdr:colOff>
      <xdr:row>54</xdr:row>
      <xdr:rowOff>156028</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2159000" y="9312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140805</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828800" y="9399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76200</xdr:rowOff>
    </xdr:from>
    <xdr:to>
      <xdr:col>6</xdr:col>
      <xdr:colOff>171450</xdr:colOff>
      <xdr:row>55</xdr:row>
      <xdr:rowOff>6350</xdr:rowOff>
    </xdr:to>
    <xdr:sp macro="" textlink="">
      <xdr:nvSpPr>
        <xdr:cNvPr id="202" name="フローチャート: 判断 201">
          <a:extLst>
            <a:ext uri="{FF2B5EF4-FFF2-40B4-BE49-F238E27FC236}">
              <a16:creationId xmlns:a16="http://schemas.microsoft.com/office/drawing/2014/main" id="{00000000-0008-0000-0400-0000CA000000}"/>
            </a:ext>
          </a:extLst>
        </xdr:cNvPr>
        <xdr:cNvSpPr/>
      </xdr:nvSpPr>
      <xdr:spPr>
        <a:xfrm>
          <a:off x="1270000" y="933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162577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939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40822</xdr:rowOff>
    </xdr:from>
    <xdr:to>
      <xdr:col>24</xdr:col>
      <xdr:colOff>76200</xdr:colOff>
      <xdr:row>53</xdr:row>
      <xdr:rowOff>142422</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4775200" y="912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57349</xdr:rowOff>
    </xdr:from>
    <xdr:ext cx="762000" cy="259045"/>
    <xdr:sp macro="" textlink="">
      <xdr:nvSpPr>
        <xdr:cNvPr id="210" name="扶助費該当値テキスト">
          <a:extLst>
            <a:ext uri="{FF2B5EF4-FFF2-40B4-BE49-F238E27FC236}">
              <a16:creationId xmlns:a16="http://schemas.microsoft.com/office/drawing/2014/main" id="{00000000-0008-0000-0400-0000D2000000}"/>
            </a:ext>
          </a:extLst>
        </xdr:cNvPr>
        <xdr:cNvSpPr txBox="1"/>
      </xdr:nvSpPr>
      <xdr:spPr>
        <a:xfrm>
          <a:off x="4914900" y="8972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8165</xdr:rowOff>
    </xdr:from>
    <xdr:to>
      <xdr:col>20</xdr:col>
      <xdr:colOff>38100</xdr:colOff>
      <xdr:row>53</xdr:row>
      <xdr:rowOff>109765</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937000" y="909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51</xdr:row>
      <xdr:rowOff>119942</xdr:rowOff>
    </xdr:from>
    <xdr:ext cx="7366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3606800" y="88638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52</xdr:row>
      <xdr:rowOff>157843</xdr:rowOff>
    </xdr:from>
    <xdr:to>
      <xdr:col>15</xdr:col>
      <xdr:colOff>149225</xdr:colOff>
      <xdr:row>53</xdr:row>
      <xdr:rowOff>87993</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3048000" y="9073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51</xdr:row>
      <xdr:rowOff>98170</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2717800" y="8842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52</xdr:row>
      <xdr:rowOff>136072</xdr:rowOff>
    </xdr:from>
    <xdr:to>
      <xdr:col>11</xdr:col>
      <xdr:colOff>60325</xdr:colOff>
      <xdr:row>53</xdr:row>
      <xdr:rowOff>66222</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2159000" y="9051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76399</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1828800" y="8820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52</xdr:row>
      <xdr:rowOff>168728</xdr:rowOff>
    </xdr:from>
    <xdr:to>
      <xdr:col>6</xdr:col>
      <xdr:colOff>171450</xdr:colOff>
      <xdr:row>53</xdr:row>
      <xdr:rowOff>98878</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1270000" y="9084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51</xdr:row>
      <xdr:rowOff>109055</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939800" y="8853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100" b="0" i="0">
              <a:solidFill>
                <a:schemeClr val="dk1"/>
              </a:solidFill>
              <a:effectLst/>
              <a:latin typeface="+mn-lt"/>
              <a:ea typeface="+mn-ea"/>
              <a:cs typeface="+mn-cs"/>
            </a:rPr>
            <a:t>その他のうち繰出金については、人口１人当たりの決算額で道内市町村平均及び類似団体平均を上回っている。また、当町は特別豪雪地帯に指定されており、除雪経費が大きな割合を占めるため数値が高い傾向にある。なお、対前年の減額要因は、下水道事業の法適用化によるものである。</a:t>
          </a:r>
          <a:br>
            <a:rPr lang="ja-JP" altLang="en-US"/>
          </a:br>
          <a:r>
            <a:rPr lang="ja-JP" altLang="en-US" sz="1100" b="0" i="0">
              <a:solidFill>
                <a:schemeClr val="dk1"/>
              </a:solidFill>
              <a:effectLst/>
              <a:latin typeface="+mn-lt"/>
              <a:ea typeface="+mn-ea"/>
              <a:cs typeface="+mn-cs"/>
            </a:rPr>
            <a:t>引き続き各特別会計の事業内容を注視し、過大になることがないよう適正化に努める。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62230</xdr:rowOff>
    </xdr:from>
    <xdr:to>
      <xdr:col>82</xdr:col>
      <xdr:colOff>107950</xdr:colOff>
      <xdr:row>58</xdr:row>
      <xdr:rowOff>149860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149080"/>
          <a:ext cx="0" cy="944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58</xdr:row>
      <xdr:rowOff>121937</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066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58</xdr:row>
      <xdr:rowOff>149860</xdr:rowOff>
    </xdr:from>
    <xdr:to>
      <xdr:col>82</xdr:col>
      <xdr:colOff>196850</xdr:colOff>
      <xdr:row>58</xdr:row>
      <xdr:rowOff>149860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093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148607</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89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62230</xdr:rowOff>
    </xdr:from>
    <xdr:to>
      <xdr:col>82</xdr:col>
      <xdr:colOff>196850</xdr:colOff>
      <xdr:row>53</xdr:row>
      <xdr:rowOff>62230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149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88900</xdr:rowOff>
    </xdr:from>
    <xdr:to>
      <xdr:col>82</xdr:col>
      <xdr:colOff>107950</xdr:colOff>
      <xdr:row>60</xdr:row>
      <xdr:rowOff>165100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10033000"/>
          <a:ext cx="838200" cy="419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8907</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4386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163830</xdr:rowOff>
    </xdr:from>
    <xdr:to>
      <xdr:col>82</xdr:col>
      <xdr:colOff>158750</xdr:colOff>
      <xdr:row>56</xdr:row>
      <xdr:rowOff>93980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59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60</xdr:row>
      <xdr:rowOff>165100</xdr:rowOff>
    </xdr:from>
    <xdr:to>
      <xdr:col>78</xdr:col>
      <xdr:colOff>69850</xdr:colOff>
      <xdr:row>61</xdr:row>
      <xdr:rowOff>8890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4782800" y="1045210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91440</xdr:rowOff>
    </xdr:from>
    <xdr:to>
      <xdr:col>78</xdr:col>
      <xdr:colOff>120650</xdr:colOff>
      <xdr:row>57</xdr:row>
      <xdr:rowOff>21590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69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31767</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4615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60</xdr:row>
      <xdr:rowOff>119380</xdr:rowOff>
    </xdr:from>
    <xdr:to>
      <xdr:col>73</xdr:col>
      <xdr:colOff>180975</xdr:colOff>
      <xdr:row>61</xdr:row>
      <xdr:rowOff>8890</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a:off x="13893800" y="1040638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76200</xdr:rowOff>
    </xdr:from>
    <xdr:to>
      <xdr:col>74</xdr:col>
      <xdr:colOff>31750</xdr:colOff>
      <xdr:row>57</xdr:row>
      <xdr:rowOff>6350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16527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60</xdr:row>
      <xdr:rowOff>104140</xdr:rowOff>
    </xdr:from>
    <xdr:to>
      <xdr:col>69</xdr:col>
      <xdr:colOff>92075</xdr:colOff>
      <xdr:row>60</xdr:row>
      <xdr:rowOff>119380</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a:off x="13004800" y="103911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76200</xdr:rowOff>
    </xdr:from>
    <xdr:to>
      <xdr:col>69</xdr:col>
      <xdr:colOff>142875</xdr:colOff>
      <xdr:row>57</xdr:row>
      <xdr:rowOff>6350</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16527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144780</xdr:rowOff>
    </xdr:from>
    <xdr:to>
      <xdr:col>65</xdr:col>
      <xdr:colOff>53975</xdr:colOff>
      <xdr:row>57</xdr:row>
      <xdr:rowOff>74930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85107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514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38100</xdr:rowOff>
    </xdr:from>
    <xdr:to>
      <xdr:col>82</xdr:col>
      <xdr:colOff>158750</xdr:colOff>
      <xdr:row>58</xdr:row>
      <xdr:rowOff>139700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118127</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89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60</xdr:row>
      <xdr:rowOff>114300</xdr:rowOff>
    </xdr:from>
    <xdr:to>
      <xdr:col>78</xdr:col>
      <xdr:colOff>120650</xdr:colOff>
      <xdr:row>61</xdr:row>
      <xdr:rowOff>44450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1040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61</xdr:row>
      <xdr:rowOff>29227</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10487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60</xdr:row>
      <xdr:rowOff>129540</xdr:rowOff>
    </xdr:from>
    <xdr:to>
      <xdr:col>74</xdr:col>
      <xdr:colOff>31750</xdr:colOff>
      <xdr:row>61</xdr:row>
      <xdr:rowOff>59690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1041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61</xdr:row>
      <xdr:rowOff>44467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1050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60</xdr:row>
      <xdr:rowOff>68580</xdr:rowOff>
    </xdr:from>
    <xdr:to>
      <xdr:col>69</xdr:col>
      <xdr:colOff>142875</xdr:colOff>
      <xdr:row>60</xdr:row>
      <xdr:rowOff>170180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1035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154957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1044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60</xdr:row>
      <xdr:rowOff>53340</xdr:rowOff>
    </xdr:from>
    <xdr:to>
      <xdr:col>65</xdr:col>
      <xdr:colOff>53975</xdr:colOff>
      <xdr:row>60</xdr:row>
      <xdr:rowOff>154940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10340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139717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1042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100" b="0" i="0">
              <a:solidFill>
                <a:schemeClr val="dk1"/>
              </a:solidFill>
              <a:effectLst/>
              <a:latin typeface="+mn-lt"/>
              <a:ea typeface="+mn-ea"/>
              <a:cs typeface="+mn-cs"/>
            </a:rPr>
            <a:t>水道事業に対する高料金対策繰り出し金等により、道内市町村平均及び類似団体平均を上回っている。対前年と比較して増額となっているが、これは下水道事業の法適用化に伴うものである。引き続き事業内容を注視し、適正化に努め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127000</xdr:rowOff>
    </xdr:from>
    <xdr:to>
      <xdr:col>85</xdr:col>
      <xdr:colOff>66675</xdr:colOff>
      <xdr:row>40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12700</xdr:rowOff>
    </xdr:from>
    <xdr:to>
      <xdr:col>85</xdr:col>
      <xdr:colOff>66675</xdr:colOff>
      <xdr:row>34</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64135</xdr:rowOff>
    </xdr:from>
    <xdr:to>
      <xdr:col>82</xdr:col>
      <xdr:colOff>107950</xdr:colOff>
      <xdr:row>40</xdr:row>
      <xdr:rowOff>18415</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721985"/>
          <a:ext cx="0" cy="11544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161942</xdr:rowOff>
    </xdr:from>
    <xdr:ext cx="762000" cy="259045"/>
    <xdr:sp macro=""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6848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18415</xdr:rowOff>
    </xdr:from>
    <xdr:to>
      <xdr:col>82</xdr:col>
      <xdr:colOff>196850</xdr:colOff>
      <xdr:row>40</xdr:row>
      <xdr:rowOff>18415</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6876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150512</xdr:rowOff>
    </xdr:from>
    <xdr:ext cx="762000" cy="259045"/>
    <xdr:sp macro=""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465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64135</xdr:rowOff>
    </xdr:from>
    <xdr:to>
      <xdr:col>82</xdr:col>
      <xdr:colOff>196850</xdr:colOff>
      <xdr:row>33</xdr:row>
      <xdr:rowOff>64135</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721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29845</xdr:rowOff>
    </xdr:from>
    <xdr:to>
      <xdr:col>82</xdr:col>
      <xdr:colOff>107950</xdr:colOff>
      <xdr:row>38</xdr:row>
      <xdr:rowOff>12700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5671800" y="6202045"/>
          <a:ext cx="838200" cy="325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34</xdr:row>
      <xdr:rowOff>144162</xdr:rowOff>
    </xdr:from>
    <xdr:ext cx="762000" cy="259045"/>
    <xdr:sp macro=""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5973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127635</xdr:rowOff>
    </xdr:from>
    <xdr:to>
      <xdr:col>82</xdr:col>
      <xdr:colOff>158750</xdr:colOff>
      <xdr:row>36</xdr:row>
      <xdr:rowOff>57785</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128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29845</xdr:rowOff>
    </xdr:from>
    <xdr:to>
      <xdr:col>78</xdr:col>
      <xdr:colOff>69850</xdr:colOff>
      <xdr:row>36</xdr:row>
      <xdr:rowOff>35560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4782800" y="620204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93345</xdr:rowOff>
    </xdr:from>
    <xdr:to>
      <xdr:col>78</xdr:col>
      <xdr:colOff>120650</xdr:colOff>
      <xdr:row>36</xdr:row>
      <xdr:rowOff>23495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094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33672</xdr:rowOff>
    </xdr:from>
    <xdr:ext cx="7366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58629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167005</xdr:rowOff>
    </xdr:from>
    <xdr:to>
      <xdr:col>73</xdr:col>
      <xdr:colOff>180975</xdr:colOff>
      <xdr:row>36</xdr:row>
      <xdr:rowOff>35560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3893800" y="616775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64770</xdr:rowOff>
    </xdr:from>
    <xdr:to>
      <xdr:col>74</xdr:col>
      <xdr:colOff>31750</xdr:colOff>
      <xdr:row>35</xdr:row>
      <xdr:rowOff>166370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5097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167005</xdr:rowOff>
    </xdr:from>
    <xdr:to>
      <xdr:col>69</xdr:col>
      <xdr:colOff>92075</xdr:colOff>
      <xdr:row>36</xdr:row>
      <xdr:rowOff>81280</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flipV="1">
          <a:off x="13004800" y="6167755"/>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1905</xdr:rowOff>
    </xdr:from>
    <xdr:to>
      <xdr:col>69</xdr:col>
      <xdr:colOff>142875</xdr:colOff>
      <xdr:row>35</xdr:row>
      <xdr:rowOff>103505</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6002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113682</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5771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76200</xdr:rowOff>
    </xdr:from>
    <xdr:to>
      <xdr:col>65</xdr:col>
      <xdr:colOff>53975</xdr:colOff>
      <xdr:row>36</xdr:row>
      <xdr:rowOff>6350</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07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16527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584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133350</xdr:rowOff>
    </xdr:from>
    <xdr:to>
      <xdr:col>82</xdr:col>
      <xdr:colOff>158750</xdr:colOff>
      <xdr:row>38</xdr:row>
      <xdr:rowOff>63500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64592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105427</xdr:rowOff>
    </xdr:from>
    <xdr:ext cx="762000" cy="259045"/>
    <xdr:sp macro=""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150495</xdr:rowOff>
    </xdr:from>
    <xdr:to>
      <xdr:col>78</xdr:col>
      <xdr:colOff>120650</xdr:colOff>
      <xdr:row>36</xdr:row>
      <xdr:rowOff>80645</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5621000" y="6151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65422</xdr:rowOff>
    </xdr:from>
    <xdr:ext cx="7366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62376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156210</xdr:rowOff>
    </xdr:from>
    <xdr:to>
      <xdr:col>74</xdr:col>
      <xdr:colOff>31750</xdr:colOff>
      <xdr:row>36</xdr:row>
      <xdr:rowOff>86360</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47320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71137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624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116205</xdr:rowOff>
    </xdr:from>
    <xdr:to>
      <xdr:col>69</xdr:col>
      <xdr:colOff>142875</xdr:colOff>
      <xdr:row>36</xdr:row>
      <xdr:rowOff>46355</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3843000" y="611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31132</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620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30480</xdr:rowOff>
    </xdr:from>
    <xdr:to>
      <xdr:col>65</xdr:col>
      <xdr:colOff>53975</xdr:colOff>
      <xdr:row>36</xdr:row>
      <xdr:rowOff>132080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2954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116857</xdr:rowOff>
    </xdr:from>
    <xdr:ext cx="7620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628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平成３年度から平成１０年度の人口急増時に実施した社会資本整備事業に伴う地方債の発行により地方債残高が増加した影響で、地方債の元利償還金は類似団体平均額を若干上回って</a:t>
          </a:r>
          <a:r>
            <a:rPr kumimoji="1" lang="ja-JP" altLang="en-US" sz="1100">
              <a:solidFill>
                <a:schemeClr val="dk1"/>
              </a:solidFill>
              <a:effectLst/>
              <a:latin typeface="+mn-lt"/>
              <a:ea typeface="+mn-ea"/>
              <a:cs typeface="+mn-cs"/>
            </a:rPr>
            <a:t>いたが、令和５年度より下回っている。</a:t>
          </a:r>
          <a:endParaRPr lang="ja-JP" altLang="ja-JP" sz="1400">
            <a:effectLst/>
          </a:endParaRPr>
        </a:p>
        <a:p>
          <a:r>
            <a:rPr kumimoji="1" lang="ja-JP" altLang="ja-JP" sz="1100">
              <a:solidFill>
                <a:schemeClr val="dk1"/>
              </a:solidFill>
              <a:effectLst/>
              <a:latin typeface="+mn-lt"/>
              <a:ea typeface="+mn-ea"/>
              <a:cs typeface="+mn-cs"/>
            </a:rPr>
            <a:t>償還額については平成１９年度をピークに緩やかに減少したが、昨今の大型事業の借入を踏まえ、今後も新規発行地方債を必要最低限に抑制し、引き続き公債費の縮減に努める。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0" name="公債費グラフ枠">
          <a:extLst>
            <a:ext uri="{FF2B5EF4-FFF2-40B4-BE49-F238E27FC236}">
              <a16:creationId xmlns:a16="http://schemas.microsoft.com/office/drawing/2014/main" id="{00000000-0008-0000-0400-000068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147574</xdr:rowOff>
    </xdr:from>
    <xdr:to>
      <xdr:col>24</xdr:col>
      <xdr:colOff>25400</xdr:colOff>
      <xdr:row>80</xdr:row>
      <xdr:rowOff>104139</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4826000" y="12663424"/>
          <a:ext cx="0" cy="1156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76216</xdr:rowOff>
    </xdr:from>
    <xdr:ext cx="762000" cy="259045"/>
    <xdr:sp macro="" textlink="">
      <xdr:nvSpPr>
        <xdr:cNvPr id="362" name="公債費最小値テキスト">
          <a:extLst>
            <a:ext uri="{FF2B5EF4-FFF2-40B4-BE49-F238E27FC236}">
              <a16:creationId xmlns:a16="http://schemas.microsoft.com/office/drawing/2014/main" id="{00000000-0008-0000-0400-00006A010000}"/>
            </a:ext>
          </a:extLst>
        </xdr:cNvPr>
        <xdr:cNvSpPr txBox="1"/>
      </xdr:nvSpPr>
      <xdr:spPr>
        <a:xfrm>
          <a:off x="4914900" y="13792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104139</xdr:rowOff>
    </xdr:from>
    <xdr:to>
      <xdr:col>24</xdr:col>
      <xdr:colOff>114300</xdr:colOff>
      <xdr:row>80</xdr:row>
      <xdr:rowOff>104139</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3820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62501</xdr:rowOff>
    </xdr:from>
    <xdr:ext cx="762000" cy="259045"/>
    <xdr:sp macro="" textlink="">
      <xdr:nvSpPr>
        <xdr:cNvPr id="364" name="公債費最大値テキスト">
          <a:extLst>
            <a:ext uri="{FF2B5EF4-FFF2-40B4-BE49-F238E27FC236}">
              <a16:creationId xmlns:a16="http://schemas.microsoft.com/office/drawing/2014/main" id="{00000000-0008-0000-0400-00006C010000}"/>
            </a:ext>
          </a:extLst>
        </xdr:cNvPr>
        <xdr:cNvSpPr txBox="1"/>
      </xdr:nvSpPr>
      <xdr:spPr>
        <a:xfrm>
          <a:off x="4914900" y="1240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147574</xdr:rowOff>
    </xdr:from>
    <xdr:to>
      <xdr:col>24</xdr:col>
      <xdr:colOff>114300</xdr:colOff>
      <xdr:row>73</xdr:row>
      <xdr:rowOff>147574</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4737100" y="12663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136144</xdr:rowOff>
    </xdr:from>
    <xdr:to>
      <xdr:col>24</xdr:col>
      <xdr:colOff>25400</xdr:colOff>
      <xdr:row>76</xdr:row>
      <xdr:rowOff>140715</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3987800" y="13166344"/>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107714</xdr:rowOff>
    </xdr:from>
    <xdr:ext cx="762000" cy="259045"/>
    <xdr:sp macro="" textlink="">
      <xdr:nvSpPr>
        <xdr:cNvPr id="367" name="公債費平均値テキスト">
          <a:extLst>
            <a:ext uri="{FF2B5EF4-FFF2-40B4-BE49-F238E27FC236}">
              <a16:creationId xmlns:a16="http://schemas.microsoft.com/office/drawing/2014/main" id="{00000000-0008-0000-0400-00006F010000}"/>
            </a:ext>
          </a:extLst>
        </xdr:cNvPr>
        <xdr:cNvSpPr txBox="1"/>
      </xdr:nvSpPr>
      <xdr:spPr>
        <a:xfrm>
          <a:off x="4914900" y="131379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135637</xdr:rowOff>
    </xdr:from>
    <xdr:to>
      <xdr:col>24</xdr:col>
      <xdr:colOff>76200</xdr:colOff>
      <xdr:row>77</xdr:row>
      <xdr:rowOff>65787</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47752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136144</xdr:rowOff>
    </xdr:from>
    <xdr:to>
      <xdr:col>19</xdr:col>
      <xdr:colOff>187325</xdr:colOff>
      <xdr:row>77</xdr:row>
      <xdr:rowOff>115570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3098800" y="13166344"/>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163068</xdr:rowOff>
    </xdr:from>
    <xdr:to>
      <xdr:col>20</xdr:col>
      <xdr:colOff>38100</xdr:colOff>
      <xdr:row>77</xdr:row>
      <xdr:rowOff>93218</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937000" y="13193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77995</xdr:rowOff>
    </xdr:from>
    <xdr:ext cx="7366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3606800" y="13279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60706</xdr:rowOff>
    </xdr:from>
    <xdr:to>
      <xdr:col>15</xdr:col>
      <xdr:colOff>98425</xdr:colOff>
      <xdr:row>77</xdr:row>
      <xdr:rowOff>115570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2209800" y="1326235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19050</xdr:rowOff>
    </xdr:from>
    <xdr:to>
      <xdr:col>15</xdr:col>
      <xdr:colOff>149225</xdr:colOff>
      <xdr:row>77</xdr:row>
      <xdr:rowOff>120650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048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130827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717800" y="1298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60706</xdr:rowOff>
    </xdr:from>
    <xdr:to>
      <xdr:col>11</xdr:col>
      <xdr:colOff>9525</xdr:colOff>
      <xdr:row>77</xdr:row>
      <xdr:rowOff>143002</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flipV="1">
          <a:off x="1320800" y="1326235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158496</xdr:rowOff>
    </xdr:from>
    <xdr:to>
      <xdr:col>11</xdr:col>
      <xdr:colOff>60325</xdr:colOff>
      <xdr:row>77</xdr:row>
      <xdr:rowOff>88646</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2159000" y="13188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98823</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828800" y="12957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9906</xdr:rowOff>
    </xdr:from>
    <xdr:to>
      <xdr:col>6</xdr:col>
      <xdr:colOff>171450</xdr:colOff>
      <xdr:row>77</xdr:row>
      <xdr:rowOff>111506</xdr:rowOff>
    </xdr:to>
    <xdr:sp macro=""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1270000" y="13211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121683</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939800" y="12980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89915</xdr:rowOff>
    </xdr:from>
    <xdr:to>
      <xdr:col>24</xdr:col>
      <xdr:colOff>76200</xdr:colOff>
      <xdr:row>77</xdr:row>
      <xdr:rowOff>20065</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4775200" y="1312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106442</xdr:rowOff>
    </xdr:from>
    <xdr:ext cx="762000" cy="259045"/>
    <xdr:sp macro="" textlink="">
      <xdr:nvSpPr>
        <xdr:cNvPr id="386" name="公債費該当値テキスト">
          <a:extLst>
            <a:ext uri="{FF2B5EF4-FFF2-40B4-BE49-F238E27FC236}">
              <a16:creationId xmlns:a16="http://schemas.microsoft.com/office/drawing/2014/main" id="{00000000-0008-0000-0400-000082010000}"/>
            </a:ext>
          </a:extLst>
        </xdr:cNvPr>
        <xdr:cNvSpPr txBox="1"/>
      </xdr:nvSpPr>
      <xdr:spPr>
        <a:xfrm>
          <a:off x="4914900" y="12965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85344</xdr:rowOff>
    </xdr:from>
    <xdr:to>
      <xdr:col>20</xdr:col>
      <xdr:colOff>38100</xdr:colOff>
      <xdr:row>77</xdr:row>
      <xdr:rowOff>15494</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937000" y="13115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25671</xdr:rowOff>
    </xdr:from>
    <xdr:ext cx="7366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3606800" y="12884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64770</xdr:rowOff>
    </xdr:from>
    <xdr:to>
      <xdr:col>15</xdr:col>
      <xdr:colOff>149225</xdr:colOff>
      <xdr:row>77</xdr:row>
      <xdr:rowOff>166370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30480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151147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2717800" y="1335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9906</xdr:rowOff>
    </xdr:from>
    <xdr:to>
      <xdr:col>11</xdr:col>
      <xdr:colOff>60325</xdr:colOff>
      <xdr:row>77</xdr:row>
      <xdr:rowOff>111506</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2159000" y="13211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96283</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1828800" y="13297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92202</xdr:rowOff>
    </xdr:from>
    <xdr:to>
      <xdr:col>6</xdr:col>
      <xdr:colOff>171450</xdr:colOff>
      <xdr:row>78</xdr:row>
      <xdr:rowOff>22352</xdr:rowOff>
    </xdr:to>
    <xdr:sp macro="" textlink="">
      <xdr:nvSpPr>
        <xdr:cNvPr id="393" name="楕円 392">
          <a:extLst>
            <a:ext uri="{FF2B5EF4-FFF2-40B4-BE49-F238E27FC236}">
              <a16:creationId xmlns:a16="http://schemas.microsoft.com/office/drawing/2014/main" id="{00000000-0008-0000-0400-000089010000}"/>
            </a:ext>
          </a:extLst>
        </xdr:cNvPr>
        <xdr:cNvSpPr/>
      </xdr:nvSpPr>
      <xdr:spPr>
        <a:xfrm>
          <a:off x="1270000" y="13293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7129</xdr:rowOff>
    </xdr:from>
    <xdr:ext cx="7620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939800" y="13380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公債費以外に係る比率は道内市町村平均及び類似団体平均を上回っている。今後も、事務事業の見直し等による行政コストの削減に努める。</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00000000-0008-0000-0400-0000A3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133858</xdr:rowOff>
    </xdr:from>
    <xdr:to>
      <xdr:col>82</xdr:col>
      <xdr:colOff>107950</xdr:colOff>
      <xdr:row>80</xdr:row>
      <xdr:rowOff>104139</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6510000" y="12649708"/>
          <a:ext cx="0" cy="1170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76216</xdr:rowOff>
    </xdr:from>
    <xdr:ext cx="762000" cy="259045"/>
    <xdr:sp macro="" textlink="">
      <xdr:nvSpPr>
        <xdr:cNvPr id="421" name="公債費以外最小値テキスト">
          <a:extLst>
            <a:ext uri="{FF2B5EF4-FFF2-40B4-BE49-F238E27FC236}">
              <a16:creationId xmlns:a16="http://schemas.microsoft.com/office/drawing/2014/main" id="{00000000-0008-0000-0400-0000A5010000}"/>
            </a:ext>
          </a:extLst>
        </xdr:cNvPr>
        <xdr:cNvSpPr txBox="1"/>
      </xdr:nvSpPr>
      <xdr:spPr>
        <a:xfrm>
          <a:off x="16598900" y="13792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104139</xdr:rowOff>
    </xdr:from>
    <xdr:to>
      <xdr:col>82</xdr:col>
      <xdr:colOff>196850</xdr:colOff>
      <xdr:row>80</xdr:row>
      <xdr:rowOff>104139</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3820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48785</xdr:rowOff>
    </xdr:from>
    <xdr:ext cx="762000" cy="259045"/>
    <xdr:sp macro="" textlink="">
      <xdr:nvSpPr>
        <xdr:cNvPr id="423" name="公債費以外最大値テキスト">
          <a:extLst>
            <a:ext uri="{FF2B5EF4-FFF2-40B4-BE49-F238E27FC236}">
              <a16:creationId xmlns:a16="http://schemas.microsoft.com/office/drawing/2014/main" id="{00000000-0008-0000-0400-0000A7010000}"/>
            </a:ext>
          </a:extLst>
        </xdr:cNvPr>
        <xdr:cNvSpPr txBox="1"/>
      </xdr:nvSpPr>
      <xdr:spPr>
        <a:xfrm>
          <a:off x="16598900" y="1239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133858</xdr:rowOff>
    </xdr:from>
    <xdr:to>
      <xdr:col>82</xdr:col>
      <xdr:colOff>196850</xdr:colOff>
      <xdr:row>73</xdr:row>
      <xdr:rowOff>133858</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2649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58420</xdr:rowOff>
    </xdr:from>
    <xdr:to>
      <xdr:col>82</xdr:col>
      <xdr:colOff>107950</xdr:colOff>
      <xdr:row>79</xdr:row>
      <xdr:rowOff>5842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5671800" y="13431520"/>
          <a:ext cx="838200" cy="118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58438</xdr:rowOff>
    </xdr:from>
    <xdr:ext cx="762000" cy="259045"/>
    <xdr:sp macro="" textlink="">
      <xdr:nvSpPr>
        <xdr:cNvPr id="426" name="公債費以外平均値テキスト">
          <a:extLst>
            <a:ext uri="{FF2B5EF4-FFF2-40B4-BE49-F238E27FC236}">
              <a16:creationId xmlns:a16="http://schemas.microsoft.com/office/drawing/2014/main" id="{00000000-0008-0000-0400-0000AA010000}"/>
            </a:ext>
          </a:extLst>
        </xdr:cNvPr>
        <xdr:cNvSpPr txBox="1"/>
      </xdr:nvSpPr>
      <xdr:spPr>
        <a:xfrm>
          <a:off x="16598900" y="130886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41911</xdr:rowOff>
    </xdr:from>
    <xdr:to>
      <xdr:col>82</xdr:col>
      <xdr:colOff>158750</xdr:colOff>
      <xdr:row>77</xdr:row>
      <xdr:rowOff>143511</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6459200" y="13243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58420</xdr:rowOff>
    </xdr:from>
    <xdr:to>
      <xdr:col>78</xdr:col>
      <xdr:colOff>69850</xdr:colOff>
      <xdr:row>78</xdr:row>
      <xdr:rowOff>117856</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4782800" y="1343152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163068</xdr:rowOff>
    </xdr:from>
    <xdr:to>
      <xdr:col>78</xdr:col>
      <xdr:colOff>120650</xdr:colOff>
      <xdr:row>77</xdr:row>
      <xdr:rowOff>93218</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5621000" y="13193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103395</xdr:rowOff>
    </xdr:from>
    <xdr:ext cx="7366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5290800" y="129621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33274</xdr:rowOff>
    </xdr:from>
    <xdr:to>
      <xdr:col>73</xdr:col>
      <xdr:colOff>180975</xdr:colOff>
      <xdr:row>78</xdr:row>
      <xdr:rowOff>117856</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3893800" y="13234924"/>
          <a:ext cx="889000" cy="256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108204</xdr:rowOff>
    </xdr:from>
    <xdr:to>
      <xdr:col>74</xdr:col>
      <xdr:colOff>31750</xdr:colOff>
      <xdr:row>77</xdr:row>
      <xdr:rowOff>38354</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4732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48531</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401800" y="12907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33274</xdr:rowOff>
    </xdr:from>
    <xdr:to>
      <xdr:col>69</xdr:col>
      <xdr:colOff>92075</xdr:colOff>
      <xdr:row>78</xdr:row>
      <xdr:rowOff>44704</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flipV="1">
          <a:off x="13004800" y="13234924"/>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133350</xdr:rowOff>
    </xdr:from>
    <xdr:to>
      <xdr:col>69</xdr:col>
      <xdr:colOff>142875</xdr:colOff>
      <xdr:row>76</xdr:row>
      <xdr:rowOff>63500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73677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512800" y="1276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32765</xdr:rowOff>
    </xdr:from>
    <xdr:to>
      <xdr:col>65</xdr:col>
      <xdr:colOff>53975</xdr:colOff>
      <xdr:row>77</xdr:row>
      <xdr:rowOff>134365</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2954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144542</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623800" y="1300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126492</xdr:rowOff>
    </xdr:from>
    <xdr:to>
      <xdr:col>82</xdr:col>
      <xdr:colOff>158750</xdr:colOff>
      <xdr:row>79</xdr:row>
      <xdr:rowOff>56642</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6459200" y="13499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98569</xdr:rowOff>
    </xdr:from>
    <xdr:ext cx="762000" cy="259045"/>
    <xdr:sp macro="" textlink="">
      <xdr:nvSpPr>
        <xdr:cNvPr id="445" name="公債費以外該当値テキスト">
          <a:extLst>
            <a:ext uri="{FF2B5EF4-FFF2-40B4-BE49-F238E27FC236}">
              <a16:creationId xmlns:a16="http://schemas.microsoft.com/office/drawing/2014/main" id="{00000000-0008-0000-0400-0000BD010000}"/>
            </a:ext>
          </a:extLst>
        </xdr:cNvPr>
        <xdr:cNvSpPr txBox="1"/>
      </xdr:nvSpPr>
      <xdr:spPr>
        <a:xfrm>
          <a:off x="16598900" y="13471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7620</xdr:rowOff>
    </xdr:from>
    <xdr:to>
      <xdr:col>78</xdr:col>
      <xdr:colOff>120650</xdr:colOff>
      <xdr:row>78</xdr:row>
      <xdr:rowOff>109220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5621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93997</xdr:rowOff>
    </xdr:from>
    <xdr:ext cx="7366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46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67056</xdr:rowOff>
    </xdr:from>
    <xdr:to>
      <xdr:col>74</xdr:col>
      <xdr:colOff>31750</xdr:colOff>
      <xdr:row>78</xdr:row>
      <xdr:rowOff>168656</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4732000" y="13440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153433</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4401800" y="13526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153924</xdr:rowOff>
    </xdr:from>
    <xdr:to>
      <xdr:col>69</xdr:col>
      <xdr:colOff>142875</xdr:colOff>
      <xdr:row>77</xdr:row>
      <xdr:rowOff>84074</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3843000" y="13184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68851</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3512800" y="13270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165354</xdr:rowOff>
    </xdr:from>
    <xdr:to>
      <xdr:col>65</xdr:col>
      <xdr:colOff>53975</xdr:colOff>
      <xdr:row>78</xdr:row>
      <xdr:rowOff>95504</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2954000" y="13367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80281</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2623800" y="1345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2892</xdr:rowOff>
    </xdr:from>
    <xdr:to>
      <xdr:col>29</xdr:col>
      <xdr:colOff>127000</xdr:colOff>
      <xdr:row>20</xdr:row>
      <xdr:rowOff>107700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07917"/>
          <a:ext cx="0" cy="147640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79777</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5564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107700</xdr:rowOff>
    </xdr:from>
    <xdr:to>
      <xdr:col>30</xdr:col>
      <xdr:colOff>25400</xdr:colOff>
      <xdr:row>20</xdr:row>
      <xdr:rowOff>107700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58432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89269</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8513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2892</xdr:rowOff>
    </xdr:from>
    <xdr:to>
      <xdr:col>30</xdr:col>
      <xdr:colOff>25400</xdr:colOff>
      <xdr:row>12</xdr:row>
      <xdr:rowOff>2892</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0791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89422</xdr:rowOff>
    </xdr:from>
    <xdr:to>
      <xdr:col>29</xdr:col>
      <xdr:colOff>127000</xdr:colOff>
      <xdr:row>15</xdr:row>
      <xdr:rowOff>110073</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2708797"/>
          <a:ext cx="647700" cy="206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128113</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9189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156036</xdr:rowOff>
    </xdr:from>
    <xdr:to>
      <xdr:col>29</xdr:col>
      <xdr:colOff>177800</xdr:colOff>
      <xdr:row>17</xdr:row>
      <xdr:rowOff>86186</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29468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110073</xdr:rowOff>
    </xdr:from>
    <xdr:to>
      <xdr:col>26</xdr:col>
      <xdr:colOff>50800</xdr:colOff>
      <xdr:row>16</xdr:row>
      <xdr:rowOff>11459</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2729448"/>
          <a:ext cx="698500" cy="728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84517</xdr:rowOff>
    </xdr:from>
    <xdr:to>
      <xdr:col>26</xdr:col>
      <xdr:colOff>101600</xdr:colOff>
      <xdr:row>18</xdr:row>
      <xdr:rowOff>14667</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304679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170894</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1331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15</xdr:row>
      <xdr:rowOff>170162</xdr:rowOff>
    </xdr:from>
    <xdr:to>
      <xdr:col>22</xdr:col>
      <xdr:colOff>114300</xdr:colOff>
      <xdr:row>16</xdr:row>
      <xdr:rowOff>11459</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a:off x="3606800" y="2789537"/>
          <a:ext cx="698500" cy="1274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119732</xdr:rowOff>
    </xdr:from>
    <xdr:to>
      <xdr:col>22</xdr:col>
      <xdr:colOff>165100</xdr:colOff>
      <xdr:row>18</xdr:row>
      <xdr:rowOff>49882</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08200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34659</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168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15</xdr:row>
      <xdr:rowOff>170162</xdr:rowOff>
    </xdr:from>
    <xdr:to>
      <xdr:col>18</xdr:col>
      <xdr:colOff>177800</xdr:colOff>
      <xdr:row>16</xdr:row>
      <xdr:rowOff>74291</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2789537"/>
          <a:ext cx="698500" cy="755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135680</xdr:rowOff>
    </xdr:from>
    <xdr:to>
      <xdr:col>19</xdr:col>
      <xdr:colOff>38100</xdr:colOff>
      <xdr:row>18</xdr:row>
      <xdr:rowOff>65830</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0979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50607</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184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146271</xdr:rowOff>
    </xdr:from>
    <xdr:to>
      <xdr:col>15</xdr:col>
      <xdr:colOff>101600</xdr:colOff>
      <xdr:row>18</xdr:row>
      <xdr:rowOff>76421</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1085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61198</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194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101,438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38622</xdr:rowOff>
    </xdr:from>
    <xdr:to>
      <xdr:col>29</xdr:col>
      <xdr:colOff>177800</xdr:colOff>
      <xdr:row>15</xdr:row>
      <xdr:rowOff>140222</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26579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55149</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503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59273</xdr:rowOff>
    </xdr:from>
    <xdr:to>
      <xdr:col>26</xdr:col>
      <xdr:colOff>101600</xdr:colOff>
      <xdr:row>15</xdr:row>
      <xdr:rowOff>160873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26786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13</xdr:row>
      <xdr:rowOff>171050</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447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132109</xdr:rowOff>
    </xdr:from>
    <xdr:to>
      <xdr:col>22</xdr:col>
      <xdr:colOff>165100</xdr:colOff>
      <xdr:row>16</xdr:row>
      <xdr:rowOff>62259</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27514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72436</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520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15</xdr:row>
      <xdr:rowOff>119362</xdr:rowOff>
    </xdr:from>
    <xdr:to>
      <xdr:col>19</xdr:col>
      <xdr:colOff>38100</xdr:colOff>
      <xdr:row>16</xdr:row>
      <xdr:rowOff>49512</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27387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59689</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507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23491</xdr:rowOff>
    </xdr:from>
    <xdr:to>
      <xdr:col>15</xdr:col>
      <xdr:colOff>101600</xdr:colOff>
      <xdr:row>16</xdr:row>
      <xdr:rowOff>125091</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28143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135268</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583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a:extLst>
            <a:ext uri="{FF2B5EF4-FFF2-40B4-BE49-F238E27FC236}">
              <a16:creationId xmlns:a16="http://schemas.microsoft.com/office/drawing/2014/main" id="{00000000-0008-0000-0500-00006B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125666</xdr:rowOff>
    </xdr:from>
    <xdr:to>
      <xdr:col>29</xdr:col>
      <xdr:colOff>127000</xdr:colOff>
      <xdr:row>37</xdr:row>
      <xdr:rowOff>279057</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651500" y="6050216"/>
          <a:ext cx="0" cy="135354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251134</xdr:rowOff>
    </xdr:from>
    <xdr:ext cx="762000" cy="259045"/>
    <xdr:sp macro="" textlink="">
      <xdr:nvSpPr>
        <xdr:cNvPr id="109" name="人口1人当たり決算額の推移最小値テキスト445">
          <a:extLst>
            <a:ext uri="{FF2B5EF4-FFF2-40B4-BE49-F238E27FC236}">
              <a16:creationId xmlns:a16="http://schemas.microsoft.com/office/drawing/2014/main" id="{00000000-0008-0000-0500-00006D000000}"/>
            </a:ext>
          </a:extLst>
        </xdr:cNvPr>
        <xdr:cNvSpPr txBox="1"/>
      </xdr:nvSpPr>
      <xdr:spPr>
        <a:xfrm>
          <a:off x="5740400" y="7375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279057</xdr:rowOff>
    </xdr:from>
    <xdr:to>
      <xdr:col>30</xdr:col>
      <xdr:colOff>25400</xdr:colOff>
      <xdr:row>37</xdr:row>
      <xdr:rowOff>279057</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740375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40593</xdr:rowOff>
    </xdr:from>
    <xdr:ext cx="762000" cy="259045"/>
    <xdr:sp macro="" textlink="">
      <xdr:nvSpPr>
        <xdr:cNvPr id="111" name="人口1人当たり決算額の推移最大値テキスト445">
          <a:extLst>
            <a:ext uri="{FF2B5EF4-FFF2-40B4-BE49-F238E27FC236}">
              <a16:creationId xmlns:a16="http://schemas.microsoft.com/office/drawing/2014/main" id="{00000000-0008-0000-0500-00006F000000}"/>
            </a:ext>
          </a:extLst>
        </xdr:cNvPr>
        <xdr:cNvSpPr txBox="1"/>
      </xdr:nvSpPr>
      <xdr:spPr>
        <a:xfrm>
          <a:off x="5740400" y="5793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59,070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125666</xdr:rowOff>
    </xdr:from>
    <xdr:to>
      <xdr:col>30</xdr:col>
      <xdr:colOff>25400</xdr:colOff>
      <xdr:row>33</xdr:row>
      <xdr:rowOff>125666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605021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290278</xdr:rowOff>
    </xdr:from>
    <xdr:to>
      <xdr:col>29</xdr:col>
      <xdr:colOff>127000</xdr:colOff>
      <xdr:row>35</xdr:row>
      <xdr:rowOff>10909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003800" y="6557728"/>
          <a:ext cx="647700" cy="635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111618</xdr:rowOff>
    </xdr:from>
    <xdr:ext cx="762000" cy="259045"/>
    <xdr:sp macro="" textlink="">
      <xdr:nvSpPr>
        <xdr:cNvPr id="114" name="人口1人当たり決算額の推移平均値テキスト445">
          <a:extLst>
            <a:ext uri="{FF2B5EF4-FFF2-40B4-BE49-F238E27FC236}">
              <a16:creationId xmlns:a16="http://schemas.microsoft.com/office/drawing/2014/main" id="{00000000-0008-0000-0500-000072000000}"/>
            </a:ext>
          </a:extLst>
        </xdr:cNvPr>
        <xdr:cNvSpPr txBox="1"/>
      </xdr:nvSpPr>
      <xdr:spPr>
        <a:xfrm>
          <a:off x="5740400" y="67219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139541</xdr:rowOff>
    </xdr:from>
    <xdr:to>
      <xdr:col>29</xdr:col>
      <xdr:colOff>177800</xdr:colOff>
      <xdr:row>35</xdr:row>
      <xdr:rowOff>241141</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5600700" y="674989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184836</xdr:rowOff>
    </xdr:from>
    <xdr:to>
      <xdr:col>26</xdr:col>
      <xdr:colOff>50800</xdr:colOff>
      <xdr:row>35</xdr:row>
      <xdr:rowOff>10909</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a:off x="4305300" y="6452286"/>
          <a:ext cx="698500" cy="16897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122015</xdr:rowOff>
    </xdr:from>
    <xdr:to>
      <xdr:col>26</xdr:col>
      <xdr:colOff>101600</xdr:colOff>
      <xdr:row>35</xdr:row>
      <xdr:rowOff>223615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953000" y="67323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208392</xdr:rowOff>
    </xdr:from>
    <xdr:ext cx="7366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4622800" y="68187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184836</xdr:rowOff>
    </xdr:from>
    <xdr:to>
      <xdr:col>22</xdr:col>
      <xdr:colOff>114300</xdr:colOff>
      <xdr:row>34</xdr:row>
      <xdr:rowOff>224136</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flipV="1">
          <a:off x="3606800" y="6452286"/>
          <a:ext cx="698500" cy="393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112985</xdr:rowOff>
    </xdr:from>
    <xdr:to>
      <xdr:col>22</xdr:col>
      <xdr:colOff>165100</xdr:colOff>
      <xdr:row>35</xdr:row>
      <xdr:rowOff>214585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4254500" y="67233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199362</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924300" y="6809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34</xdr:row>
      <xdr:rowOff>224136</xdr:rowOff>
    </xdr:from>
    <xdr:to>
      <xdr:col>18</xdr:col>
      <xdr:colOff>177800</xdr:colOff>
      <xdr:row>34</xdr:row>
      <xdr:rowOff>313785</xdr:rowOff>
    </xdr:to>
    <xdr:cxnSp macro="">
      <xdr:nvCxnSpPr>
        <xdr:cNvPr id="122" name="直線コネクタ 121">
          <a:extLst>
            <a:ext uri="{FF2B5EF4-FFF2-40B4-BE49-F238E27FC236}">
              <a16:creationId xmlns:a16="http://schemas.microsoft.com/office/drawing/2014/main" id="{00000000-0008-0000-0500-00007A000000}"/>
            </a:ext>
          </a:extLst>
        </xdr:cNvPr>
        <xdr:cNvCxnSpPr/>
      </xdr:nvCxnSpPr>
      <xdr:spPr bwMode="auto">
        <a:xfrm flipV="1">
          <a:off x="2908300" y="6491586"/>
          <a:ext cx="698500" cy="8964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136913</xdr:rowOff>
    </xdr:from>
    <xdr:to>
      <xdr:col>19</xdr:col>
      <xdr:colOff>38100</xdr:colOff>
      <xdr:row>35</xdr:row>
      <xdr:rowOff>238513</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3556000" y="674726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223290</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225800" y="6833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158400</xdr:rowOff>
    </xdr:from>
    <xdr:to>
      <xdr:col>15</xdr:col>
      <xdr:colOff>101600</xdr:colOff>
      <xdr:row>35</xdr:row>
      <xdr:rowOff>260000</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2857500" y="67687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244777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527300" y="6855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239478</xdr:rowOff>
    </xdr:from>
    <xdr:to>
      <xdr:col>29</xdr:col>
      <xdr:colOff>177800</xdr:colOff>
      <xdr:row>34</xdr:row>
      <xdr:rowOff>341078</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5600700" y="65069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84555</xdr:rowOff>
    </xdr:from>
    <xdr:ext cx="762000" cy="259045"/>
    <xdr:sp macro="" textlink="">
      <xdr:nvSpPr>
        <xdr:cNvPr id="133" name="人口1人当たり決算額の推移該当値テキスト445">
          <a:extLst>
            <a:ext uri="{FF2B5EF4-FFF2-40B4-BE49-F238E27FC236}">
              <a16:creationId xmlns:a16="http://schemas.microsoft.com/office/drawing/2014/main" id="{00000000-0008-0000-0500-000085000000}"/>
            </a:ext>
          </a:extLst>
        </xdr:cNvPr>
        <xdr:cNvSpPr txBox="1"/>
      </xdr:nvSpPr>
      <xdr:spPr>
        <a:xfrm>
          <a:off x="5740400" y="6352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303009</xdr:rowOff>
    </xdr:from>
    <xdr:to>
      <xdr:col>26</xdr:col>
      <xdr:colOff>101600</xdr:colOff>
      <xdr:row>35</xdr:row>
      <xdr:rowOff>61709</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953000" y="65704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71886</xdr:rowOff>
    </xdr:from>
    <xdr:ext cx="7366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4622800" y="63393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134036</xdr:rowOff>
    </xdr:from>
    <xdr:to>
      <xdr:col>22</xdr:col>
      <xdr:colOff>165100</xdr:colOff>
      <xdr:row>34</xdr:row>
      <xdr:rowOff>235635</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254500" y="6401486"/>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245813</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924300" y="6170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173336</xdr:rowOff>
    </xdr:from>
    <xdr:to>
      <xdr:col>19</xdr:col>
      <xdr:colOff>38100</xdr:colOff>
      <xdr:row>34</xdr:row>
      <xdr:rowOff>274936</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3556000" y="64407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285113</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225800" y="620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262985</xdr:rowOff>
    </xdr:from>
    <xdr:to>
      <xdr:col>15</xdr:col>
      <xdr:colOff>101600</xdr:colOff>
      <xdr:row>35</xdr:row>
      <xdr:rowOff>21685</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2857500" y="65304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31862</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2527300" y="6299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149644</xdr:rowOff>
    </xdr:from>
    <xdr:to>
      <xdr:col>24</xdr:col>
      <xdr:colOff>62865</xdr:colOff>
      <xdr:row>39</xdr:row>
      <xdr:rowOff>56541</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293144"/>
          <a:ext cx="1270" cy="14499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60368</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746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56541</xdr:rowOff>
    </xdr:from>
    <xdr:to>
      <xdr:col>24</xdr:col>
      <xdr:colOff>152400</xdr:colOff>
      <xdr:row>39</xdr:row>
      <xdr:rowOff>56541</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7430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96321</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068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149644</xdr:rowOff>
    </xdr:from>
    <xdr:to>
      <xdr:col>24</xdr:col>
      <xdr:colOff>152400</xdr:colOff>
      <xdr:row>30</xdr:row>
      <xdr:rowOff>149644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293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75159</xdr:rowOff>
    </xdr:from>
    <xdr:to>
      <xdr:col>24</xdr:col>
      <xdr:colOff>63500</xdr:colOff>
      <xdr:row>36</xdr:row>
      <xdr:rowOff>8776</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6075909"/>
          <a:ext cx="838200" cy="105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118063</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61188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139636</xdr:rowOff>
    </xdr:from>
    <xdr:to>
      <xdr:col>24</xdr:col>
      <xdr:colOff>114300</xdr:colOff>
      <xdr:row>36</xdr:row>
      <xdr:rowOff>69786</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6140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168656</xdr:rowOff>
    </xdr:from>
    <xdr:to>
      <xdr:col>19</xdr:col>
      <xdr:colOff>177800</xdr:colOff>
      <xdr:row>36</xdr:row>
      <xdr:rowOff>8776</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a:off x="2908300" y="6169406"/>
          <a:ext cx="889000" cy="11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76937</xdr:rowOff>
    </xdr:from>
    <xdr:to>
      <xdr:col>20</xdr:col>
      <xdr:colOff>38100</xdr:colOff>
      <xdr:row>37</xdr:row>
      <xdr:rowOff>7087</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249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169664</xdr:rowOff>
    </xdr:from>
    <xdr:ext cx="534377"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530111" y="6341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168656</xdr:rowOff>
    </xdr:from>
    <xdr:to>
      <xdr:col>15</xdr:col>
      <xdr:colOff>50800</xdr:colOff>
      <xdr:row>35</xdr:row>
      <xdr:rowOff>169469</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6169406"/>
          <a:ext cx="889000" cy="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101714</xdr:rowOff>
    </xdr:from>
    <xdr:to>
      <xdr:col>15</xdr:col>
      <xdr:colOff>101600</xdr:colOff>
      <xdr:row>37</xdr:row>
      <xdr:rowOff>31864</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273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22991</xdr:rowOff>
    </xdr:from>
    <xdr:ext cx="534377"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41111" y="6366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169469</xdr:rowOff>
    </xdr:from>
    <xdr:to>
      <xdr:col>10</xdr:col>
      <xdr:colOff>114300</xdr:colOff>
      <xdr:row>36</xdr:row>
      <xdr:rowOff>69952</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6170219"/>
          <a:ext cx="889000" cy="71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102870</xdr:rowOff>
    </xdr:from>
    <xdr:to>
      <xdr:col>10</xdr:col>
      <xdr:colOff>165100</xdr:colOff>
      <xdr:row>37</xdr:row>
      <xdr:rowOff>33020</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275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24147</xdr:rowOff>
    </xdr:from>
    <xdr:ext cx="534377"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52111" y="6367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121882</xdr:rowOff>
    </xdr:from>
    <xdr:to>
      <xdr:col>6</xdr:col>
      <xdr:colOff>38100</xdr:colOff>
      <xdr:row>37</xdr:row>
      <xdr:rowOff>52032</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29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43159</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63111" y="6386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24359</xdr:rowOff>
    </xdr:from>
    <xdr:to>
      <xdr:col>24</xdr:col>
      <xdr:colOff>114300</xdr:colOff>
      <xdr:row>35</xdr:row>
      <xdr:rowOff>125959</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6025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47236</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876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129426</xdr:rowOff>
    </xdr:from>
    <xdr:to>
      <xdr:col>20</xdr:col>
      <xdr:colOff>38100</xdr:colOff>
      <xdr:row>36</xdr:row>
      <xdr:rowOff>59576</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6130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76103</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5905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117856</xdr:rowOff>
    </xdr:from>
    <xdr:to>
      <xdr:col>15</xdr:col>
      <xdr:colOff>101600</xdr:colOff>
      <xdr:row>36</xdr:row>
      <xdr:rowOff>48006</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6118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64533</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5893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118669</xdr:rowOff>
    </xdr:from>
    <xdr:to>
      <xdr:col>10</xdr:col>
      <xdr:colOff>165100</xdr:colOff>
      <xdr:row>36</xdr:row>
      <xdr:rowOff>48819</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6119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65346</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5894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19152</xdr:rowOff>
    </xdr:from>
    <xdr:to>
      <xdr:col>6</xdr:col>
      <xdr:colOff>38100</xdr:colOff>
      <xdr:row>36</xdr:row>
      <xdr:rowOff>120752</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6191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137279</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63111" y="5966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105,457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42574</xdr:rowOff>
    </xdr:from>
    <xdr:to>
      <xdr:col>24</xdr:col>
      <xdr:colOff>62865</xdr:colOff>
      <xdr:row>58</xdr:row>
      <xdr:rowOff>142149</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615074"/>
          <a:ext cx="1270" cy="1471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145976</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090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58,072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142149</xdr:rowOff>
    </xdr:from>
    <xdr:to>
      <xdr:col>24</xdr:col>
      <xdr:colOff>152400</xdr:colOff>
      <xdr:row>58</xdr:row>
      <xdr:rowOff>142149</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086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160701</xdr:rowOff>
    </xdr:from>
    <xdr:ext cx="690189"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3903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1,216,477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42574</xdr:rowOff>
    </xdr:from>
    <xdr:to>
      <xdr:col>24</xdr:col>
      <xdr:colOff>152400</xdr:colOff>
      <xdr:row>50</xdr:row>
      <xdr:rowOff>42574</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615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43956</xdr:rowOff>
    </xdr:from>
    <xdr:to>
      <xdr:col>24</xdr:col>
      <xdr:colOff>63500</xdr:colOff>
      <xdr:row>58</xdr:row>
      <xdr:rowOff>69802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3797300" y="9988056"/>
          <a:ext cx="838200" cy="25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163548</xdr:rowOff>
    </xdr:from>
    <xdr:ext cx="599010"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9361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13671</xdr:rowOff>
    </xdr:from>
    <xdr:to>
      <xdr:col>24</xdr:col>
      <xdr:colOff>114300</xdr:colOff>
      <xdr:row>58</xdr:row>
      <xdr:rowOff>115271</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95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58547</xdr:rowOff>
    </xdr:from>
    <xdr:to>
      <xdr:col>19</xdr:col>
      <xdr:colOff>177800</xdr:colOff>
      <xdr:row>58</xdr:row>
      <xdr:rowOff>69802</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2908300" y="10002647"/>
          <a:ext cx="889000" cy="11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42854</xdr:rowOff>
    </xdr:from>
    <xdr:to>
      <xdr:col>20</xdr:col>
      <xdr:colOff>38100</xdr:colOff>
      <xdr:row>58</xdr:row>
      <xdr:rowOff>144454</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986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135581</xdr:rowOff>
    </xdr:from>
    <xdr:ext cx="534377"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530111" y="10079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58547</xdr:rowOff>
    </xdr:from>
    <xdr:to>
      <xdr:col>15</xdr:col>
      <xdr:colOff>50800</xdr:colOff>
      <xdr:row>58</xdr:row>
      <xdr:rowOff>72434</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10002647"/>
          <a:ext cx="889000" cy="13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41933</xdr:rowOff>
    </xdr:from>
    <xdr:to>
      <xdr:col>15</xdr:col>
      <xdr:colOff>101600</xdr:colOff>
      <xdr:row>58</xdr:row>
      <xdr:rowOff>143533</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986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134660</xdr:rowOff>
    </xdr:from>
    <xdr:ext cx="534377"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41111" y="10078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72434</xdr:rowOff>
    </xdr:from>
    <xdr:to>
      <xdr:col>10</xdr:col>
      <xdr:colOff>114300</xdr:colOff>
      <xdr:row>58</xdr:row>
      <xdr:rowOff>93247</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10016534"/>
          <a:ext cx="889000" cy="20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51966</xdr:rowOff>
    </xdr:from>
    <xdr:to>
      <xdr:col>10</xdr:col>
      <xdr:colOff>165100</xdr:colOff>
      <xdr:row>58</xdr:row>
      <xdr:rowOff>153566</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996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144693</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10088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58855</xdr:rowOff>
    </xdr:from>
    <xdr:to>
      <xdr:col>6</xdr:col>
      <xdr:colOff>38100</xdr:colOff>
      <xdr:row>58</xdr:row>
      <xdr:rowOff>160455</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10002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151582</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10095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164606</xdr:rowOff>
    </xdr:from>
    <xdr:to>
      <xdr:col>24</xdr:col>
      <xdr:colOff>114300</xdr:colOff>
      <xdr:row>58</xdr:row>
      <xdr:rowOff>94756</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937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123983</xdr:rowOff>
    </xdr:from>
    <xdr:ext cx="599010"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725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19002</xdr:rowOff>
    </xdr:from>
    <xdr:to>
      <xdr:col>20</xdr:col>
      <xdr:colOff>38100</xdr:colOff>
      <xdr:row>58</xdr:row>
      <xdr:rowOff>120602</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963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137129</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9738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7747</xdr:rowOff>
    </xdr:from>
    <xdr:to>
      <xdr:col>15</xdr:col>
      <xdr:colOff>101600</xdr:colOff>
      <xdr:row>58</xdr:row>
      <xdr:rowOff>109347</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951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125874</xdr:rowOff>
    </xdr:from>
    <xdr:ext cx="599010"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08795" y="9727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21634</xdr:rowOff>
    </xdr:from>
    <xdr:to>
      <xdr:col>10</xdr:col>
      <xdr:colOff>165100</xdr:colOff>
      <xdr:row>58</xdr:row>
      <xdr:rowOff>123234</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9965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139761</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19795" y="9740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42447</xdr:rowOff>
    </xdr:from>
    <xdr:to>
      <xdr:col>6</xdr:col>
      <xdr:colOff>38100</xdr:colOff>
      <xdr:row>58</xdr:row>
      <xdr:rowOff>144047</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9986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160574</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9761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a:extLst>
            <a:ext uri="{FF2B5EF4-FFF2-40B4-BE49-F238E27FC236}">
              <a16:creationId xmlns:a16="http://schemas.microsoft.com/office/drawing/2014/main" id="{00000000-0008-0000-06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63667</xdr:rowOff>
    </xdr:from>
    <xdr:to>
      <xdr:col>24</xdr:col>
      <xdr:colOff>62865</xdr:colOff>
      <xdr:row>78</xdr:row>
      <xdr:rowOff>136683</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flipV="1">
          <a:off x="4633595" y="12065167"/>
          <a:ext cx="1270" cy="1444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140510</xdr:rowOff>
    </xdr:from>
    <xdr:ext cx="378565" cy="259045"/>
    <xdr:sp macro="" textlink="">
      <xdr:nvSpPr>
        <xdr:cNvPr id="169" name="維持補修費最小値テキスト">
          <a:extLst>
            <a:ext uri="{FF2B5EF4-FFF2-40B4-BE49-F238E27FC236}">
              <a16:creationId xmlns:a16="http://schemas.microsoft.com/office/drawing/2014/main" id="{00000000-0008-0000-0600-0000A9000000}"/>
            </a:ext>
          </a:extLst>
        </xdr:cNvPr>
        <xdr:cNvSpPr txBox="1"/>
      </xdr:nvSpPr>
      <xdr:spPr>
        <a:xfrm>
          <a:off x="4686300" y="135136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136683</xdr:rowOff>
    </xdr:from>
    <xdr:to>
      <xdr:col>24</xdr:col>
      <xdr:colOff>152400</xdr:colOff>
      <xdr:row>78</xdr:row>
      <xdr:rowOff>136683</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4546600" y="13509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10344</xdr:rowOff>
    </xdr:from>
    <xdr:ext cx="534377" cy="259045"/>
    <xdr:sp macro="" textlink="">
      <xdr:nvSpPr>
        <xdr:cNvPr id="171" name="維持補修費最大値テキスト">
          <a:extLst>
            <a:ext uri="{FF2B5EF4-FFF2-40B4-BE49-F238E27FC236}">
              <a16:creationId xmlns:a16="http://schemas.microsoft.com/office/drawing/2014/main" id="{00000000-0008-0000-0600-0000AB000000}"/>
            </a:ext>
          </a:extLst>
        </xdr:cNvPr>
        <xdr:cNvSpPr txBox="1"/>
      </xdr:nvSpPr>
      <xdr:spPr>
        <a:xfrm>
          <a:off x="4686300" y="11840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63667</xdr:rowOff>
    </xdr:from>
    <xdr:to>
      <xdr:col>24</xdr:col>
      <xdr:colOff>152400</xdr:colOff>
      <xdr:row>70</xdr:row>
      <xdr:rowOff>63667</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20651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70</xdr:row>
      <xdr:rowOff>63667</xdr:rowOff>
    </xdr:from>
    <xdr:to>
      <xdr:col>24</xdr:col>
      <xdr:colOff>63500</xdr:colOff>
      <xdr:row>70</xdr:row>
      <xdr:rowOff>99626</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flipV="1">
          <a:off x="3797300" y="12065167"/>
          <a:ext cx="838200" cy="35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19116</xdr:rowOff>
    </xdr:from>
    <xdr:ext cx="469744" cy="259045"/>
    <xdr:sp macro="" textlink="">
      <xdr:nvSpPr>
        <xdr:cNvPr id="174" name="維持補修費平均値テキスト">
          <a:extLst>
            <a:ext uri="{FF2B5EF4-FFF2-40B4-BE49-F238E27FC236}">
              <a16:creationId xmlns:a16="http://schemas.microsoft.com/office/drawing/2014/main" id="{00000000-0008-0000-0600-0000AE000000}"/>
            </a:ext>
          </a:extLst>
        </xdr:cNvPr>
        <xdr:cNvSpPr txBox="1"/>
      </xdr:nvSpPr>
      <xdr:spPr>
        <a:xfrm>
          <a:off x="4686300" y="132207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40689</xdr:rowOff>
    </xdr:from>
    <xdr:to>
      <xdr:col>24</xdr:col>
      <xdr:colOff>114300</xdr:colOff>
      <xdr:row>77</xdr:row>
      <xdr:rowOff>142289</xdr:rowOff>
    </xdr:to>
    <xdr:sp macro="" textlink="">
      <xdr:nvSpPr>
        <xdr:cNvPr id="175" name="フローチャート: 判断 174">
          <a:extLst>
            <a:ext uri="{FF2B5EF4-FFF2-40B4-BE49-F238E27FC236}">
              <a16:creationId xmlns:a16="http://schemas.microsoft.com/office/drawing/2014/main" id="{00000000-0008-0000-0600-0000AF000000}"/>
            </a:ext>
          </a:extLst>
        </xdr:cNvPr>
        <xdr:cNvSpPr/>
      </xdr:nvSpPr>
      <xdr:spPr>
        <a:xfrm>
          <a:off x="4584700" y="13242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70</xdr:row>
      <xdr:rowOff>99626</xdr:rowOff>
    </xdr:from>
    <xdr:to>
      <xdr:col>19</xdr:col>
      <xdr:colOff>177800</xdr:colOff>
      <xdr:row>71</xdr:row>
      <xdr:rowOff>70640</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2908300" y="12101126"/>
          <a:ext cx="889000" cy="142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60714</xdr:rowOff>
    </xdr:from>
    <xdr:to>
      <xdr:col>20</xdr:col>
      <xdr:colOff>38100</xdr:colOff>
      <xdr:row>77</xdr:row>
      <xdr:rowOff>162314</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3746500" y="13262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153441</xdr:rowOff>
    </xdr:from>
    <xdr:ext cx="469744"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3562428" y="13355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70</xdr:row>
      <xdr:rowOff>125778</xdr:rowOff>
    </xdr:from>
    <xdr:to>
      <xdr:col>15</xdr:col>
      <xdr:colOff>50800</xdr:colOff>
      <xdr:row>71</xdr:row>
      <xdr:rowOff>70640</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019300" y="12127278"/>
          <a:ext cx="889000" cy="116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65080</xdr:rowOff>
    </xdr:from>
    <xdr:to>
      <xdr:col>15</xdr:col>
      <xdr:colOff>101600</xdr:colOff>
      <xdr:row>77</xdr:row>
      <xdr:rowOff>166680</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2857500" y="1326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157807</xdr:rowOff>
    </xdr:from>
    <xdr:ext cx="469744"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2673428" y="13359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70</xdr:row>
      <xdr:rowOff>125778</xdr:rowOff>
    </xdr:from>
    <xdr:to>
      <xdr:col>10</xdr:col>
      <xdr:colOff>114300</xdr:colOff>
      <xdr:row>71</xdr:row>
      <xdr:rowOff>112542</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1130300" y="12127278"/>
          <a:ext cx="889000" cy="15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63571</xdr:rowOff>
    </xdr:from>
    <xdr:to>
      <xdr:col>10</xdr:col>
      <xdr:colOff>165100</xdr:colOff>
      <xdr:row>77</xdr:row>
      <xdr:rowOff>165171</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1968500" y="13265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156298</xdr:rowOff>
    </xdr:from>
    <xdr:ext cx="469744"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784428" y="13357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76716</xdr:rowOff>
    </xdr:from>
    <xdr:to>
      <xdr:col>6</xdr:col>
      <xdr:colOff>38100</xdr:colOff>
      <xdr:row>78</xdr:row>
      <xdr:rowOff>6866</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079500" y="13278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169443</xdr:rowOff>
    </xdr:from>
    <xdr:ext cx="469744"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895428" y="13371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70</xdr:row>
      <xdr:rowOff>12867</xdr:rowOff>
    </xdr:from>
    <xdr:to>
      <xdr:col>24</xdr:col>
      <xdr:colOff>114300</xdr:colOff>
      <xdr:row>70</xdr:row>
      <xdr:rowOff>114467</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4584700" y="12014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69</xdr:row>
      <xdr:rowOff>137344</xdr:rowOff>
    </xdr:from>
    <xdr:ext cx="534377" cy="259045"/>
    <xdr:sp macro="" textlink="">
      <xdr:nvSpPr>
        <xdr:cNvPr id="193" name="維持補修費該当値テキスト">
          <a:extLst>
            <a:ext uri="{FF2B5EF4-FFF2-40B4-BE49-F238E27FC236}">
              <a16:creationId xmlns:a16="http://schemas.microsoft.com/office/drawing/2014/main" id="{00000000-0008-0000-0600-0000C1000000}"/>
            </a:ext>
          </a:extLst>
        </xdr:cNvPr>
        <xdr:cNvSpPr txBox="1"/>
      </xdr:nvSpPr>
      <xdr:spPr>
        <a:xfrm>
          <a:off x="4686300" y="11967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70</xdr:row>
      <xdr:rowOff>48826</xdr:rowOff>
    </xdr:from>
    <xdr:to>
      <xdr:col>20</xdr:col>
      <xdr:colOff>38100</xdr:colOff>
      <xdr:row>70</xdr:row>
      <xdr:rowOff>150426</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3746500" y="12050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68</xdr:row>
      <xdr:rowOff>166953</xdr:rowOff>
    </xdr:from>
    <xdr:ext cx="534377"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530111" y="11825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71</xdr:row>
      <xdr:rowOff>19840</xdr:rowOff>
    </xdr:from>
    <xdr:to>
      <xdr:col>15</xdr:col>
      <xdr:colOff>101600</xdr:colOff>
      <xdr:row>71</xdr:row>
      <xdr:rowOff>121440</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2857500" y="12192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69</xdr:row>
      <xdr:rowOff>137967</xdr:rowOff>
    </xdr:from>
    <xdr:ext cx="534377"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2641111" y="11968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70</xdr:row>
      <xdr:rowOff>74978</xdr:rowOff>
    </xdr:from>
    <xdr:to>
      <xdr:col>10</xdr:col>
      <xdr:colOff>165100</xdr:colOff>
      <xdr:row>71</xdr:row>
      <xdr:rowOff>5128</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1968500" y="12076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69</xdr:row>
      <xdr:rowOff>21655</xdr:rowOff>
    </xdr:from>
    <xdr:ext cx="534377"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1752111" y="11851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71</xdr:row>
      <xdr:rowOff>61742</xdr:rowOff>
    </xdr:from>
    <xdr:to>
      <xdr:col>6</xdr:col>
      <xdr:colOff>38100</xdr:colOff>
      <xdr:row>71</xdr:row>
      <xdr:rowOff>163342</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079500" y="12234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70</xdr:row>
      <xdr:rowOff>8419</xdr:rowOff>
    </xdr:from>
    <xdr:ext cx="534377"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863111" y="12009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44842</xdr:rowOff>
    </xdr:from>
    <xdr:to>
      <xdr:col>24</xdr:col>
      <xdr:colOff>62865</xdr:colOff>
      <xdr:row>98</xdr:row>
      <xdr:rowOff>133277</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475342"/>
          <a:ext cx="1270" cy="14600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137104</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939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42,590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133277</xdr:rowOff>
    </xdr:from>
    <xdr:to>
      <xdr:col>24</xdr:col>
      <xdr:colOff>152400</xdr:colOff>
      <xdr:row>98</xdr:row>
      <xdr:rowOff>133277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935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162969</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250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176,714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44842</xdr:rowOff>
    </xdr:from>
    <xdr:to>
      <xdr:col>24</xdr:col>
      <xdr:colOff>152400</xdr:colOff>
      <xdr:row>90</xdr:row>
      <xdr:rowOff>44842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4753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116165</xdr:rowOff>
    </xdr:from>
    <xdr:to>
      <xdr:col>24</xdr:col>
      <xdr:colOff>63500</xdr:colOff>
      <xdr:row>96</xdr:row>
      <xdr:rowOff>119235</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3797300" y="16403915"/>
          <a:ext cx="838200" cy="174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133483</xdr:rowOff>
    </xdr:from>
    <xdr:ext cx="599010"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0783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110606</xdr:rowOff>
    </xdr:from>
    <xdr:to>
      <xdr:col>24</xdr:col>
      <xdr:colOff>114300</xdr:colOff>
      <xdr:row>95</xdr:row>
      <xdr:rowOff>40756</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226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119235</xdr:rowOff>
    </xdr:from>
    <xdr:to>
      <xdr:col>19</xdr:col>
      <xdr:colOff>177800</xdr:colOff>
      <xdr:row>97</xdr:row>
      <xdr:rowOff>12075</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2908300" y="16578435"/>
          <a:ext cx="889000" cy="6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27037</xdr:rowOff>
    </xdr:from>
    <xdr:to>
      <xdr:col>20</xdr:col>
      <xdr:colOff>38100</xdr:colOff>
      <xdr:row>95</xdr:row>
      <xdr:rowOff>128637</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314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145164</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090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58427</xdr:rowOff>
    </xdr:from>
    <xdr:to>
      <xdr:col>15</xdr:col>
      <xdr:colOff>50800</xdr:colOff>
      <xdr:row>97</xdr:row>
      <xdr:rowOff>12075</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517627"/>
          <a:ext cx="889000" cy="125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121514</xdr:rowOff>
    </xdr:from>
    <xdr:to>
      <xdr:col>15</xdr:col>
      <xdr:colOff>101600</xdr:colOff>
      <xdr:row>96</xdr:row>
      <xdr:rowOff>51664</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409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68191</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184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58427</xdr:rowOff>
    </xdr:from>
    <xdr:to>
      <xdr:col>10</xdr:col>
      <xdr:colOff>114300</xdr:colOff>
      <xdr:row>97</xdr:row>
      <xdr:rowOff>146808</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1130300" y="16517627"/>
          <a:ext cx="889000" cy="259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19134</xdr:rowOff>
    </xdr:from>
    <xdr:to>
      <xdr:col>10</xdr:col>
      <xdr:colOff>165100</xdr:colOff>
      <xdr:row>95</xdr:row>
      <xdr:rowOff>120734</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306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137261</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082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104380</xdr:rowOff>
    </xdr:from>
    <xdr:to>
      <xdr:col>6</xdr:col>
      <xdr:colOff>38100</xdr:colOff>
      <xdr:row>97</xdr:row>
      <xdr:rowOff>34530</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56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51057</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338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65365</xdr:rowOff>
    </xdr:from>
    <xdr:to>
      <xdr:col>24</xdr:col>
      <xdr:colOff>114300</xdr:colOff>
      <xdr:row>95</xdr:row>
      <xdr:rowOff>166965</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353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43792</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331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68435</xdr:rowOff>
    </xdr:from>
    <xdr:to>
      <xdr:col>20</xdr:col>
      <xdr:colOff>38100</xdr:colOff>
      <xdr:row>96</xdr:row>
      <xdr:rowOff>170035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52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161162</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6620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132725</xdr:rowOff>
    </xdr:from>
    <xdr:to>
      <xdr:col>15</xdr:col>
      <xdr:colOff>101600</xdr:colOff>
      <xdr:row>97</xdr:row>
      <xdr:rowOff>62875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59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54002</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6684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7627</xdr:rowOff>
    </xdr:from>
    <xdr:to>
      <xdr:col>10</xdr:col>
      <xdr:colOff>165100</xdr:colOff>
      <xdr:row>96</xdr:row>
      <xdr:rowOff>109227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46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100354</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6559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96008</xdr:rowOff>
    </xdr:from>
    <xdr:to>
      <xdr:col>6</xdr:col>
      <xdr:colOff>38100</xdr:colOff>
      <xdr:row>98</xdr:row>
      <xdr:rowOff>26158</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726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17285</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6819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22821</xdr:rowOff>
    </xdr:from>
    <xdr:to>
      <xdr:col>54</xdr:col>
      <xdr:colOff>189865</xdr:colOff>
      <xdr:row>38</xdr:row>
      <xdr:rowOff>49509</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66321"/>
          <a:ext cx="1270" cy="1398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53336</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5684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49509</xdr:rowOff>
    </xdr:from>
    <xdr:to>
      <xdr:col>55</xdr:col>
      <xdr:colOff>88900</xdr:colOff>
      <xdr:row>38</xdr:row>
      <xdr:rowOff>49509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564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140948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41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410,677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22821</xdr:rowOff>
    </xdr:from>
    <xdr:to>
      <xdr:col>55</xdr:col>
      <xdr:colOff>88900</xdr:colOff>
      <xdr:row>30</xdr:row>
      <xdr:rowOff>22821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66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33</xdr:row>
      <xdr:rowOff>114790</xdr:rowOff>
    </xdr:from>
    <xdr:to>
      <xdr:col>55</xdr:col>
      <xdr:colOff>0</xdr:colOff>
      <xdr:row>34</xdr:row>
      <xdr:rowOff>40751</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9639300" y="5772640"/>
          <a:ext cx="838200" cy="97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82723</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2549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104296</xdr:rowOff>
    </xdr:from>
    <xdr:to>
      <xdr:col>55</xdr:col>
      <xdr:colOff>50800</xdr:colOff>
      <xdr:row>37</xdr:row>
      <xdr:rowOff>34446</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76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33</xdr:row>
      <xdr:rowOff>114790</xdr:rowOff>
    </xdr:from>
    <xdr:to>
      <xdr:col>50</xdr:col>
      <xdr:colOff>114300</xdr:colOff>
      <xdr:row>33</xdr:row>
      <xdr:rowOff>148711</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5772640"/>
          <a:ext cx="889000" cy="33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137885</xdr:rowOff>
    </xdr:from>
    <xdr:to>
      <xdr:col>50</xdr:col>
      <xdr:colOff>165100</xdr:colOff>
      <xdr:row>37</xdr:row>
      <xdr:rowOff>68035</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31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59162</xdr:rowOff>
    </xdr:from>
    <xdr:ext cx="534377"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72111" y="6402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33</xdr:row>
      <xdr:rowOff>25164</xdr:rowOff>
    </xdr:from>
    <xdr:to>
      <xdr:col>45</xdr:col>
      <xdr:colOff>177800</xdr:colOff>
      <xdr:row>33</xdr:row>
      <xdr:rowOff>148711</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a:off x="7861300" y="5683014"/>
          <a:ext cx="889000" cy="123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139760</xdr:rowOff>
    </xdr:from>
    <xdr:to>
      <xdr:col>46</xdr:col>
      <xdr:colOff>38100</xdr:colOff>
      <xdr:row>37</xdr:row>
      <xdr:rowOff>69910</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61037</xdr:rowOff>
    </xdr:from>
    <xdr:ext cx="534377"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83111" y="6404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33</xdr:row>
      <xdr:rowOff>11577</xdr:rowOff>
    </xdr:from>
    <xdr:to>
      <xdr:col>41</xdr:col>
      <xdr:colOff>50800</xdr:colOff>
      <xdr:row>33</xdr:row>
      <xdr:rowOff>25164</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5669427"/>
          <a:ext cx="889000" cy="13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5541</xdr:rowOff>
    </xdr:from>
    <xdr:to>
      <xdr:col>41</xdr:col>
      <xdr:colOff>101600</xdr:colOff>
      <xdr:row>37</xdr:row>
      <xdr:rowOff>107141</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9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98268</xdr:rowOff>
    </xdr:from>
    <xdr:ext cx="534377"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94111" y="64419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125503</xdr:rowOff>
    </xdr:from>
    <xdr:to>
      <xdr:col>36</xdr:col>
      <xdr:colOff>165100</xdr:colOff>
      <xdr:row>35</xdr:row>
      <xdr:rowOff>55653</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5954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46780</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047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161401</xdr:rowOff>
    </xdr:from>
    <xdr:to>
      <xdr:col>55</xdr:col>
      <xdr:colOff>50800</xdr:colOff>
      <xdr:row>34</xdr:row>
      <xdr:rowOff>91551</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5819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33</xdr:row>
      <xdr:rowOff>12828</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5670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33</xdr:row>
      <xdr:rowOff>63990</xdr:rowOff>
    </xdr:from>
    <xdr:to>
      <xdr:col>50</xdr:col>
      <xdr:colOff>165100</xdr:colOff>
      <xdr:row>33</xdr:row>
      <xdr:rowOff>165590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5721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32</xdr:row>
      <xdr:rowOff>10667</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5497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33</xdr:row>
      <xdr:rowOff>97911</xdr:rowOff>
    </xdr:from>
    <xdr:to>
      <xdr:col>46</xdr:col>
      <xdr:colOff>38100</xdr:colOff>
      <xdr:row>34</xdr:row>
      <xdr:rowOff>28061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5755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32</xdr:row>
      <xdr:rowOff>44588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5530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32</xdr:row>
      <xdr:rowOff>145814</xdr:rowOff>
    </xdr:from>
    <xdr:to>
      <xdr:col>41</xdr:col>
      <xdr:colOff>101600</xdr:colOff>
      <xdr:row>33</xdr:row>
      <xdr:rowOff>75964</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5632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31</xdr:row>
      <xdr:rowOff>92491</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5407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32</xdr:row>
      <xdr:rowOff>132227</xdr:rowOff>
    </xdr:from>
    <xdr:to>
      <xdr:col>36</xdr:col>
      <xdr:colOff>165100</xdr:colOff>
      <xdr:row>33</xdr:row>
      <xdr:rowOff>62377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5618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78904</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5393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97668</xdr:rowOff>
    </xdr:from>
    <xdr:to>
      <xdr:col>54</xdr:col>
      <xdr:colOff>189865</xdr:colOff>
      <xdr:row>59</xdr:row>
      <xdr:rowOff>9592</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9013068"/>
          <a:ext cx="1270" cy="1112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13419</xdr:rowOff>
    </xdr:from>
    <xdr:ext cx="469744"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28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9592</xdr:rowOff>
    </xdr:from>
    <xdr:to>
      <xdr:col>55</xdr:col>
      <xdr:colOff>88900</xdr:colOff>
      <xdr:row>59</xdr:row>
      <xdr:rowOff>9592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25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44345</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788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97668</xdr:rowOff>
    </xdr:from>
    <xdr:to>
      <xdr:col>55</xdr:col>
      <xdr:colOff>88900</xdr:colOff>
      <xdr:row>52</xdr:row>
      <xdr:rowOff>97668</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9013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81605</xdr:rowOff>
    </xdr:from>
    <xdr:to>
      <xdr:col>55</xdr:col>
      <xdr:colOff>0</xdr:colOff>
      <xdr:row>58</xdr:row>
      <xdr:rowOff>11680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854255"/>
          <a:ext cx="838200" cy="101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50215</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6514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27338</xdr:rowOff>
    </xdr:from>
    <xdr:to>
      <xdr:col>55</xdr:col>
      <xdr:colOff>50800</xdr:colOff>
      <xdr:row>57</xdr:row>
      <xdr:rowOff>128938</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799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103970</xdr:rowOff>
    </xdr:from>
    <xdr:to>
      <xdr:col>50</xdr:col>
      <xdr:colOff>114300</xdr:colOff>
      <xdr:row>57</xdr:row>
      <xdr:rowOff>81605</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8750300" y="9705170"/>
          <a:ext cx="889000" cy="149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78137</xdr:rowOff>
    </xdr:from>
    <xdr:to>
      <xdr:col>50</xdr:col>
      <xdr:colOff>165100</xdr:colOff>
      <xdr:row>58</xdr:row>
      <xdr:rowOff>8287</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50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170864</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943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51</xdr:row>
      <xdr:rowOff>144531</xdr:rowOff>
    </xdr:from>
    <xdr:to>
      <xdr:col>45</xdr:col>
      <xdr:colOff>177800</xdr:colOff>
      <xdr:row>56</xdr:row>
      <xdr:rowOff>103970</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8888481"/>
          <a:ext cx="889000" cy="8166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83258</xdr:rowOff>
    </xdr:from>
    <xdr:to>
      <xdr:col>46</xdr:col>
      <xdr:colOff>38100</xdr:colOff>
      <xdr:row>58</xdr:row>
      <xdr:rowOff>13408</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55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4535</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948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51</xdr:row>
      <xdr:rowOff>144531</xdr:rowOff>
    </xdr:from>
    <xdr:to>
      <xdr:col>41</xdr:col>
      <xdr:colOff>50800</xdr:colOff>
      <xdr:row>56</xdr:row>
      <xdr:rowOff>49883</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8888481"/>
          <a:ext cx="889000" cy="762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45417</xdr:rowOff>
    </xdr:from>
    <xdr:to>
      <xdr:col>41</xdr:col>
      <xdr:colOff>101600</xdr:colOff>
      <xdr:row>57</xdr:row>
      <xdr:rowOff>147017</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18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138144</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910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141295</xdr:rowOff>
    </xdr:from>
    <xdr:to>
      <xdr:col>36</xdr:col>
      <xdr:colOff>165100</xdr:colOff>
      <xdr:row>57</xdr:row>
      <xdr:rowOff>71445</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742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62572</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8352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132330</xdr:rowOff>
    </xdr:from>
    <xdr:to>
      <xdr:col>55</xdr:col>
      <xdr:colOff>50800</xdr:colOff>
      <xdr:row>58</xdr:row>
      <xdr:rowOff>62480</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0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110757</xdr:rowOff>
    </xdr:from>
    <xdr:ext cx="534377"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883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30805</xdr:rowOff>
    </xdr:from>
    <xdr:to>
      <xdr:col>50</xdr:col>
      <xdr:colOff>165100</xdr:colOff>
      <xdr:row>57</xdr:row>
      <xdr:rowOff>132405</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803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148932</xdr:rowOff>
    </xdr:from>
    <xdr:ext cx="534377"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72111" y="9578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53170</xdr:rowOff>
    </xdr:from>
    <xdr:to>
      <xdr:col>46</xdr:col>
      <xdr:colOff>38100</xdr:colOff>
      <xdr:row>56</xdr:row>
      <xdr:rowOff>154770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65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171297</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429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51</xdr:row>
      <xdr:rowOff>93731</xdr:rowOff>
    </xdr:from>
    <xdr:to>
      <xdr:col>41</xdr:col>
      <xdr:colOff>101600</xdr:colOff>
      <xdr:row>52</xdr:row>
      <xdr:rowOff>23881</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8837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50</xdr:row>
      <xdr:rowOff>40408</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86129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170533</xdr:rowOff>
    </xdr:from>
    <xdr:to>
      <xdr:col>36</xdr:col>
      <xdr:colOff>165100</xdr:colOff>
      <xdr:row>56</xdr:row>
      <xdr:rowOff>100683</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600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117210</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375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75</xdr:row>
      <xdr:rowOff>3591</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862341"/>
          <a:ext cx="1270" cy="650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73</xdr:row>
      <xdr:rowOff>121718</xdr:rowOff>
    </xdr:from>
    <xdr:ext cx="599010"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637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75</xdr:row>
      <xdr:rowOff>3591</xdr:rowOff>
    </xdr:from>
    <xdr:to>
      <xdr:col>55</xdr:col>
      <xdr:colOff>88900</xdr:colOff>
      <xdr:row>75</xdr:row>
      <xdr:rowOff>3591</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8623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66182</xdr:rowOff>
    </xdr:from>
    <xdr:to>
      <xdr:col>55</xdr:col>
      <xdr:colOff>0</xdr:colOff>
      <xdr:row>78</xdr:row>
      <xdr:rowOff>128699</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9639300" y="13439282"/>
          <a:ext cx="838200" cy="62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26528</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2281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3651</xdr:rowOff>
    </xdr:from>
    <xdr:to>
      <xdr:col>55</xdr:col>
      <xdr:colOff>50800</xdr:colOff>
      <xdr:row>78</xdr:row>
      <xdr:rowOff>105251</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376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141241</xdr:rowOff>
    </xdr:from>
    <xdr:to>
      <xdr:col>50</xdr:col>
      <xdr:colOff>114300</xdr:colOff>
      <xdr:row>78</xdr:row>
      <xdr:rowOff>66182</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342891"/>
          <a:ext cx="889000" cy="96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26191</xdr:rowOff>
    </xdr:from>
    <xdr:to>
      <xdr:col>50</xdr:col>
      <xdr:colOff>165100</xdr:colOff>
      <xdr:row>78</xdr:row>
      <xdr:rowOff>127791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399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118918</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492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70</xdr:row>
      <xdr:rowOff>85499</xdr:rowOff>
    </xdr:from>
    <xdr:to>
      <xdr:col>45</xdr:col>
      <xdr:colOff>177800</xdr:colOff>
      <xdr:row>77</xdr:row>
      <xdr:rowOff>141241</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2086999"/>
          <a:ext cx="889000" cy="1255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24943</xdr:rowOff>
    </xdr:from>
    <xdr:to>
      <xdr:col>46</xdr:col>
      <xdr:colOff>38100</xdr:colOff>
      <xdr:row>78</xdr:row>
      <xdr:rowOff>126543</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398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117670</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490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70</xdr:row>
      <xdr:rowOff>85499</xdr:rowOff>
    </xdr:from>
    <xdr:to>
      <xdr:col>41</xdr:col>
      <xdr:colOff>50800</xdr:colOff>
      <xdr:row>76</xdr:row>
      <xdr:rowOff>64102</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flipV="1">
          <a:off x="6972300" y="12086999"/>
          <a:ext cx="889000" cy="1007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6110</xdr:rowOff>
    </xdr:from>
    <xdr:to>
      <xdr:col>41</xdr:col>
      <xdr:colOff>101600</xdr:colOff>
      <xdr:row>78</xdr:row>
      <xdr:rowOff>107710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37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98837</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471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123729</xdr:rowOff>
    </xdr:from>
    <xdr:to>
      <xdr:col>36</xdr:col>
      <xdr:colOff>165100</xdr:colOff>
      <xdr:row>78</xdr:row>
      <xdr:rowOff>53879</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325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45006</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418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77899</xdr:rowOff>
    </xdr:from>
    <xdr:to>
      <xdr:col>55</xdr:col>
      <xdr:colOff>50800</xdr:colOff>
      <xdr:row>79</xdr:row>
      <xdr:rowOff>8049</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450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164276</xdr:rowOff>
    </xdr:from>
    <xdr:ext cx="469744"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365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15382</xdr:rowOff>
    </xdr:from>
    <xdr:to>
      <xdr:col>50</xdr:col>
      <xdr:colOff>165100</xdr:colOff>
      <xdr:row>78</xdr:row>
      <xdr:rowOff>116982</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388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133509</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163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90441</xdr:rowOff>
    </xdr:from>
    <xdr:to>
      <xdr:col>46</xdr:col>
      <xdr:colOff>38100</xdr:colOff>
      <xdr:row>78</xdr:row>
      <xdr:rowOff>20591</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292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37118</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067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70</xdr:row>
      <xdr:rowOff>34699</xdr:rowOff>
    </xdr:from>
    <xdr:to>
      <xdr:col>41</xdr:col>
      <xdr:colOff>101600</xdr:colOff>
      <xdr:row>70</xdr:row>
      <xdr:rowOff>136299</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2036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68</xdr:row>
      <xdr:rowOff>152826</xdr:rowOff>
    </xdr:from>
    <xdr:ext cx="59901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61795" y="11811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13302</xdr:rowOff>
    </xdr:from>
    <xdr:to>
      <xdr:col>36</xdr:col>
      <xdr:colOff>165100</xdr:colOff>
      <xdr:row>76</xdr:row>
      <xdr:rowOff>114902</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043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131429</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05111" y="12818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168584</xdr:rowOff>
    </xdr:from>
    <xdr:to>
      <xdr:col>54</xdr:col>
      <xdr:colOff>189865</xdr:colOff>
      <xdr:row>98</xdr:row>
      <xdr:rowOff>4637</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10475595" y="15599084"/>
          <a:ext cx="1270" cy="1207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8464</xdr:rowOff>
    </xdr:from>
    <xdr:ext cx="469744" cy="259045"/>
    <xdr:sp macro="" textlink="">
      <xdr:nvSpPr>
        <xdr:cNvPr id="451" name="普通建設事業費 （ うち更新整備　）最小値テキスト">
          <a:extLst>
            <a:ext uri="{FF2B5EF4-FFF2-40B4-BE49-F238E27FC236}">
              <a16:creationId xmlns:a16="http://schemas.microsoft.com/office/drawing/2014/main" id="{00000000-0008-0000-0600-0000C3010000}"/>
            </a:ext>
          </a:extLst>
        </xdr:cNvPr>
        <xdr:cNvSpPr txBox="1"/>
      </xdr:nvSpPr>
      <xdr:spPr>
        <a:xfrm>
          <a:off x="10528300" y="16810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4637</xdr:rowOff>
    </xdr:from>
    <xdr:to>
      <xdr:col>55</xdr:col>
      <xdr:colOff>88900</xdr:colOff>
      <xdr:row>98</xdr:row>
      <xdr:rowOff>4637</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6806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115261</xdr:rowOff>
    </xdr:from>
    <xdr:ext cx="599010" cy="259045"/>
    <xdr:sp macro="" textlink="">
      <xdr:nvSpPr>
        <xdr:cNvPr id="453" name="普通建設事業費 （ うち更新整備　）最大値テキスト">
          <a:extLst>
            <a:ext uri="{FF2B5EF4-FFF2-40B4-BE49-F238E27FC236}">
              <a16:creationId xmlns:a16="http://schemas.microsoft.com/office/drawing/2014/main" id="{00000000-0008-0000-0600-0000C5010000}"/>
            </a:ext>
          </a:extLst>
        </xdr:cNvPr>
        <xdr:cNvSpPr txBox="1"/>
      </xdr:nvSpPr>
      <xdr:spPr>
        <a:xfrm>
          <a:off x="10528300" y="15374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168584</xdr:rowOff>
    </xdr:from>
    <xdr:to>
      <xdr:col>55</xdr:col>
      <xdr:colOff>88900</xdr:colOff>
      <xdr:row>90</xdr:row>
      <xdr:rowOff>168584</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5599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100935</xdr:rowOff>
    </xdr:from>
    <xdr:to>
      <xdr:col>55</xdr:col>
      <xdr:colOff>0</xdr:colOff>
      <xdr:row>97</xdr:row>
      <xdr:rowOff>20422</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9639300" y="16560135"/>
          <a:ext cx="838200" cy="90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40916</xdr:rowOff>
    </xdr:from>
    <xdr:ext cx="534377" cy="259045"/>
    <xdr:sp macro="" textlink="">
      <xdr:nvSpPr>
        <xdr:cNvPr id="456" name="普通建設事業費 （ うち更新整備　）平均値テキスト">
          <a:extLst>
            <a:ext uri="{FF2B5EF4-FFF2-40B4-BE49-F238E27FC236}">
              <a16:creationId xmlns:a16="http://schemas.microsoft.com/office/drawing/2014/main" id="{00000000-0008-0000-0600-0000C8010000}"/>
            </a:ext>
          </a:extLst>
        </xdr:cNvPr>
        <xdr:cNvSpPr txBox="1"/>
      </xdr:nvSpPr>
      <xdr:spPr>
        <a:xfrm>
          <a:off x="10528300" y="163286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18039</xdr:rowOff>
    </xdr:from>
    <xdr:to>
      <xdr:col>55</xdr:col>
      <xdr:colOff>50800</xdr:colOff>
      <xdr:row>96</xdr:row>
      <xdr:rowOff>119639</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10426700" y="16477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95900</xdr:rowOff>
    </xdr:from>
    <xdr:to>
      <xdr:col>50</xdr:col>
      <xdr:colOff>114300</xdr:colOff>
      <xdr:row>97</xdr:row>
      <xdr:rowOff>20422</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8750300" y="16383650"/>
          <a:ext cx="889000" cy="267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67194</xdr:rowOff>
    </xdr:from>
    <xdr:to>
      <xdr:col>50</xdr:col>
      <xdr:colOff>165100</xdr:colOff>
      <xdr:row>96</xdr:row>
      <xdr:rowOff>168794</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9588500" y="16526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13871</xdr:rowOff>
    </xdr:from>
    <xdr:ext cx="534377"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9372111" y="16301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95900</xdr:rowOff>
    </xdr:from>
    <xdr:to>
      <xdr:col>45</xdr:col>
      <xdr:colOff>177800</xdr:colOff>
      <xdr:row>97</xdr:row>
      <xdr:rowOff>94895</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7861300" y="16383650"/>
          <a:ext cx="889000" cy="341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75185</xdr:rowOff>
    </xdr:from>
    <xdr:to>
      <xdr:col>46</xdr:col>
      <xdr:colOff>38100</xdr:colOff>
      <xdr:row>97</xdr:row>
      <xdr:rowOff>5335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8699500" y="16534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167912</xdr:rowOff>
    </xdr:from>
    <xdr:ext cx="534377"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483111" y="16627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167103</xdr:rowOff>
    </xdr:from>
    <xdr:to>
      <xdr:col>41</xdr:col>
      <xdr:colOff>50800</xdr:colOff>
      <xdr:row>97</xdr:row>
      <xdr:rowOff>94895</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6972300" y="16626303"/>
          <a:ext cx="889000" cy="99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47380</xdr:rowOff>
    </xdr:from>
    <xdr:to>
      <xdr:col>41</xdr:col>
      <xdr:colOff>101600</xdr:colOff>
      <xdr:row>96</xdr:row>
      <xdr:rowOff>148980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7810500" y="1650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165507</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594111" y="162818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7266</xdr:rowOff>
    </xdr:from>
    <xdr:to>
      <xdr:col>36</xdr:col>
      <xdr:colOff>165100</xdr:colOff>
      <xdr:row>96</xdr:row>
      <xdr:rowOff>108866</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6921500" y="16466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125393</xdr:rowOff>
    </xdr:from>
    <xdr:ext cx="534377"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6705111" y="16241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50135</xdr:rowOff>
    </xdr:from>
    <xdr:to>
      <xdr:col>55</xdr:col>
      <xdr:colOff>50800</xdr:colOff>
      <xdr:row>96</xdr:row>
      <xdr:rowOff>151735</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10426700" y="16509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28562</xdr:rowOff>
    </xdr:from>
    <xdr:ext cx="534377" cy="259045"/>
    <xdr:sp macro="" textlink="">
      <xdr:nvSpPr>
        <xdr:cNvPr id="475" name="普通建設事業費 （ うち更新整備　）該当値テキスト">
          <a:extLst>
            <a:ext uri="{FF2B5EF4-FFF2-40B4-BE49-F238E27FC236}">
              <a16:creationId xmlns:a16="http://schemas.microsoft.com/office/drawing/2014/main" id="{00000000-0008-0000-0600-0000DB010000}"/>
            </a:ext>
          </a:extLst>
        </xdr:cNvPr>
        <xdr:cNvSpPr txBox="1"/>
      </xdr:nvSpPr>
      <xdr:spPr>
        <a:xfrm>
          <a:off x="10528300" y="16487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141072</xdr:rowOff>
    </xdr:from>
    <xdr:to>
      <xdr:col>50</xdr:col>
      <xdr:colOff>165100</xdr:colOff>
      <xdr:row>97</xdr:row>
      <xdr:rowOff>71222</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9588500" y="16600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62349</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72111" y="16692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45100</xdr:rowOff>
    </xdr:from>
    <xdr:to>
      <xdr:col>46</xdr:col>
      <xdr:colOff>38100</xdr:colOff>
      <xdr:row>95</xdr:row>
      <xdr:rowOff>146700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8699500" y="16332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163227</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83111" y="16108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44095</xdr:rowOff>
    </xdr:from>
    <xdr:to>
      <xdr:col>41</xdr:col>
      <xdr:colOff>101600</xdr:colOff>
      <xdr:row>97</xdr:row>
      <xdr:rowOff>145695</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7810500" y="1667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136822</xdr:rowOff>
    </xdr:from>
    <xdr:ext cx="534377"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594111" y="16767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116303</xdr:rowOff>
    </xdr:from>
    <xdr:to>
      <xdr:col>36</xdr:col>
      <xdr:colOff>165100</xdr:colOff>
      <xdr:row>97</xdr:row>
      <xdr:rowOff>46453</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6921500" y="16575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37580</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705111" y="16668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災害復旧事業費グラフ枠">
          <a:extLst>
            <a:ext uri="{FF2B5EF4-FFF2-40B4-BE49-F238E27FC236}">
              <a16:creationId xmlns:a16="http://schemas.microsoft.com/office/drawing/2014/main" id="{00000000-0008-0000-06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163833</xdr:rowOff>
    </xdr:from>
    <xdr:to>
      <xdr:col>85</xdr:col>
      <xdr:colOff>126364</xdr:colOff>
      <xdr:row>39</xdr:row>
      <xdr:rowOff>44450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6317595" y="5307333"/>
          <a:ext cx="1269" cy="14236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59796</xdr:rowOff>
    </xdr:from>
    <xdr:ext cx="249299" cy="259045"/>
    <xdr:sp macro="" textlink="">
      <xdr:nvSpPr>
        <xdr:cNvPr id="508" name="災害復旧事業費最小値テキスト">
          <a:extLst>
            <a:ext uri="{FF2B5EF4-FFF2-40B4-BE49-F238E27FC236}">
              <a16:creationId xmlns:a16="http://schemas.microsoft.com/office/drawing/2014/main" id="{00000000-0008-0000-0600-0000FC010000}"/>
            </a:ext>
          </a:extLst>
        </xdr:cNvPr>
        <xdr:cNvSpPr txBox="1"/>
      </xdr:nvSpPr>
      <xdr:spPr>
        <a:xfrm>
          <a:off x="16370300" y="67463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110510</xdr:rowOff>
    </xdr:from>
    <xdr:ext cx="599010" cy="259045"/>
    <xdr:sp macro="" textlink="">
      <xdr:nvSpPr>
        <xdr:cNvPr id="510" name="災害復旧事業費最大値テキスト">
          <a:extLst>
            <a:ext uri="{FF2B5EF4-FFF2-40B4-BE49-F238E27FC236}">
              <a16:creationId xmlns:a16="http://schemas.microsoft.com/office/drawing/2014/main" id="{00000000-0008-0000-0600-0000FE010000}"/>
            </a:ext>
          </a:extLst>
        </xdr:cNvPr>
        <xdr:cNvSpPr txBox="1"/>
      </xdr:nvSpPr>
      <xdr:spPr>
        <a:xfrm>
          <a:off x="16370300" y="5082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373,666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163833</xdr:rowOff>
    </xdr:from>
    <xdr:to>
      <xdr:col>86</xdr:col>
      <xdr:colOff>25400</xdr:colOff>
      <xdr:row>30</xdr:row>
      <xdr:rowOff>163833</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6230600" y="5307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44450</xdr:rowOff>
    </xdr:from>
    <xdr:to>
      <xdr:col>85</xdr:col>
      <xdr:colOff>127000</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5481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148696</xdr:rowOff>
    </xdr:from>
    <xdr:ext cx="534377" cy="259045"/>
    <xdr:sp macro="" textlink="">
      <xdr:nvSpPr>
        <xdr:cNvPr id="513" name="災害復旧事業費平均値テキスト">
          <a:extLst>
            <a:ext uri="{FF2B5EF4-FFF2-40B4-BE49-F238E27FC236}">
              <a16:creationId xmlns:a16="http://schemas.microsoft.com/office/drawing/2014/main" id="{00000000-0008-0000-0600-000001020000}"/>
            </a:ext>
          </a:extLst>
        </xdr:cNvPr>
        <xdr:cNvSpPr txBox="1"/>
      </xdr:nvSpPr>
      <xdr:spPr>
        <a:xfrm>
          <a:off x="16370300" y="64923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125819</xdr:rowOff>
    </xdr:from>
    <xdr:to>
      <xdr:col>85</xdr:col>
      <xdr:colOff>177800</xdr:colOff>
      <xdr:row>39</xdr:row>
      <xdr:rowOff>55969</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6268700" y="6640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44450</xdr:rowOff>
    </xdr:from>
    <xdr:to>
      <xdr:col>81</xdr:col>
      <xdr:colOff>50800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459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144473</xdr:rowOff>
    </xdr:from>
    <xdr:to>
      <xdr:col>81</xdr:col>
      <xdr:colOff>101600</xdr:colOff>
      <xdr:row>39</xdr:row>
      <xdr:rowOff>74623</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5430500" y="6659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91150</xdr:rowOff>
    </xdr:from>
    <xdr:ext cx="469744"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5246428" y="6434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44450</xdr:rowOff>
    </xdr:from>
    <xdr:to>
      <xdr:col>76</xdr:col>
      <xdr:colOff>114300</xdr:colOff>
      <xdr:row>39</xdr:row>
      <xdr:rowOff>44450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3703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148195</xdr:rowOff>
    </xdr:from>
    <xdr:to>
      <xdr:col>76</xdr:col>
      <xdr:colOff>165100</xdr:colOff>
      <xdr:row>39</xdr:row>
      <xdr:rowOff>78345</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4541500" y="666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94872</xdr:rowOff>
    </xdr:from>
    <xdr:ext cx="469744"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357428" y="64385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44450</xdr:rowOff>
    </xdr:from>
    <xdr:to>
      <xdr:col>71</xdr:col>
      <xdr:colOff>177800</xdr:colOff>
      <xdr:row>39</xdr:row>
      <xdr:rowOff>44450</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281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151773</xdr:rowOff>
    </xdr:from>
    <xdr:to>
      <xdr:col>72</xdr:col>
      <xdr:colOff>38100</xdr:colOff>
      <xdr:row>39</xdr:row>
      <xdr:rowOff>81923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3652500" y="6666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98450</xdr:rowOff>
    </xdr:from>
    <xdr:ext cx="469744"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468428" y="64421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146572</xdr:rowOff>
    </xdr:from>
    <xdr:to>
      <xdr:col>67</xdr:col>
      <xdr:colOff>101600</xdr:colOff>
      <xdr:row>39</xdr:row>
      <xdr:rowOff>76722</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2763500" y="6661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93249</xdr:rowOff>
    </xdr:from>
    <xdr:ext cx="469744"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579428" y="64368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165100</xdr:rowOff>
    </xdr:from>
    <xdr:to>
      <xdr:col>85</xdr:col>
      <xdr:colOff>177800</xdr:colOff>
      <xdr:row>39</xdr:row>
      <xdr:rowOff>95250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6268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104246</xdr:rowOff>
    </xdr:from>
    <xdr:ext cx="249299" cy="259045"/>
    <xdr:sp macro="" textlink="">
      <xdr:nvSpPr>
        <xdr:cNvPr id="532" name="災害復旧事業費該当値テキスト">
          <a:extLst>
            <a:ext uri="{FF2B5EF4-FFF2-40B4-BE49-F238E27FC236}">
              <a16:creationId xmlns:a16="http://schemas.microsoft.com/office/drawing/2014/main" id="{00000000-0008-0000-0600-000014020000}"/>
            </a:ext>
          </a:extLst>
        </xdr:cNvPr>
        <xdr:cNvSpPr txBox="1"/>
      </xdr:nvSpPr>
      <xdr:spPr>
        <a:xfrm>
          <a:off x="16370300" y="66193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165100</xdr:rowOff>
    </xdr:from>
    <xdr:to>
      <xdr:col>81</xdr:col>
      <xdr:colOff>101600</xdr:colOff>
      <xdr:row>39</xdr:row>
      <xdr:rowOff>95250</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543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86377</xdr:rowOff>
    </xdr:from>
    <xdr:ext cx="249299"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35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165100</xdr:rowOff>
    </xdr:from>
    <xdr:to>
      <xdr:col>76</xdr:col>
      <xdr:colOff>165100</xdr:colOff>
      <xdr:row>39</xdr:row>
      <xdr:rowOff>95250</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54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86377</xdr:rowOff>
    </xdr:from>
    <xdr:ext cx="249299"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46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165100</xdr:rowOff>
    </xdr:from>
    <xdr:to>
      <xdr:col>72</xdr:col>
      <xdr:colOff>38100</xdr:colOff>
      <xdr:row>39</xdr:row>
      <xdr:rowOff>95250</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365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86377</xdr:rowOff>
    </xdr:from>
    <xdr:ext cx="249299"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57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165100</xdr:rowOff>
    </xdr:from>
    <xdr:to>
      <xdr:col>67</xdr:col>
      <xdr:colOff>101600</xdr:colOff>
      <xdr:row>39</xdr:row>
      <xdr:rowOff>95250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276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86377</xdr:rowOff>
    </xdr:from>
    <xdr:ext cx="249299"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68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5" name="失業対策事業費グラフ枠">
          <a:extLst>
            <a:ext uri="{FF2B5EF4-FFF2-40B4-BE49-F238E27FC236}">
              <a16:creationId xmlns:a16="http://schemas.microsoft.com/office/drawing/2014/main" id="{00000000-0008-0000-0600-00002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7" name="失業対策事業費最小値テキスト">
          <a:extLst>
            <a:ext uri="{FF2B5EF4-FFF2-40B4-BE49-F238E27FC236}">
              <a16:creationId xmlns:a16="http://schemas.microsoft.com/office/drawing/2014/main" id="{00000000-0008-0000-0600-00002D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9" name="失業対策事業費最大値テキスト">
          <a:extLst>
            <a:ext uri="{FF2B5EF4-FFF2-40B4-BE49-F238E27FC236}">
              <a16:creationId xmlns:a16="http://schemas.microsoft.com/office/drawing/2014/main" id="{00000000-0008-0000-0600-00002F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2" name="失業対策事業費平均値テキスト">
          <a:extLst>
            <a:ext uri="{FF2B5EF4-FFF2-40B4-BE49-F238E27FC236}">
              <a16:creationId xmlns:a16="http://schemas.microsoft.com/office/drawing/2014/main" id="{00000000-0008-0000-0600-000032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0" name="楕円 579">
          <a:extLst>
            <a:ext uri="{FF2B5EF4-FFF2-40B4-BE49-F238E27FC236}">
              <a16:creationId xmlns:a16="http://schemas.microsoft.com/office/drawing/2014/main" id="{00000000-0008-0000-0600-000044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1" name="失業対策事業費該当値テキスト">
          <a:extLst>
            <a:ext uri="{FF2B5EF4-FFF2-40B4-BE49-F238E27FC236}">
              <a16:creationId xmlns:a16="http://schemas.microsoft.com/office/drawing/2014/main" id="{00000000-0008-0000-0600-000045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0" name="公債費グラフ枠">
          <a:extLst>
            <a:ext uri="{FF2B5EF4-FFF2-40B4-BE49-F238E27FC236}">
              <a16:creationId xmlns:a16="http://schemas.microsoft.com/office/drawing/2014/main" id="{00000000-0008-0000-0600-00006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3153</xdr:rowOff>
    </xdr:from>
    <xdr:to>
      <xdr:col>85</xdr:col>
      <xdr:colOff>126364</xdr:colOff>
      <xdr:row>78</xdr:row>
      <xdr:rowOff>54470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flipV="1">
          <a:off x="16317595" y="12004653"/>
          <a:ext cx="1269" cy="14229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58297</xdr:rowOff>
    </xdr:from>
    <xdr:ext cx="469744" cy="259045"/>
    <xdr:sp macro="" textlink="">
      <xdr:nvSpPr>
        <xdr:cNvPr id="612" name="公債費最小値テキスト">
          <a:extLst>
            <a:ext uri="{FF2B5EF4-FFF2-40B4-BE49-F238E27FC236}">
              <a16:creationId xmlns:a16="http://schemas.microsoft.com/office/drawing/2014/main" id="{00000000-0008-0000-0600-000064020000}"/>
            </a:ext>
          </a:extLst>
        </xdr:cNvPr>
        <xdr:cNvSpPr txBox="1"/>
      </xdr:nvSpPr>
      <xdr:spPr>
        <a:xfrm>
          <a:off x="16370300" y="1343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54470</xdr:rowOff>
    </xdr:from>
    <xdr:to>
      <xdr:col>86</xdr:col>
      <xdr:colOff>25400</xdr:colOff>
      <xdr:row>78</xdr:row>
      <xdr:rowOff>54470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6230600" y="1342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121280</xdr:rowOff>
    </xdr:from>
    <xdr:ext cx="599010" cy="259045"/>
    <xdr:sp macro="" textlink="">
      <xdr:nvSpPr>
        <xdr:cNvPr id="614" name="公債費最大値テキスト">
          <a:extLst>
            <a:ext uri="{FF2B5EF4-FFF2-40B4-BE49-F238E27FC236}">
              <a16:creationId xmlns:a16="http://schemas.microsoft.com/office/drawing/2014/main" id="{00000000-0008-0000-0600-000066020000}"/>
            </a:ext>
          </a:extLst>
        </xdr:cNvPr>
        <xdr:cNvSpPr txBox="1"/>
      </xdr:nvSpPr>
      <xdr:spPr>
        <a:xfrm>
          <a:off x="16370300" y="11779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3153</xdr:rowOff>
    </xdr:from>
    <xdr:to>
      <xdr:col>86</xdr:col>
      <xdr:colOff>25400</xdr:colOff>
      <xdr:row>70</xdr:row>
      <xdr:rowOff>3153</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6230600" y="12004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135393</xdr:rowOff>
    </xdr:from>
    <xdr:to>
      <xdr:col>85</xdr:col>
      <xdr:colOff>127000</xdr:colOff>
      <xdr:row>75</xdr:row>
      <xdr:rowOff>150335</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5481300" y="12994143"/>
          <a:ext cx="838200" cy="14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101818</xdr:rowOff>
    </xdr:from>
    <xdr:ext cx="534377" cy="259045"/>
    <xdr:sp macro="" textlink="">
      <xdr:nvSpPr>
        <xdr:cNvPr id="617" name="公債費平均値テキスト">
          <a:extLst>
            <a:ext uri="{FF2B5EF4-FFF2-40B4-BE49-F238E27FC236}">
              <a16:creationId xmlns:a16="http://schemas.microsoft.com/office/drawing/2014/main" id="{00000000-0008-0000-0600-000069020000}"/>
            </a:ext>
          </a:extLst>
        </xdr:cNvPr>
        <xdr:cNvSpPr txBox="1"/>
      </xdr:nvSpPr>
      <xdr:spPr>
        <a:xfrm>
          <a:off x="16370300" y="129605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123391</xdr:rowOff>
    </xdr:from>
    <xdr:to>
      <xdr:col>85</xdr:col>
      <xdr:colOff>177800</xdr:colOff>
      <xdr:row>76</xdr:row>
      <xdr:rowOff>53541</xdr:rowOff>
    </xdr:to>
    <xdr:sp macro="" textlink="">
      <xdr:nvSpPr>
        <xdr:cNvPr id="618" name="フローチャート: 判断 617">
          <a:extLst>
            <a:ext uri="{FF2B5EF4-FFF2-40B4-BE49-F238E27FC236}">
              <a16:creationId xmlns:a16="http://schemas.microsoft.com/office/drawing/2014/main" id="{00000000-0008-0000-0600-00006A020000}"/>
            </a:ext>
          </a:extLst>
        </xdr:cNvPr>
        <xdr:cNvSpPr/>
      </xdr:nvSpPr>
      <xdr:spPr>
        <a:xfrm>
          <a:off x="16268700" y="12982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46641</xdr:rowOff>
    </xdr:from>
    <xdr:to>
      <xdr:col>81</xdr:col>
      <xdr:colOff>50800</xdr:colOff>
      <xdr:row>75</xdr:row>
      <xdr:rowOff>150335</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4592300" y="12905391"/>
          <a:ext cx="889000" cy="103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119944</xdr:rowOff>
    </xdr:from>
    <xdr:to>
      <xdr:col>81</xdr:col>
      <xdr:colOff>101600</xdr:colOff>
      <xdr:row>76</xdr:row>
      <xdr:rowOff>50093</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5430500" y="1297869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41222</xdr:rowOff>
    </xdr:from>
    <xdr:ext cx="534377"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5214111" y="13071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46641</xdr:rowOff>
    </xdr:from>
    <xdr:to>
      <xdr:col>76</xdr:col>
      <xdr:colOff>114300</xdr:colOff>
      <xdr:row>75</xdr:row>
      <xdr:rowOff>50583</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3703300" y="12905391"/>
          <a:ext cx="889000" cy="3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83514</xdr:rowOff>
    </xdr:from>
    <xdr:to>
      <xdr:col>76</xdr:col>
      <xdr:colOff>165100</xdr:colOff>
      <xdr:row>76</xdr:row>
      <xdr:rowOff>13664</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4541500" y="12942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4791</xdr:rowOff>
    </xdr:from>
    <xdr:ext cx="534377"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4325111" y="1303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44346</xdr:rowOff>
    </xdr:from>
    <xdr:to>
      <xdr:col>71</xdr:col>
      <xdr:colOff>177800</xdr:colOff>
      <xdr:row>75</xdr:row>
      <xdr:rowOff>50583</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2814300" y="12903096"/>
          <a:ext cx="889000" cy="6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104243</xdr:rowOff>
    </xdr:from>
    <xdr:to>
      <xdr:col>72</xdr:col>
      <xdr:colOff>38100</xdr:colOff>
      <xdr:row>76</xdr:row>
      <xdr:rowOff>34393</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3652500" y="12962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25520</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436111" y="13055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126912</xdr:rowOff>
    </xdr:from>
    <xdr:to>
      <xdr:col>67</xdr:col>
      <xdr:colOff>101600</xdr:colOff>
      <xdr:row>76</xdr:row>
      <xdr:rowOff>57062</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2763500" y="12985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48189</xdr:rowOff>
    </xdr:from>
    <xdr:ext cx="534377"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2547111" y="13078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84593</xdr:rowOff>
    </xdr:from>
    <xdr:to>
      <xdr:col>85</xdr:col>
      <xdr:colOff>177800</xdr:colOff>
      <xdr:row>76</xdr:row>
      <xdr:rowOff>14743</xdr:rowOff>
    </xdr:to>
    <xdr:sp macro="" textlink="">
      <xdr:nvSpPr>
        <xdr:cNvPr id="635" name="楕円 634">
          <a:extLst>
            <a:ext uri="{FF2B5EF4-FFF2-40B4-BE49-F238E27FC236}">
              <a16:creationId xmlns:a16="http://schemas.microsoft.com/office/drawing/2014/main" id="{00000000-0008-0000-0600-00007B020000}"/>
            </a:ext>
          </a:extLst>
        </xdr:cNvPr>
        <xdr:cNvSpPr/>
      </xdr:nvSpPr>
      <xdr:spPr>
        <a:xfrm>
          <a:off x="16268700" y="12943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107470</xdr:rowOff>
    </xdr:from>
    <xdr:ext cx="534377" cy="259045"/>
    <xdr:sp macro="" textlink="">
      <xdr:nvSpPr>
        <xdr:cNvPr id="636" name="公債費該当値テキスト">
          <a:extLst>
            <a:ext uri="{FF2B5EF4-FFF2-40B4-BE49-F238E27FC236}">
              <a16:creationId xmlns:a16="http://schemas.microsoft.com/office/drawing/2014/main" id="{00000000-0008-0000-0600-00007C020000}"/>
            </a:ext>
          </a:extLst>
        </xdr:cNvPr>
        <xdr:cNvSpPr txBox="1"/>
      </xdr:nvSpPr>
      <xdr:spPr>
        <a:xfrm>
          <a:off x="16370300" y="12794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99534</xdr:rowOff>
    </xdr:from>
    <xdr:to>
      <xdr:col>81</xdr:col>
      <xdr:colOff>101600</xdr:colOff>
      <xdr:row>76</xdr:row>
      <xdr:rowOff>29685</xdr:rowOff>
    </xdr:to>
    <xdr:sp macro="" textlink="">
      <xdr:nvSpPr>
        <xdr:cNvPr id="637" name="楕円 636">
          <a:extLst>
            <a:ext uri="{FF2B5EF4-FFF2-40B4-BE49-F238E27FC236}">
              <a16:creationId xmlns:a16="http://schemas.microsoft.com/office/drawing/2014/main" id="{00000000-0008-0000-0600-00007D020000}"/>
            </a:ext>
          </a:extLst>
        </xdr:cNvPr>
        <xdr:cNvSpPr/>
      </xdr:nvSpPr>
      <xdr:spPr>
        <a:xfrm>
          <a:off x="15430500" y="1295828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46211</xdr:rowOff>
    </xdr:from>
    <xdr:ext cx="534377"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5214111" y="12733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167291</xdr:rowOff>
    </xdr:from>
    <xdr:to>
      <xdr:col>76</xdr:col>
      <xdr:colOff>165100</xdr:colOff>
      <xdr:row>75</xdr:row>
      <xdr:rowOff>97441</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4541500" y="12854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73</xdr:row>
      <xdr:rowOff>113968</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4325111" y="12629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171233</xdr:rowOff>
    </xdr:from>
    <xdr:to>
      <xdr:col>72</xdr:col>
      <xdr:colOff>38100</xdr:colOff>
      <xdr:row>75</xdr:row>
      <xdr:rowOff>101383</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3652500" y="12858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117910</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3436111" y="12633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164996</xdr:rowOff>
    </xdr:from>
    <xdr:to>
      <xdr:col>67</xdr:col>
      <xdr:colOff>101600</xdr:colOff>
      <xdr:row>75</xdr:row>
      <xdr:rowOff>95146</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2763500" y="12852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111673</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2547111" y="12627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33,801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7" name="積立金グラフ枠">
          <a:extLst>
            <a:ext uri="{FF2B5EF4-FFF2-40B4-BE49-F238E27FC236}">
              <a16:creationId xmlns:a16="http://schemas.microsoft.com/office/drawing/2014/main" id="{00000000-0008-0000-0600-00009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115736</xdr:rowOff>
    </xdr:from>
    <xdr:to>
      <xdr:col>85</xdr:col>
      <xdr:colOff>126364</xdr:colOff>
      <xdr:row>99</xdr:row>
      <xdr:rowOff>43870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flipV="1">
          <a:off x="16317595" y="15717686"/>
          <a:ext cx="1269" cy="12997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47697</xdr:rowOff>
    </xdr:from>
    <xdr:ext cx="313932" cy="259045"/>
    <xdr:sp macro="" textlink="">
      <xdr:nvSpPr>
        <xdr:cNvPr id="669" name="積立金最小値テキスト">
          <a:extLst>
            <a:ext uri="{FF2B5EF4-FFF2-40B4-BE49-F238E27FC236}">
              <a16:creationId xmlns:a16="http://schemas.microsoft.com/office/drawing/2014/main" id="{00000000-0008-0000-0600-00009D020000}"/>
            </a:ext>
          </a:extLst>
        </xdr:cNvPr>
        <xdr:cNvSpPr txBox="1"/>
      </xdr:nvSpPr>
      <xdr:spPr>
        <a:xfrm>
          <a:off x="16370300" y="1702124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43870</xdr:rowOff>
    </xdr:from>
    <xdr:to>
      <xdr:col>86</xdr:col>
      <xdr:colOff>25400</xdr:colOff>
      <xdr:row>99</xdr:row>
      <xdr:rowOff>43870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6230600" y="17017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62413</xdr:rowOff>
    </xdr:from>
    <xdr:ext cx="599010" cy="259045"/>
    <xdr:sp macro="" textlink="">
      <xdr:nvSpPr>
        <xdr:cNvPr id="671" name="積立金最大値テキスト">
          <a:extLst>
            <a:ext uri="{FF2B5EF4-FFF2-40B4-BE49-F238E27FC236}">
              <a16:creationId xmlns:a16="http://schemas.microsoft.com/office/drawing/2014/main" id="{00000000-0008-0000-0600-00009F020000}"/>
            </a:ext>
          </a:extLst>
        </xdr:cNvPr>
        <xdr:cNvSpPr txBox="1"/>
      </xdr:nvSpPr>
      <xdr:spPr>
        <a:xfrm>
          <a:off x="16370300" y="15492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115736</xdr:rowOff>
    </xdr:from>
    <xdr:to>
      <xdr:col>86</xdr:col>
      <xdr:colOff>25400</xdr:colOff>
      <xdr:row>91</xdr:row>
      <xdr:rowOff>115736</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5717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165844</xdr:rowOff>
    </xdr:from>
    <xdr:to>
      <xdr:col>85</xdr:col>
      <xdr:colOff>127000</xdr:colOff>
      <xdr:row>95</xdr:row>
      <xdr:rowOff>74442</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flipV="1">
          <a:off x="15481300" y="16282144"/>
          <a:ext cx="838200" cy="80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121832</xdr:rowOff>
    </xdr:from>
    <xdr:ext cx="534377" cy="259045"/>
    <xdr:sp macro="" textlink="">
      <xdr:nvSpPr>
        <xdr:cNvPr id="674" name="積立金平均値テキスト">
          <a:extLst>
            <a:ext uri="{FF2B5EF4-FFF2-40B4-BE49-F238E27FC236}">
              <a16:creationId xmlns:a16="http://schemas.microsoft.com/office/drawing/2014/main" id="{00000000-0008-0000-0600-0000A2020000}"/>
            </a:ext>
          </a:extLst>
        </xdr:cNvPr>
        <xdr:cNvSpPr txBox="1"/>
      </xdr:nvSpPr>
      <xdr:spPr>
        <a:xfrm>
          <a:off x="16370300" y="165810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143405</xdr:rowOff>
    </xdr:from>
    <xdr:to>
      <xdr:col>85</xdr:col>
      <xdr:colOff>177800</xdr:colOff>
      <xdr:row>97</xdr:row>
      <xdr:rowOff>73555</xdr:rowOff>
    </xdr:to>
    <xdr:sp macro="" textlink="">
      <xdr:nvSpPr>
        <xdr:cNvPr id="675" name="フローチャート: 判断 674">
          <a:extLst>
            <a:ext uri="{FF2B5EF4-FFF2-40B4-BE49-F238E27FC236}">
              <a16:creationId xmlns:a16="http://schemas.microsoft.com/office/drawing/2014/main" id="{00000000-0008-0000-0600-0000A3020000}"/>
            </a:ext>
          </a:extLst>
        </xdr:cNvPr>
        <xdr:cNvSpPr/>
      </xdr:nvSpPr>
      <xdr:spPr>
        <a:xfrm>
          <a:off x="16268700" y="1660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123172</xdr:rowOff>
    </xdr:from>
    <xdr:to>
      <xdr:col>81</xdr:col>
      <xdr:colOff>50800</xdr:colOff>
      <xdr:row>95</xdr:row>
      <xdr:rowOff>74442</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4592300" y="16239472"/>
          <a:ext cx="889000" cy="122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122870</xdr:rowOff>
    </xdr:from>
    <xdr:to>
      <xdr:col>81</xdr:col>
      <xdr:colOff>101600</xdr:colOff>
      <xdr:row>97</xdr:row>
      <xdr:rowOff>53020</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5430500" y="16582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44147</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5214111" y="166747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92</xdr:row>
      <xdr:rowOff>18512</xdr:rowOff>
    </xdr:from>
    <xdr:to>
      <xdr:col>76</xdr:col>
      <xdr:colOff>114300</xdr:colOff>
      <xdr:row>94</xdr:row>
      <xdr:rowOff>123172</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3703300" y="15791912"/>
          <a:ext cx="889000" cy="4475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30950</xdr:rowOff>
    </xdr:from>
    <xdr:to>
      <xdr:col>76</xdr:col>
      <xdr:colOff>165100</xdr:colOff>
      <xdr:row>97</xdr:row>
      <xdr:rowOff>132550</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4541500" y="166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123677</xdr:rowOff>
    </xdr:from>
    <xdr:ext cx="534377"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4325111" y="167543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92</xdr:row>
      <xdr:rowOff>18512</xdr:rowOff>
    </xdr:from>
    <xdr:to>
      <xdr:col>71</xdr:col>
      <xdr:colOff>177800</xdr:colOff>
      <xdr:row>93</xdr:row>
      <xdr:rowOff>18520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2814300" y="15791912"/>
          <a:ext cx="889000" cy="171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153860</xdr:rowOff>
    </xdr:from>
    <xdr:to>
      <xdr:col>72</xdr:col>
      <xdr:colOff>38100</xdr:colOff>
      <xdr:row>97</xdr:row>
      <xdr:rowOff>84010</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3652500" y="16613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75137</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3436111" y="16705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93464</xdr:rowOff>
    </xdr:from>
    <xdr:to>
      <xdr:col>67</xdr:col>
      <xdr:colOff>101600</xdr:colOff>
      <xdr:row>98</xdr:row>
      <xdr:rowOff>23614</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2763500" y="16724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14741</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2547111" y="16816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115044</xdr:rowOff>
    </xdr:from>
    <xdr:to>
      <xdr:col>85</xdr:col>
      <xdr:colOff>177800</xdr:colOff>
      <xdr:row>95</xdr:row>
      <xdr:rowOff>45194</xdr:rowOff>
    </xdr:to>
    <xdr:sp macro="" textlink="">
      <xdr:nvSpPr>
        <xdr:cNvPr id="692" name="楕円 691">
          <a:extLst>
            <a:ext uri="{FF2B5EF4-FFF2-40B4-BE49-F238E27FC236}">
              <a16:creationId xmlns:a16="http://schemas.microsoft.com/office/drawing/2014/main" id="{00000000-0008-0000-0600-0000B4020000}"/>
            </a:ext>
          </a:extLst>
        </xdr:cNvPr>
        <xdr:cNvSpPr/>
      </xdr:nvSpPr>
      <xdr:spPr>
        <a:xfrm>
          <a:off x="16268700" y="16231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137921</xdr:rowOff>
    </xdr:from>
    <xdr:ext cx="534377" cy="259045"/>
    <xdr:sp macro="" textlink="">
      <xdr:nvSpPr>
        <xdr:cNvPr id="693" name="積立金該当値テキスト">
          <a:extLst>
            <a:ext uri="{FF2B5EF4-FFF2-40B4-BE49-F238E27FC236}">
              <a16:creationId xmlns:a16="http://schemas.microsoft.com/office/drawing/2014/main" id="{00000000-0008-0000-0600-0000B5020000}"/>
            </a:ext>
          </a:extLst>
        </xdr:cNvPr>
        <xdr:cNvSpPr txBox="1"/>
      </xdr:nvSpPr>
      <xdr:spPr>
        <a:xfrm>
          <a:off x="16370300" y="16082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23642</xdr:rowOff>
    </xdr:from>
    <xdr:to>
      <xdr:col>81</xdr:col>
      <xdr:colOff>101600</xdr:colOff>
      <xdr:row>95</xdr:row>
      <xdr:rowOff>125242</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5430500" y="16311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93</xdr:row>
      <xdr:rowOff>141769</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5214111" y="16086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72372</xdr:rowOff>
    </xdr:from>
    <xdr:to>
      <xdr:col>76</xdr:col>
      <xdr:colOff>165100</xdr:colOff>
      <xdr:row>95</xdr:row>
      <xdr:rowOff>2522</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4541500" y="1618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19049</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5963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139162</xdr:rowOff>
    </xdr:from>
    <xdr:to>
      <xdr:col>72</xdr:col>
      <xdr:colOff>38100</xdr:colOff>
      <xdr:row>92</xdr:row>
      <xdr:rowOff>69312</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3652500" y="1574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90</xdr:row>
      <xdr:rowOff>85839</xdr:rowOff>
    </xdr:from>
    <xdr:ext cx="59901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403795" y="15516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160,904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92</xdr:row>
      <xdr:rowOff>139170</xdr:rowOff>
    </xdr:from>
    <xdr:to>
      <xdr:col>67</xdr:col>
      <xdr:colOff>101600</xdr:colOff>
      <xdr:row>93</xdr:row>
      <xdr:rowOff>69320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2763500" y="1591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91</xdr:row>
      <xdr:rowOff>85847</xdr:rowOff>
    </xdr:from>
    <xdr:ext cx="59901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2514795" y="15687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27996</xdr:rowOff>
    </xdr:from>
    <xdr:to>
      <xdr:col>116</xdr:col>
      <xdr:colOff>62864</xdr:colOff>
      <xdr:row>39</xdr:row>
      <xdr:rowOff>98878</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342946"/>
          <a:ext cx="1269" cy="14424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146123</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5118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27996</xdr:rowOff>
    </xdr:from>
    <xdr:to>
      <xdr:col>116</xdr:col>
      <xdr:colOff>152400</xdr:colOff>
      <xdr:row>31</xdr:row>
      <xdr:rowOff>27996</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342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144190</xdr:rowOff>
    </xdr:from>
    <xdr:to>
      <xdr:col>116</xdr:col>
      <xdr:colOff>63500</xdr:colOff>
      <xdr:row>38</xdr:row>
      <xdr:rowOff>164878</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21323300" y="6659290"/>
          <a:ext cx="838200" cy="20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123579</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6386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145152</xdr:rowOff>
    </xdr:from>
    <xdr:to>
      <xdr:col>116</xdr:col>
      <xdr:colOff>114300</xdr:colOff>
      <xdr:row>39</xdr:row>
      <xdr:rowOff>75302</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660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164878</xdr:rowOff>
    </xdr:from>
    <xdr:to>
      <xdr:col>111</xdr:col>
      <xdr:colOff>177800</xdr:colOff>
      <xdr:row>39</xdr:row>
      <xdr:rowOff>46399</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flipV="1">
          <a:off x="20434300" y="6679978"/>
          <a:ext cx="889000" cy="52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162052</xdr:rowOff>
    </xdr:from>
    <xdr:to>
      <xdr:col>112</xdr:col>
      <xdr:colOff>38100</xdr:colOff>
      <xdr:row>39</xdr:row>
      <xdr:rowOff>92202</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677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39</xdr:row>
      <xdr:rowOff>83329</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769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46399</xdr:rowOff>
    </xdr:from>
    <xdr:to>
      <xdr:col>107</xdr:col>
      <xdr:colOff>50800</xdr:colOff>
      <xdr:row>39</xdr:row>
      <xdr:rowOff>53060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19545300" y="6732949"/>
          <a:ext cx="889000" cy="6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8825</xdr:rowOff>
    </xdr:from>
    <xdr:to>
      <xdr:col>107</xdr:col>
      <xdr:colOff>101600</xdr:colOff>
      <xdr:row>39</xdr:row>
      <xdr:rowOff>110425</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695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39</xdr:row>
      <xdr:rowOff>101552</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788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53060</xdr:rowOff>
    </xdr:from>
    <xdr:to>
      <xdr:col>102</xdr:col>
      <xdr:colOff>114300</xdr:colOff>
      <xdr:row>39</xdr:row>
      <xdr:rowOff>79611</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18656300" y="6739610"/>
          <a:ext cx="889000" cy="2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17087</xdr:rowOff>
    </xdr:from>
    <xdr:to>
      <xdr:col>102</xdr:col>
      <xdr:colOff>165100</xdr:colOff>
      <xdr:row>39</xdr:row>
      <xdr:rowOff>118687</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703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39</xdr:row>
      <xdr:rowOff>109814</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796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19291</xdr:rowOff>
    </xdr:from>
    <xdr:to>
      <xdr:col>98</xdr:col>
      <xdr:colOff>38100</xdr:colOff>
      <xdr:row>39</xdr:row>
      <xdr:rowOff>120891</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705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137418</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481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93390</xdr:rowOff>
    </xdr:from>
    <xdr:to>
      <xdr:col>116</xdr:col>
      <xdr:colOff>114300</xdr:colOff>
      <xdr:row>39</xdr:row>
      <xdr:rowOff>23540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08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52767</xdr:rowOff>
    </xdr:from>
    <xdr:ext cx="469744"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396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114078</xdr:rowOff>
    </xdr:from>
    <xdr:to>
      <xdr:col>112</xdr:col>
      <xdr:colOff>38100</xdr:colOff>
      <xdr:row>39</xdr:row>
      <xdr:rowOff>44228</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29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60756</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088428" y="64044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167049</xdr:rowOff>
    </xdr:from>
    <xdr:to>
      <xdr:col>107</xdr:col>
      <xdr:colOff>101600</xdr:colOff>
      <xdr:row>39</xdr:row>
      <xdr:rowOff>97199</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682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113726</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57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2260</xdr:rowOff>
    </xdr:from>
    <xdr:to>
      <xdr:col>102</xdr:col>
      <xdr:colOff>165100</xdr:colOff>
      <xdr:row>39</xdr:row>
      <xdr:rowOff>103860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8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120388</xdr:rowOff>
    </xdr:from>
    <xdr:ext cx="469744"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10428" y="6464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28811</xdr:rowOff>
    </xdr:from>
    <xdr:to>
      <xdr:col>98</xdr:col>
      <xdr:colOff>38100</xdr:colOff>
      <xdr:row>39</xdr:row>
      <xdr:rowOff>130411</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715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121538</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421428" y="6808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貸付金グラフ枠">
          <a:extLst>
            <a:ext uri="{FF2B5EF4-FFF2-40B4-BE49-F238E27FC236}">
              <a16:creationId xmlns:a16="http://schemas.microsoft.com/office/drawing/2014/main" id="{00000000-0008-0000-06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103353</xdr:rowOff>
    </xdr:from>
    <xdr:to>
      <xdr:col>116</xdr:col>
      <xdr:colOff>62864</xdr:colOff>
      <xdr:row>58</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flipV="1">
          <a:off x="22159595" y="8675853"/>
          <a:ext cx="1269" cy="12936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29227</xdr:rowOff>
    </xdr:from>
    <xdr:ext cx="249299" cy="259045"/>
    <xdr:sp macro="" textlink="">
      <xdr:nvSpPr>
        <xdr:cNvPr id="781" name="貸付金最小値テキスト">
          <a:extLst>
            <a:ext uri="{FF2B5EF4-FFF2-40B4-BE49-F238E27FC236}">
              <a16:creationId xmlns:a16="http://schemas.microsoft.com/office/drawing/2014/main" id="{00000000-0008-0000-0600-00000D030000}"/>
            </a:ext>
          </a:extLst>
        </xdr:cNvPr>
        <xdr:cNvSpPr txBox="1"/>
      </xdr:nvSpPr>
      <xdr:spPr>
        <a:xfrm>
          <a:off x="22212300" y="9973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50030</xdr:rowOff>
    </xdr:from>
    <xdr:ext cx="534377" cy="259045"/>
    <xdr:sp macro="" textlink="">
      <xdr:nvSpPr>
        <xdr:cNvPr id="783" name="貸付金最大値テキスト">
          <a:extLst>
            <a:ext uri="{FF2B5EF4-FFF2-40B4-BE49-F238E27FC236}">
              <a16:creationId xmlns:a16="http://schemas.microsoft.com/office/drawing/2014/main" id="{00000000-0008-0000-0600-00000F030000}"/>
            </a:ext>
          </a:extLst>
        </xdr:cNvPr>
        <xdr:cNvSpPr txBox="1"/>
      </xdr:nvSpPr>
      <xdr:spPr>
        <a:xfrm>
          <a:off x="22212300" y="8451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103353</xdr:rowOff>
    </xdr:from>
    <xdr:to>
      <xdr:col>116</xdr:col>
      <xdr:colOff>152400</xdr:colOff>
      <xdr:row>50</xdr:row>
      <xdr:rowOff>103353</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2072600" y="8675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61885</xdr:rowOff>
    </xdr:from>
    <xdr:ext cx="469744" cy="259045"/>
    <xdr:sp macro="" textlink="">
      <xdr:nvSpPr>
        <xdr:cNvPr id="786" name="貸付金平均値テキスト">
          <a:extLst>
            <a:ext uri="{FF2B5EF4-FFF2-40B4-BE49-F238E27FC236}">
              <a16:creationId xmlns:a16="http://schemas.microsoft.com/office/drawing/2014/main" id="{00000000-0008-0000-0600-000012030000}"/>
            </a:ext>
          </a:extLst>
        </xdr:cNvPr>
        <xdr:cNvSpPr txBox="1"/>
      </xdr:nvSpPr>
      <xdr:spPr>
        <a:xfrm>
          <a:off x="22212300" y="96630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39008</xdr:rowOff>
    </xdr:from>
    <xdr:to>
      <xdr:col>116</xdr:col>
      <xdr:colOff>114300</xdr:colOff>
      <xdr:row>57</xdr:row>
      <xdr:rowOff>140608</xdr:rowOff>
    </xdr:to>
    <xdr:sp macro="" textlink="">
      <xdr:nvSpPr>
        <xdr:cNvPr id="787" name="フローチャート: 判断 786">
          <a:extLst>
            <a:ext uri="{FF2B5EF4-FFF2-40B4-BE49-F238E27FC236}">
              <a16:creationId xmlns:a16="http://schemas.microsoft.com/office/drawing/2014/main" id="{00000000-0008-0000-0600-000013030000}"/>
            </a:ext>
          </a:extLst>
        </xdr:cNvPr>
        <xdr:cNvSpPr/>
      </xdr:nvSpPr>
      <xdr:spPr>
        <a:xfrm>
          <a:off x="22110700" y="981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47981</xdr:rowOff>
    </xdr:from>
    <xdr:to>
      <xdr:col>112</xdr:col>
      <xdr:colOff>38100</xdr:colOff>
      <xdr:row>57</xdr:row>
      <xdr:rowOff>149581</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1272500" y="9820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166108</xdr:rowOff>
    </xdr:from>
    <xdr:ext cx="469744"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21088428" y="95958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48209</xdr:rowOff>
    </xdr:from>
    <xdr:to>
      <xdr:col>107</xdr:col>
      <xdr:colOff>101600</xdr:colOff>
      <xdr:row>57</xdr:row>
      <xdr:rowOff>149809</xdr:rowOff>
    </xdr:to>
    <xdr:sp macro=""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20383500" y="9820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55</xdr:row>
      <xdr:rowOff>166336</xdr:rowOff>
    </xdr:from>
    <xdr:ext cx="469744"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20199428" y="9596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56</xdr:row>
      <xdr:rowOff>74726</xdr:rowOff>
    </xdr:from>
    <xdr:to>
      <xdr:col>102</xdr:col>
      <xdr:colOff>165100</xdr:colOff>
      <xdr:row>57</xdr:row>
      <xdr:rowOff>4876</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9494500" y="9675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21403</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9310428" y="9451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56</xdr:row>
      <xdr:rowOff>112846</xdr:rowOff>
    </xdr:from>
    <xdr:to>
      <xdr:col>98</xdr:col>
      <xdr:colOff>38100</xdr:colOff>
      <xdr:row>57</xdr:row>
      <xdr:rowOff>42996</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18605500" y="9714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59523</xdr:rowOff>
    </xdr:from>
    <xdr:ext cx="469744"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8421428" y="9489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04" name="楕円 803">
          <a:extLst>
            <a:ext uri="{FF2B5EF4-FFF2-40B4-BE49-F238E27FC236}">
              <a16:creationId xmlns:a16="http://schemas.microsoft.com/office/drawing/2014/main" id="{00000000-0008-0000-0600-000024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60977</xdr:rowOff>
    </xdr:from>
    <xdr:ext cx="249299" cy="259045"/>
    <xdr:sp macro="" textlink="">
      <xdr:nvSpPr>
        <xdr:cNvPr id="805" name="貸付金該当値テキスト">
          <a:extLst>
            <a:ext uri="{FF2B5EF4-FFF2-40B4-BE49-F238E27FC236}">
              <a16:creationId xmlns:a16="http://schemas.microsoft.com/office/drawing/2014/main" id="{00000000-0008-0000-0600-000025030000}"/>
            </a:ext>
          </a:extLst>
        </xdr:cNvPr>
        <xdr:cNvSpPr txBox="1"/>
      </xdr:nvSpPr>
      <xdr:spPr>
        <a:xfrm>
          <a:off x="22212300" y="9833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7" name="繰出金グラフ枠">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72</xdr:row>
      <xdr:rowOff>66624</xdr:rowOff>
    </xdr:from>
    <xdr:to>
      <xdr:col>116</xdr:col>
      <xdr:colOff>62864</xdr:colOff>
      <xdr:row>78</xdr:row>
      <xdr:rowOff>38164</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flipV="1">
          <a:off x="22159595" y="12411024"/>
          <a:ext cx="1269" cy="1000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41991</xdr:rowOff>
    </xdr:from>
    <xdr:ext cx="534377" cy="259045"/>
    <xdr:sp macro="" textlink="">
      <xdr:nvSpPr>
        <xdr:cNvPr id="839" name="繰出金最小値テキスト">
          <a:extLst>
            <a:ext uri="{FF2B5EF4-FFF2-40B4-BE49-F238E27FC236}">
              <a16:creationId xmlns:a16="http://schemas.microsoft.com/office/drawing/2014/main" id="{00000000-0008-0000-0600-000047030000}"/>
            </a:ext>
          </a:extLst>
        </xdr:cNvPr>
        <xdr:cNvSpPr txBox="1"/>
      </xdr:nvSpPr>
      <xdr:spPr>
        <a:xfrm>
          <a:off x="22212300" y="13415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38164</xdr:rowOff>
    </xdr:from>
    <xdr:to>
      <xdr:col>116</xdr:col>
      <xdr:colOff>152400</xdr:colOff>
      <xdr:row>78</xdr:row>
      <xdr:rowOff>38164</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2072600" y="13411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71</xdr:row>
      <xdr:rowOff>13301</xdr:rowOff>
    </xdr:from>
    <xdr:ext cx="534377" cy="259045"/>
    <xdr:sp macro="" textlink="">
      <xdr:nvSpPr>
        <xdr:cNvPr id="841" name="繰出金最大値テキスト">
          <a:extLst>
            <a:ext uri="{FF2B5EF4-FFF2-40B4-BE49-F238E27FC236}">
              <a16:creationId xmlns:a16="http://schemas.microsoft.com/office/drawing/2014/main" id="{00000000-0008-0000-0600-000049030000}"/>
            </a:ext>
          </a:extLst>
        </xdr:cNvPr>
        <xdr:cNvSpPr txBox="1"/>
      </xdr:nvSpPr>
      <xdr:spPr>
        <a:xfrm>
          <a:off x="22212300" y="12186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72</xdr:row>
      <xdr:rowOff>66624</xdr:rowOff>
    </xdr:from>
    <xdr:to>
      <xdr:col>116</xdr:col>
      <xdr:colOff>152400</xdr:colOff>
      <xdr:row>72</xdr:row>
      <xdr:rowOff>66624</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22072600" y="12411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154559</xdr:rowOff>
    </xdr:from>
    <xdr:to>
      <xdr:col>116</xdr:col>
      <xdr:colOff>63500</xdr:colOff>
      <xdr:row>74</xdr:row>
      <xdr:rowOff>131890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1323300" y="12327509"/>
          <a:ext cx="838200" cy="491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123792</xdr:rowOff>
    </xdr:from>
    <xdr:ext cx="534377" cy="259045"/>
    <xdr:sp macro="" textlink="">
      <xdr:nvSpPr>
        <xdr:cNvPr id="844" name="繰出金平均値テキスト">
          <a:extLst>
            <a:ext uri="{FF2B5EF4-FFF2-40B4-BE49-F238E27FC236}">
              <a16:creationId xmlns:a16="http://schemas.microsoft.com/office/drawing/2014/main" id="{00000000-0008-0000-0600-00004C030000}"/>
            </a:ext>
          </a:extLst>
        </xdr:cNvPr>
        <xdr:cNvSpPr txBox="1"/>
      </xdr:nvSpPr>
      <xdr:spPr>
        <a:xfrm>
          <a:off x="22212300" y="129825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145364</xdr:rowOff>
    </xdr:from>
    <xdr:to>
      <xdr:col>116</xdr:col>
      <xdr:colOff>114300</xdr:colOff>
      <xdr:row>76</xdr:row>
      <xdr:rowOff>75515</xdr:rowOff>
    </xdr:to>
    <xdr:sp macro="" textlink="">
      <xdr:nvSpPr>
        <xdr:cNvPr id="845" name="フローチャート: 判断 844">
          <a:extLst>
            <a:ext uri="{FF2B5EF4-FFF2-40B4-BE49-F238E27FC236}">
              <a16:creationId xmlns:a16="http://schemas.microsoft.com/office/drawing/2014/main" id="{00000000-0008-0000-0600-00004D030000}"/>
            </a:ext>
          </a:extLst>
        </xdr:cNvPr>
        <xdr:cNvSpPr/>
      </xdr:nvSpPr>
      <xdr:spPr>
        <a:xfrm>
          <a:off x="22110700" y="1300411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154559</xdr:rowOff>
    </xdr:from>
    <xdr:to>
      <xdr:col>111</xdr:col>
      <xdr:colOff>177800</xdr:colOff>
      <xdr:row>72</xdr:row>
      <xdr:rowOff>69062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0434300" y="12327509"/>
          <a:ext cx="889000" cy="85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18338</xdr:rowOff>
    </xdr:from>
    <xdr:to>
      <xdr:col>112</xdr:col>
      <xdr:colOff>38100</xdr:colOff>
      <xdr:row>75</xdr:row>
      <xdr:rowOff>119938</xdr:rowOff>
    </xdr:to>
    <xdr:sp macro=""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1272500" y="1287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111065</xdr:rowOff>
    </xdr:from>
    <xdr:ext cx="534377"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1056111" y="12969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69062</xdr:rowOff>
    </xdr:from>
    <xdr:to>
      <xdr:col>107</xdr:col>
      <xdr:colOff>50800</xdr:colOff>
      <xdr:row>72</xdr:row>
      <xdr:rowOff>134271</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9545300" y="12413462"/>
          <a:ext cx="889000" cy="6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36226</xdr:rowOff>
    </xdr:from>
    <xdr:to>
      <xdr:col>107</xdr:col>
      <xdr:colOff>101600</xdr:colOff>
      <xdr:row>75</xdr:row>
      <xdr:rowOff>137826</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0383500" y="1289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128954</xdr:rowOff>
    </xdr:from>
    <xdr:ext cx="534377"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20167111" y="12987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134271</xdr:rowOff>
    </xdr:from>
    <xdr:to>
      <xdr:col>102</xdr:col>
      <xdr:colOff>114300</xdr:colOff>
      <xdr:row>72</xdr:row>
      <xdr:rowOff>155569</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flipV="1">
          <a:off x="18656300" y="12478671"/>
          <a:ext cx="889000" cy="21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43752</xdr:rowOff>
    </xdr:from>
    <xdr:to>
      <xdr:col>102</xdr:col>
      <xdr:colOff>165100</xdr:colOff>
      <xdr:row>75</xdr:row>
      <xdr:rowOff>145352</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19494500" y="12902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136478</xdr:rowOff>
    </xdr:from>
    <xdr:ext cx="534377"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9278111" y="12995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39960</xdr:rowOff>
    </xdr:from>
    <xdr:to>
      <xdr:col>98</xdr:col>
      <xdr:colOff>38100</xdr:colOff>
      <xdr:row>75</xdr:row>
      <xdr:rowOff>141560</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18605500" y="12898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132687</xdr:rowOff>
    </xdr:from>
    <xdr:ext cx="534377"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389111" y="12991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81090</xdr:rowOff>
    </xdr:from>
    <xdr:to>
      <xdr:col>116</xdr:col>
      <xdr:colOff>114300</xdr:colOff>
      <xdr:row>75</xdr:row>
      <xdr:rowOff>11240</xdr:rowOff>
    </xdr:to>
    <xdr:sp macro="" textlink="">
      <xdr:nvSpPr>
        <xdr:cNvPr id="862" name="楕円 861">
          <a:extLst>
            <a:ext uri="{FF2B5EF4-FFF2-40B4-BE49-F238E27FC236}">
              <a16:creationId xmlns:a16="http://schemas.microsoft.com/office/drawing/2014/main" id="{00000000-0008-0000-0600-00005E030000}"/>
            </a:ext>
          </a:extLst>
        </xdr:cNvPr>
        <xdr:cNvSpPr/>
      </xdr:nvSpPr>
      <xdr:spPr>
        <a:xfrm>
          <a:off x="22110700" y="1276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103967</xdr:rowOff>
    </xdr:from>
    <xdr:ext cx="534377" cy="259045"/>
    <xdr:sp macro="" textlink="">
      <xdr:nvSpPr>
        <xdr:cNvPr id="863" name="繰出金該当値テキスト">
          <a:extLst>
            <a:ext uri="{FF2B5EF4-FFF2-40B4-BE49-F238E27FC236}">
              <a16:creationId xmlns:a16="http://schemas.microsoft.com/office/drawing/2014/main" id="{00000000-0008-0000-0600-00005F030000}"/>
            </a:ext>
          </a:extLst>
        </xdr:cNvPr>
        <xdr:cNvSpPr txBox="1"/>
      </xdr:nvSpPr>
      <xdr:spPr>
        <a:xfrm>
          <a:off x="22212300" y="126198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103759</xdr:rowOff>
    </xdr:from>
    <xdr:to>
      <xdr:col>112</xdr:col>
      <xdr:colOff>38100</xdr:colOff>
      <xdr:row>72</xdr:row>
      <xdr:rowOff>33909</xdr:rowOff>
    </xdr:to>
    <xdr:sp macro="" textlink="">
      <xdr:nvSpPr>
        <xdr:cNvPr id="864" name="楕円 863">
          <a:extLst>
            <a:ext uri="{FF2B5EF4-FFF2-40B4-BE49-F238E27FC236}">
              <a16:creationId xmlns:a16="http://schemas.microsoft.com/office/drawing/2014/main" id="{00000000-0008-0000-0600-000060030000}"/>
            </a:ext>
          </a:extLst>
        </xdr:cNvPr>
        <xdr:cNvSpPr/>
      </xdr:nvSpPr>
      <xdr:spPr>
        <a:xfrm>
          <a:off x="21272500" y="12276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50436</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56111" y="120519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18262</xdr:rowOff>
    </xdr:from>
    <xdr:to>
      <xdr:col>107</xdr:col>
      <xdr:colOff>101600</xdr:colOff>
      <xdr:row>72</xdr:row>
      <xdr:rowOff>119862</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0383500" y="12362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136389</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2137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83471</xdr:rowOff>
    </xdr:from>
    <xdr:to>
      <xdr:col>102</xdr:col>
      <xdr:colOff>165100</xdr:colOff>
      <xdr:row>73</xdr:row>
      <xdr:rowOff>13621</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19494500" y="12427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30148</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78111" y="12203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104769</xdr:rowOff>
    </xdr:from>
    <xdr:to>
      <xdr:col>98</xdr:col>
      <xdr:colOff>38100</xdr:colOff>
      <xdr:row>73</xdr:row>
      <xdr:rowOff>34919</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18605500" y="12449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51446</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89111" y="12224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6" name="前年度繰上充用金グラフ枠">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8" name="前年度繰上充用金最小値テキスト">
          <a:extLst>
            <a:ext uri="{FF2B5EF4-FFF2-40B4-BE49-F238E27FC236}">
              <a16:creationId xmlns:a16="http://schemas.microsoft.com/office/drawing/2014/main" id="{00000000-0008-0000-0600-000078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0" name="前年度繰上充用金最大値テキスト">
          <a:extLst>
            <a:ext uri="{FF2B5EF4-FFF2-40B4-BE49-F238E27FC236}">
              <a16:creationId xmlns:a16="http://schemas.microsoft.com/office/drawing/2014/main" id="{00000000-0008-0000-0600-00007A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3" name="前年度繰上充用金平均値テキスト">
          <a:extLst>
            <a:ext uri="{FF2B5EF4-FFF2-40B4-BE49-F238E27FC236}">
              <a16:creationId xmlns:a16="http://schemas.microsoft.com/office/drawing/2014/main" id="{00000000-0008-0000-0600-00007D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4" name="フローチャート: 判断 893">
          <a:extLst>
            <a:ext uri="{FF2B5EF4-FFF2-40B4-BE49-F238E27FC236}">
              <a16:creationId xmlns:a16="http://schemas.microsoft.com/office/drawing/2014/main" id="{00000000-0008-0000-0600-00007E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楕円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2" name="前年度繰上充用金該当値テキスト">
          <a:extLst>
            <a:ext uri="{FF2B5EF4-FFF2-40B4-BE49-F238E27FC236}">
              <a16:creationId xmlns:a16="http://schemas.microsoft.com/office/drawing/2014/main" id="{00000000-0008-0000-0600-000090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3" name="楕円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1" name="正方形/長方形 920">
          <a:extLst>
            <a:ext uri="{FF2B5EF4-FFF2-40B4-BE49-F238E27FC236}">
              <a16:creationId xmlns:a16="http://schemas.microsoft.com/office/drawing/2014/main" id="{00000000-0008-0000-0600-00009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2" name="正方形/長方形 921">
          <a:extLst>
            <a:ext uri="{FF2B5EF4-FFF2-40B4-BE49-F238E27FC236}">
              <a16:creationId xmlns:a16="http://schemas.microsoft.com/office/drawing/2014/main" id="{00000000-0008-0000-0600-00009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人件費～道内市町村平均及び類似団体平均を上回っている。引き続き適切な人員確保・配置を図りながら人件費の抑制に努める。物件費～道内市町村平均及び類似団体平均より上回っている。今後も引き続き行政コストの削減に努める。</a:t>
          </a:r>
          <a:endParaRPr lang="ja-JP" altLang="ja-JP" sz="1400">
            <a:effectLst/>
          </a:endParaRPr>
        </a:p>
        <a:p>
          <a:r>
            <a:rPr kumimoji="1" lang="ja-JP" altLang="ja-JP" sz="1100">
              <a:solidFill>
                <a:schemeClr val="dk1"/>
              </a:solidFill>
              <a:effectLst/>
              <a:latin typeface="+mn-lt"/>
              <a:ea typeface="+mn-ea"/>
              <a:cs typeface="+mn-cs"/>
            </a:rPr>
            <a:t>維持補修費～道内市町村平均及び類似団体平均より大幅に上回っているが、当町は特別豪雪地帯に指定されており、除排雪経費が主な要因である。補助費等～水道事業に対する高料金対策繰出金等により、道内市町村平均及び類似団体平均を上回っている。今後も事業内容を注視し、適正化に努める。</a:t>
          </a:r>
          <a:endParaRPr lang="ja-JP" altLang="ja-JP" sz="1400">
            <a:effectLst/>
          </a:endParaRPr>
        </a:p>
        <a:p>
          <a:r>
            <a:rPr kumimoji="1" lang="ja-JP" altLang="ja-JP" sz="1100">
              <a:solidFill>
                <a:schemeClr val="dk1"/>
              </a:solidFill>
              <a:effectLst/>
              <a:latin typeface="+mn-lt"/>
              <a:ea typeface="+mn-ea"/>
              <a:cs typeface="+mn-cs"/>
            </a:rPr>
            <a:t>公債費～平成３年度から平成１０年度の人口急増時に実施した社会資本整備事業に伴う地方債の発行により地方債残高が増加した影響で、地方債の元利償還金は類似団体平均額を</a:t>
          </a:r>
          <a:r>
            <a:rPr kumimoji="1" lang="ja-JP" altLang="en-US" sz="1100">
              <a:solidFill>
                <a:schemeClr val="dk1"/>
              </a:solidFill>
              <a:effectLst/>
              <a:latin typeface="+mn-lt"/>
              <a:ea typeface="+mn-ea"/>
              <a:cs typeface="+mn-cs"/>
            </a:rPr>
            <a:t>上回っている。</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償還額については、平成１９年度をピークに緩やかに減少を続けているが、大型事業の償還に伴い増加傾向となることを踏まえ、引き続き公債費の縮減に努める。</a:t>
          </a:r>
          <a:endParaRPr lang="ja-JP" altLang="ja-JP" sz="1400">
            <a:effectLst/>
          </a:endParaRPr>
        </a:p>
        <a:p>
          <a:r>
            <a:rPr kumimoji="1" lang="ja-JP" altLang="ja-JP" sz="1100">
              <a:solidFill>
                <a:schemeClr val="dk1"/>
              </a:solidFill>
              <a:effectLst/>
              <a:latin typeface="+mn-lt"/>
              <a:ea typeface="+mn-ea"/>
              <a:cs typeface="+mn-cs"/>
            </a:rPr>
            <a:t>積立金</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道内市町村平均及び類似団体平均を上回っている。ふるさと納税のまちづくり基金への積立が主な要因である。</a:t>
          </a:r>
          <a:endParaRPr kumimoji="1" lang="en-US" altLang="ja-JP" sz="1100">
            <a:solidFill>
              <a:schemeClr val="dk1"/>
            </a:solidFill>
            <a:effectLst/>
            <a:latin typeface="+mn-lt"/>
            <a:ea typeface="+mn-ea"/>
            <a:cs typeface="+mn-cs"/>
          </a:endParaRPr>
        </a:p>
        <a:p>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168927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a:extLst>
            <a:ext uri="{FF2B5EF4-FFF2-40B4-BE49-F238E27FC236}">
              <a16:creationId xmlns:a16="http://schemas.microsoft.com/office/drawing/2014/main" id="{00000000-0008-0000-07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18999</xdr:rowOff>
    </xdr:from>
    <xdr:to>
      <xdr:col>24</xdr:col>
      <xdr:colOff>62865</xdr:colOff>
      <xdr:row>37</xdr:row>
      <xdr:rowOff>9398</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flipV="1">
          <a:off x="4633595" y="5162499"/>
          <a:ext cx="1270" cy="11905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13225</xdr:rowOff>
    </xdr:from>
    <xdr:ext cx="469744" cy="259045"/>
    <xdr:sp macro="" textlink="">
      <xdr:nvSpPr>
        <xdr:cNvPr id="55" name="議会費最小値テキスト">
          <a:extLst>
            <a:ext uri="{FF2B5EF4-FFF2-40B4-BE49-F238E27FC236}">
              <a16:creationId xmlns:a16="http://schemas.microsoft.com/office/drawing/2014/main" id="{00000000-0008-0000-0700-000037000000}"/>
            </a:ext>
          </a:extLst>
        </xdr:cNvPr>
        <xdr:cNvSpPr txBox="1"/>
      </xdr:nvSpPr>
      <xdr:spPr>
        <a:xfrm>
          <a:off x="4686300" y="6356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9398</xdr:rowOff>
    </xdr:from>
    <xdr:to>
      <xdr:col>24</xdr:col>
      <xdr:colOff>152400</xdr:colOff>
      <xdr:row>37</xdr:row>
      <xdr:rowOff>9398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6353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137126</xdr:rowOff>
    </xdr:from>
    <xdr:ext cx="469744" cy="259045"/>
    <xdr:sp macro="" textlink="">
      <xdr:nvSpPr>
        <xdr:cNvPr id="57" name="議会費最大値テキスト">
          <a:extLst>
            <a:ext uri="{FF2B5EF4-FFF2-40B4-BE49-F238E27FC236}">
              <a16:creationId xmlns:a16="http://schemas.microsoft.com/office/drawing/2014/main" id="{00000000-0008-0000-0700-000039000000}"/>
            </a:ext>
          </a:extLst>
        </xdr:cNvPr>
        <xdr:cNvSpPr txBox="1"/>
      </xdr:nvSpPr>
      <xdr:spPr>
        <a:xfrm>
          <a:off x="4686300" y="4937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8,528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18999</xdr:rowOff>
    </xdr:from>
    <xdr:to>
      <xdr:col>24</xdr:col>
      <xdr:colOff>152400</xdr:colOff>
      <xdr:row>30</xdr:row>
      <xdr:rowOff>18999</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51624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139014</xdr:rowOff>
    </xdr:from>
    <xdr:to>
      <xdr:col>24</xdr:col>
      <xdr:colOff>63500</xdr:colOff>
      <xdr:row>31</xdr:row>
      <xdr:rowOff>157759</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3797300" y="5453964"/>
          <a:ext cx="838200" cy="18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42181</xdr:rowOff>
    </xdr:from>
    <xdr:ext cx="469744" cy="259045"/>
    <xdr:sp macro="" textlink="">
      <xdr:nvSpPr>
        <xdr:cNvPr id="60" name="議会費平均値テキスト">
          <a:extLst>
            <a:ext uri="{FF2B5EF4-FFF2-40B4-BE49-F238E27FC236}">
              <a16:creationId xmlns:a16="http://schemas.microsoft.com/office/drawing/2014/main" id="{00000000-0008-0000-0700-00003C000000}"/>
            </a:ext>
          </a:extLst>
        </xdr:cNvPr>
        <xdr:cNvSpPr txBox="1"/>
      </xdr:nvSpPr>
      <xdr:spPr>
        <a:xfrm>
          <a:off x="4686300" y="57000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63754</xdr:rowOff>
    </xdr:from>
    <xdr:to>
      <xdr:col>24</xdr:col>
      <xdr:colOff>114300</xdr:colOff>
      <xdr:row>33</xdr:row>
      <xdr:rowOff>165354</xdr:rowOff>
    </xdr:to>
    <xdr:sp macro=""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4584700" y="572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31</xdr:row>
      <xdr:rowOff>140614</xdr:rowOff>
    </xdr:from>
    <xdr:to>
      <xdr:col>19</xdr:col>
      <xdr:colOff>177800</xdr:colOff>
      <xdr:row>31</xdr:row>
      <xdr:rowOff>157759</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2908300" y="5455564"/>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33</xdr:row>
      <xdr:rowOff>82728</xdr:rowOff>
    </xdr:from>
    <xdr:to>
      <xdr:col>20</xdr:col>
      <xdr:colOff>38100</xdr:colOff>
      <xdr:row>34</xdr:row>
      <xdr:rowOff>12878</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3746500" y="574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4005</xdr:rowOff>
    </xdr:from>
    <xdr:ext cx="469744" cy="259045"/>
    <xdr:sp macro="" textlink="">
      <xdr:nvSpPr>
        <xdr:cNvPr id="64" name="テキスト ボックス 63">
          <a:extLst>
            <a:ext uri="{FF2B5EF4-FFF2-40B4-BE49-F238E27FC236}">
              <a16:creationId xmlns:a16="http://schemas.microsoft.com/office/drawing/2014/main" id="{00000000-0008-0000-0700-000040000000}"/>
            </a:ext>
          </a:extLst>
        </xdr:cNvPr>
        <xdr:cNvSpPr txBox="1"/>
      </xdr:nvSpPr>
      <xdr:spPr>
        <a:xfrm>
          <a:off x="3562428" y="5833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31</xdr:row>
      <xdr:rowOff>140614</xdr:rowOff>
    </xdr:from>
    <xdr:to>
      <xdr:col>15</xdr:col>
      <xdr:colOff>50800</xdr:colOff>
      <xdr:row>32</xdr:row>
      <xdr:rowOff>35458</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019300" y="5455564"/>
          <a:ext cx="889000" cy="66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123418</xdr:rowOff>
    </xdr:from>
    <xdr:to>
      <xdr:col>15</xdr:col>
      <xdr:colOff>101600</xdr:colOff>
      <xdr:row>34</xdr:row>
      <xdr:rowOff>53568</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2857500" y="5781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44695</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2673428" y="5873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35458</xdr:rowOff>
    </xdr:from>
    <xdr:to>
      <xdr:col>10</xdr:col>
      <xdr:colOff>114300</xdr:colOff>
      <xdr:row>32</xdr:row>
      <xdr:rowOff>47117</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flipV="1">
          <a:off x="1130300" y="5521858"/>
          <a:ext cx="889000" cy="11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138963</xdr:rowOff>
    </xdr:from>
    <xdr:to>
      <xdr:col>10</xdr:col>
      <xdr:colOff>165100</xdr:colOff>
      <xdr:row>34</xdr:row>
      <xdr:rowOff>69113</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968500" y="579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60240</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1784428" y="5889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107874</xdr:rowOff>
    </xdr:from>
    <xdr:to>
      <xdr:col>6</xdr:col>
      <xdr:colOff>38100</xdr:colOff>
      <xdr:row>34</xdr:row>
      <xdr:rowOff>38024</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079500" y="5765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29151</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895428" y="5858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31</xdr:row>
      <xdr:rowOff>88214</xdr:rowOff>
    </xdr:from>
    <xdr:to>
      <xdr:col>24</xdr:col>
      <xdr:colOff>114300</xdr:colOff>
      <xdr:row>32</xdr:row>
      <xdr:rowOff>18364</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4584700" y="5403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111091</xdr:rowOff>
    </xdr:from>
    <xdr:ext cx="469744" cy="259045"/>
    <xdr:sp macro="" textlink="">
      <xdr:nvSpPr>
        <xdr:cNvPr id="79" name="議会費該当値テキスト">
          <a:extLst>
            <a:ext uri="{FF2B5EF4-FFF2-40B4-BE49-F238E27FC236}">
              <a16:creationId xmlns:a16="http://schemas.microsoft.com/office/drawing/2014/main" id="{00000000-0008-0000-0700-00004F000000}"/>
            </a:ext>
          </a:extLst>
        </xdr:cNvPr>
        <xdr:cNvSpPr txBox="1"/>
      </xdr:nvSpPr>
      <xdr:spPr>
        <a:xfrm>
          <a:off x="4686300" y="5254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31</xdr:row>
      <xdr:rowOff>106959</xdr:rowOff>
    </xdr:from>
    <xdr:to>
      <xdr:col>20</xdr:col>
      <xdr:colOff>38100</xdr:colOff>
      <xdr:row>32</xdr:row>
      <xdr:rowOff>37109</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3746500" y="5421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30</xdr:row>
      <xdr:rowOff>53636</xdr:rowOff>
    </xdr:from>
    <xdr:ext cx="469744"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3562428" y="5197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31</xdr:row>
      <xdr:rowOff>89814</xdr:rowOff>
    </xdr:from>
    <xdr:to>
      <xdr:col>15</xdr:col>
      <xdr:colOff>101600</xdr:colOff>
      <xdr:row>32</xdr:row>
      <xdr:rowOff>19964</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2857500" y="540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30</xdr:row>
      <xdr:rowOff>36491</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2673428" y="5179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31</xdr:row>
      <xdr:rowOff>156108</xdr:rowOff>
    </xdr:from>
    <xdr:to>
      <xdr:col>10</xdr:col>
      <xdr:colOff>165100</xdr:colOff>
      <xdr:row>32</xdr:row>
      <xdr:rowOff>86258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1968500" y="5471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30</xdr:row>
      <xdr:rowOff>102785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1784428" y="5246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31</xdr:row>
      <xdr:rowOff>167767</xdr:rowOff>
    </xdr:from>
    <xdr:to>
      <xdr:col>6</xdr:col>
      <xdr:colOff>38100</xdr:colOff>
      <xdr:row>32</xdr:row>
      <xdr:rowOff>97917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079500" y="5482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30</xdr:row>
      <xdr:rowOff>114444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895428" y="5257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7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a:extLst>
            <a:ext uri="{FF2B5EF4-FFF2-40B4-BE49-F238E27FC236}">
              <a16:creationId xmlns:a16="http://schemas.microsoft.com/office/drawing/2014/main" id="{00000000-0008-0000-0700-00006E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26208</xdr:rowOff>
    </xdr:from>
    <xdr:to>
      <xdr:col>24</xdr:col>
      <xdr:colOff>62865</xdr:colOff>
      <xdr:row>58</xdr:row>
      <xdr:rowOff>51388</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flipV="1">
          <a:off x="4633595" y="8770158"/>
          <a:ext cx="1270" cy="1225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55215</xdr:rowOff>
    </xdr:from>
    <xdr:ext cx="534377" cy="259045"/>
    <xdr:sp macro="" textlink="">
      <xdr:nvSpPr>
        <xdr:cNvPr id="112" name="総務費最小値テキスト">
          <a:extLst>
            <a:ext uri="{FF2B5EF4-FFF2-40B4-BE49-F238E27FC236}">
              <a16:creationId xmlns:a16="http://schemas.microsoft.com/office/drawing/2014/main" id="{00000000-0008-0000-0700-000070000000}"/>
            </a:ext>
          </a:extLst>
        </xdr:cNvPr>
        <xdr:cNvSpPr txBox="1"/>
      </xdr:nvSpPr>
      <xdr:spPr>
        <a:xfrm>
          <a:off x="4686300" y="9999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51388</xdr:rowOff>
    </xdr:from>
    <xdr:to>
      <xdr:col>24</xdr:col>
      <xdr:colOff>152400</xdr:colOff>
      <xdr:row>58</xdr:row>
      <xdr:rowOff>51388</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4546600" y="9995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144335</xdr:rowOff>
    </xdr:from>
    <xdr:ext cx="599010" cy="259045"/>
    <xdr:sp macro="" textlink="">
      <xdr:nvSpPr>
        <xdr:cNvPr id="114" name="総務費最大値テキスト">
          <a:extLst>
            <a:ext uri="{FF2B5EF4-FFF2-40B4-BE49-F238E27FC236}">
              <a16:creationId xmlns:a16="http://schemas.microsoft.com/office/drawing/2014/main" id="{00000000-0008-0000-0700-000072000000}"/>
            </a:ext>
          </a:extLst>
        </xdr:cNvPr>
        <xdr:cNvSpPr txBox="1"/>
      </xdr:nvSpPr>
      <xdr:spPr>
        <a:xfrm>
          <a:off x="4686300" y="8545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364,788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26208</xdr:rowOff>
    </xdr:from>
    <xdr:to>
      <xdr:col>24</xdr:col>
      <xdr:colOff>152400</xdr:colOff>
      <xdr:row>51</xdr:row>
      <xdr:rowOff>26208</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8770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53</xdr:row>
      <xdr:rowOff>64761</xdr:rowOff>
    </xdr:from>
    <xdr:to>
      <xdr:col>24</xdr:col>
      <xdr:colOff>63500</xdr:colOff>
      <xdr:row>53</xdr:row>
      <xdr:rowOff>110516</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3797300" y="9151611"/>
          <a:ext cx="838200" cy="45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121185</xdr:rowOff>
    </xdr:from>
    <xdr:ext cx="599010" cy="259045"/>
    <xdr:sp macro="" textlink="">
      <xdr:nvSpPr>
        <xdr:cNvPr id="117" name="総務費平均値テキスト">
          <a:extLst>
            <a:ext uri="{FF2B5EF4-FFF2-40B4-BE49-F238E27FC236}">
              <a16:creationId xmlns:a16="http://schemas.microsoft.com/office/drawing/2014/main" id="{00000000-0008-0000-0700-000075000000}"/>
            </a:ext>
          </a:extLst>
        </xdr:cNvPr>
        <xdr:cNvSpPr txBox="1"/>
      </xdr:nvSpPr>
      <xdr:spPr>
        <a:xfrm>
          <a:off x="4686300" y="955093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142758</xdr:rowOff>
    </xdr:from>
    <xdr:to>
      <xdr:col>24</xdr:col>
      <xdr:colOff>114300</xdr:colOff>
      <xdr:row>56</xdr:row>
      <xdr:rowOff>72908</xdr:rowOff>
    </xdr:to>
    <xdr:sp macro="" textlink="">
      <xdr:nvSpPr>
        <xdr:cNvPr id="118" name="フローチャート: 判断 117">
          <a:extLst>
            <a:ext uri="{FF2B5EF4-FFF2-40B4-BE49-F238E27FC236}">
              <a16:creationId xmlns:a16="http://schemas.microsoft.com/office/drawing/2014/main" id="{00000000-0008-0000-0700-000076000000}"/>
            </a:ext>
          </a:extLst>
        </xdr:cNvPr>
        <xdr:cNvSpPr/>
      </xdr:nvSpPr>
      <xdr:spPr>
        <a:xfrm>
          <a:off x="4584700" y="957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52</xdr:row>
      <xdr:rowOff>129344</xdr:rowOff>
    </xdr:from>
    <xdr:to>
      <xdr:col>19</xdr:col>
      <xdr:colOff>177800</xdr:colOff>
      <xdr:row>53</xdr:row>
      <xdr:rowOff>64761</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908300" y="9044744"/>
          <a:ext cx="889000" cy="106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17897</xdr:rowOff>
    </xdr:from>
    <xdr:to>
      <xdr:col>20</xdr:col>
      <xdr:colOff>38100</xdr:colOff>
      <xdr:row>56</xdr:row>
      <xdr:rowOff>119497</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3746500" y="9619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110624</xdr:rowOff>
    </xdr:from>
    <xdr:ext cx="599010"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3497795" y="9711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52</xdr:row>
      <xdr:rowOff>31004</xdr:rowOff>
    </xdr:from>
    <xdr:to>
      <xdr:col>15</xdr:col>
      <xdr:colOff>50800</xdr:colOff>
      <xdr:row>52</xdr:row>
      <xdr:rowOff>129344</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2019300" y="8946404"/>
          <a:ext cx="889000" cy="98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52903</xdr:rowOff>
    </xdr:from>
    <xdr:to>
      <xdr:col>15</xdr:col>
      <xdr:colOff>101600</xdr:colOff>
      <xdr:row>56</xdr:row>
      <xdr:rowOff>154503</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2857500" y="9654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145630</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2608795" y="9746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50</xdr:row>
      <xdr:rowOff>59016</xdr:rowOff>
    </xdr:from>
    <xdr:to>
      <xdr:col>10</xdr:col>
      <xdr:colOff>114300</xdr:colOff>
      <xdr:row>52</xdr:row>
      <xdr:rowOff>31004</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1130300" y="8631516"/>
          <a:ext cx="889000" cy="314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43294</xdr:rowOff>
    </xdr:from>
    <xdr:to>
      <xdr:col>10</xdr:col>
      <xdr:colOff>165100</xdr:colOff>
      <xdr:row>56</xdr:row>
      <xdr:rowOff>144894</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1968500" y="9644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136021</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1719795" y="9737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23402</xdr:rowOff>
    </xdr:from>
    <xdr:to>
      <xdr:col>6</xdr:col>
      <xdr:colOff>38100</xdr:colOff>
      <xdr:row>54</xdr:row>
      <xdr:rowOff>125002</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079500" y="9281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116129</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830795" y="9374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53</xdr:row>
      <xdr:rowOff>59716</xdr:rowOff>
    </xdr:from>
    <xdr:to>
      <xdr:col>24</xdr:col>
      <xdr:colOff>114300</xdr:colOff>
      <xdr:row>53</xdr:row>
      <xdr:rowOff>161316</xdr:rowOff>
    </xdr:to>
    <xdr:sp macro="" textlink="">
      <xdr:nvSpPr>
        <xdr:cNvPr id="135" name="楕円 134">
          <a:extLst>
            <a:ext uri="{FF2B5EF4-FFF2-40B4-BE49-F238E27FC236}">
              <a16:creationId xmlns:a16="http://schemas.microsoft.com/office/drawing/2014/main" id="{00000000-0008-0000-0700-000087000000}"/>
            </a:ext>
          </a:extLst>
        </xdr:cNvPr>
        <xdr:cNvSpPr/>
      </xdr:nvSpPr>
      <xdr:spPr>
        <a:xfrm>
          <a:off x="4584700" y="914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82593</xdr:rowOff>
    </xdr:from>
    <xdr:ext cx="599010" cy="259045"/>
    <xdr:sp macro="" textlink="">
      <xdr:nvSpPr>
        <xdr:cNvPr id="136" name="総務費該当値テキスト">
          <a:extLst>
            <a:ext uri="{FF2B5EF4-FFF2-40B4-BE49-F238E27FC236}">
              <a16:creationId xmlns:a16="http://schemas.microsoft.com/office/drawing/2014/main" id="{00000000-0008-0000-0700-000088000000}"/>
            </a:ext>
          </a:extLst>
        </xdr:cNvPr>
        <xdr:cNvSpPr txBox="1"/>
      </xdr:nvSpPr>
      <xdr:spPr>
        <a:xfrm>
          <a:off x="4686300" y="8997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53</xdr:row>
      <xdr:rowOff>13961</xdr:rowOff>
    </xdr:from>
    <xdr:to>
      <xdr:col>20</xdr:col>
      <xdr:colOff>38100</xdr:colOff>
      <xdr:row>53</xdr:row>
      <xdr:rowOff>115561</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3746500" y="9100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51</xdr:row>
      <xdr:rowOff>132088</xdr:rowOff>
    </xdr:from>
    <xdr:ext cx="59901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3497795" y="8876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78544</xdr:rowOff>
    </xdr:from>
    <xdr:to>
      <xdr:col>15</xdr:col>
      <xdr:colOff>101600</xdr:colOff>
      <xdr:row>53</xdr:row>
      <xdr:rowOff>8694</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2857500" y="8993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51</xdr:row>
      <xdr:rowOff>25221</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2608795" y="8769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51</xdr:row>
      <xdr:rowOff>151654</xdr:rowOff>
    </xdr:from>
    <xdr:to>
      <xdr:col>10</xdr:col>
      <xdr:colOff>165100</xdr:colOff>
      <xdr:row>52</xdr:row>
      <xdr:rowOff>81804</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1968500" y="88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50</xdr:row>
      <xdr:rowOff>98331</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1719795" y="86708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50</xdr:row>
      <xdr:rowOff>8216</xdr:rowOff>
    </xdr:from>
    <xdr:to>
      <xdr:col>6</xdr:col>
      <xdr:colOff>38100</xdr:colOff>
      <xdr:row>50</xdr:row>
      <xdr:rowOff>109816</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079500" y="8580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48</xdr:row>
      <xdr:rowOff>126343</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830795" y="8355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129573</xdr:rowOff>
    </xdr:from>
    <xdr:to>
      <xdr:col>24</xdr:col>
      <xdr:colOff>62865</xdr:colOff>
      <xdr:row>78</xdr:row>
      <xdr:rowOff>84599</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31073"/>
          <a:ext cx="1270" cy="1326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88426</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461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84599</xdr:rowOff>
    </xdr:from>
    <xdr:to>
      <xdr:col>24</xdr:col>
      <xdr:colOff>152400</xdr:colOff>
      <xdr:row>78</xdr:row>
      <xdr:rowOff>84599</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457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76250</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06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482,658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129573</xdr:rowOff>
    </xdr:from>
    <xdr:to>
      <xdr:col>24</xdr:col>
      <xdr:colOff>152400</xdr:colOff>
      <xdr:row>70</xdr:row>
      <xdr:rowOff>129573</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31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82291</xdr:rowOff>
    </xdr:from>
    <xdr:to>
      <xdr:col>24</xdr:col>
      <xdr:colOff>63500</xdr:colOff>
      <xdr:row>76</xdr:row>
      <xdr:rowOff>126929</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3112491"/>
          <a:ext cx="838200" cy="44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114464</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31446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197,628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136037</xdr:rowOff>
    </xdr:from>
    <xdr:to>
      <xdr:col>24</xdr:col>
      <xdr:colOff>114300</xdr:colOff>
      <xdr:row>77</xdr:row>
      <xdr:rowOff>66187</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3166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126929</xdr:rowOff>
    </xdr:from>
    <xdr:to>
      <xdr:col>19</xdr:col>
      <xdr:colOff>177800</xdr:colOff>
      <xdr:row>77</xdr:row>
      <xdr:rowOff>82775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3157129"/>
          <a:ext cx="889000" cy="127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18064</xdr:rowOff>
    </xdr:from>
    <xdr:to>
      <xdr:col>20</xdr:col>
      <xdr:colOff>38100</xdr:colOff>
      <xdr:row>77</xdr:row>
      <xdr:rowOff>119664</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219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110791</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312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77426</xdr:rowOff>
    </xdr:from>
    <xdr:to>
      <xdr:col>15</xdr:col>
      <xdr:colOff>50800</xdr:colOff>
      <xdr:row>77</xdr:row>
      <xdr:rowOff>82775</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279076"/>
          <a:ext cx="889000" cy="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69839</xdr:rowOff>
    </xdr:from>
    <xdr:to>
      <xdr:col>15</xdr:col>
      <xdr:colOff>101600</xdr:colOff>
      <xdr:row>77</xdr:row>
      <xdr:rowOff>171439</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27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162566</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364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77426</xdr:rowOff>
    </xdr:from>
    <xdr:to>
      <xdr:col>10</xdr:col>
      <xdr:colOff>114300</xdr:colOff>
      <xdr:row>78</xdr:row>
      <xdr:rowOff>1885</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279076"/>
          <a:ext cx="889000" cy="95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41785</xdr:rowOff>
    </xdr:from>
    <xdr:to>
      <xdr:col>10</xdr:col>
      <xdr:colOff>165100</xdr:colOff>
      <xdr:row>77</xdr:row>
      <xdr:rowOff>143385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243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134512</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336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132090</xdr:rowOff>
    </xdr:from>
    <xdr:to>
      <xdr:col>6</xdr:col>
      <xdr:colOff>38100</xdr:colOff>
      <xdr:row>78</xdr:row>
      <xdr:rowOff>62240</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333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53367</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426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31491</xdr:rowOff>
    </xdr:from>
    <xdr:to>
      <xdr:col>24</xdr:col>
      <xdr:colOff>114300</xdr:colOff>
      <xdr:row>76</xdr:row>
      <xdr:rowOff>133091</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061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54368</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29131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76129</xdr:rowOff>
    </xdr:from>
    <xdr:to>
      <xdr:col>20</xdr:col>
      <xdr:colOff>38100</xdr:colOff>
      <xdr:row>77</xdr:row>
      <xdr:rowOff>6279</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106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22806</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2881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31975</xdr:rowOff>
    </xdr:from>
    <xdr:to>
      <xdr:col>15</xdr:col>
      <xdr:colOff>101600</xdr:colOff>
      <xdr:row>77</xdr:row>
      <xdr:rowOff>133575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23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150102</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3008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26626</xdr:rowOff>
    </xdr:from>
    <xdr:to>
      <xdr:col>10</xdr:col>
      <xdr:colOff>165100</xdr:colOff>
      <xdr:row>77</xdr:row>
      <xdr:rowOff>128226</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228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144753</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3003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122535</xdr:rowOff>
    </xdr:from>
    <xdr:to>
      <xdr:col>6</xdr:col>
      <xdr:colOff>38100</xdr:colOff>
      <xdr:row>78</xdr:row>
      <xdr:rowOff>52685</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324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69212</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30994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89</xdr:row>
      <xdr:rowOff>92727</xdr:rowOff>
    </xdr:from>
    <xdr:ext cx="685572"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76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a:extLst>
            <a:ext uri="{FF2B5EF4-FFF2-40B4-BE49-F238E27FC236}">
              <a16:creationId xmlns:a16="http://schemas.microsoft.com/office/drawing/2014/main" id="{00000000-0008-0000-07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134400</xdr:rowOff>
    </xdr:from>
    <xdr:to>
      <xdr:col>24</xdr:col>
      <xdr:colOff>62865</xdr:colOff>
      <xdr:row>99</xdr:row>
      <xdr:rowOff>10054</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flipV="1">
          <a:off x="4633595" y="15564900"/>
          <a:ext cx="1270" cy="1418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13881</xdr:rowOff>
    </xdr:from>
    <xdr:ext cx="534377" cy="259045"/>
    <xdr:sp macro="" textlink="">
      <xdr:nvSpPr>
        <xdr:cNvPr id="227" name="衛生費最小値テキスト">
          <a:extLst>
            <a:ext uri="{FF2B5EF4-FFF2-40B4-BE49-F238E27FC236}">
              <a16:creationId xmlns:a16="http://schemas.microsoft.com/office/drawing/2014/main" id="{00000000-0008-0000-0700-0000E3000000}"/>
            </a:ext>
          </a:extLst>
        </xdr:cNvPr>
        <xdr:cNvSpPr txBox="1"/>
      </xdr:nvSpPr>
      <xdr:spPr>
        <a:xfrm>
          <a:off x="4686300" y="16987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10054</xdr:rowOff>
    </xdr:from>
    <xdr:to>
      <xdr:col>24</xdr:col>
      <xdr:colOff>152400</xdr:colOff>
      <xdr:row>99</xdr:row>
      <xdr:rowOff>10054</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6983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81077</xdr:rowOff>
    </xdr:from>
    <xdr:ext cx="690189" cy="259045"/>
    <xdr:sp macro="" textlink="">
      <xdr:nvSpPr>
        <xdr:cNvPr id="229" name="衛生費最大値テキスト">
          <a:extLst>
            <a:ext uri="{FF2B5EF4-FFF2-40B4-BE49-F238E27FC236}">
              <a16:creationId xmlns:a16="http://schemas.microsoft.com/office/drawing/2014/main" id="{00000000-0008-0000-0700-0000E5000000}"/>
            </a:ext>
          </a:extLst>
        </xdr:cNvPr>
        <xdr:cNvSpPr txBox="1"/>
      </xdr:nvSpPr>
      <xdr:spPr>
        <a:xfrm>
          <a:off x="4686300" y="1534012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1,144,173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134400</xdr:rowOff>
    </xdr:from>
    <xdr:to>
      <xdr:col>24</xdr:col>
      <xdr:colOff>152400</xdr:colOff>
      <xdr:row>90</xdr:row>
      <xdr:rowOff>134400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5564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140835</xdr:rowOff>
    </xdr:from>
    <xdr:to>
      <xdr:col>24</xdr:col>
      <xdr:colOff>63500</xdr:colOff>
      <xdr:row>98</xdr:row>
      <xdr:rowOff>149640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3797300" y="16942935"/>
          <a:ext cx="838200" cy="8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92408</xdr:rowOff>
    </xdr:from>
    <xdr:ext cx="534377" cy="259045"/>
    <xdr:sp macro="" textlink="">
      <xdr:nvSpPr>
        <xdr:cNvPr id="232" name="衛生費平均値テキスト">
          <a:extLst>
            <a:ext uri="{FF2B5EF4-FFF2-40B4-BE49-F238E27FC236}">
              <a16:creationId xmlns:a16="http://schemas.microsoft.com/office/drawing/2014/main" id="{00000000-0008-0000-0700-0000E8000000}"/>
            </a:ext>
          </a:extLst>
        </xdr:cNvPr>
        <xdr:cNvSpPr txBox="1"/>
      </xdr:nvSpPr>
      <xdr:spPr>
        <a:xfrm>
          <a:off x="4686300" y="1672305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69531</xdr:rowOff>
    </xdr:from>
    <xdr:to>
      <xdr:col>24</xdr:col>
      <xdr:colOff>114300</xdr:colOff>
      <xdr:row>98</xdr:row>
      <xdr:rowOff>171131</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4584700" y="16871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134741</xdr:rowOff>
    </xdr:from>
    <xdr:to>
      <xdr:col>19</xdr:col>
      <xdr:colOff>177800</xdr:colOff>
      <xdr:row>98</xdr:row>
      <xdr:rowOff>140835</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2908300" y="16936841"/>
          <a:ext cx="889000" cy="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91940</xdr:rowOff>
    </xdr:from>
    <xdr:to>
      <xdr:col>20</xdr:col>
      <xdr:colOff>38100</xdr:colOff>
      <xdr:row>99</xdr:row>
      <xdr:rowOff>22090</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3746500" y="1689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13217</xdr:rowOff>
    </xdr:from>
    <xdr:ext cx="534377" cy="259045"/>
    <xdr:sp macro="" textlink="">
      <xdr:nvSpPr>
        <xdr:cNvPr id="236" name="テキスト ボックス 235">
          <a:extLst>
            <a:ext uri="{FF2B5EF4-FFF2-40B4-BE49-F238E27FC236}">
              <a16:creationId xmlns:a16="http://schemas.microsoft.com/office/drawing/2014/main" id="{00000000-0008-0000-0700-0000EC000000}"/>
            </a:ext>
          </a:extLst>
        </xdr:cNvPr>
        <xdr:cNvSpPr txBox="1"/>
      </xdr:nvSpPr>
      <xdr:spPr>
        <a:xfrm>
          <a:off x="3530111" y="16986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134741</xdr:rowOff>
    </xdr:from>
    <xdr:to>
      <xdr:col>15</xdr:col>
      <xdr:colOff>50800</xdr:colOff>
      <xdr:row>98</xdr:row>
      <xdr:rowOff>146952</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2019300" y="16936841"/>
          <a:ext cx="889000" cy="12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90270</xdr:rowOff>
    </xdr:from>
    <xdr:to>
      <xdr:col>15</xdr:col>
      <xdr:colOff>101600</xdr:colOff>
      <xdr:row>99</xdr:row>
      <xdr:rowOff>20420</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2857500" y="1689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11547</xdr:rowOff>
    </xdr:from>
    <xdr:ext cx="534377" cy="259045"/>
    <xdr:sp macro="" textlink="">
      <xdr:nvSpPr>
        <xdr:cNvPr id="239" name="テキスト ボックス 238">
          <a:extLst>
            <a:ext uri="{FF2B5EF4-FFF2-40B4-BE49-F238E27FC236}">
              <a16:creationId xmlns:a16="http://schemas.microsoft.com/office/drawing/2014/main" id="{00000000-0008-0000-0700-0000EF000000}"/>
            </a:ext>
          </a:extLst>
        </xdr:cNvPr>
        <xdr:cNvSpPr txBox="1"/>
      </xdr:nvSpPr>
      <xdr:spPr>
        <a:xfrm>
          <a:off x="2641111" y="16985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146952</xdr:rowOff>
    </xdr:from>
    <xdr:to>
      <xdr:col>10</xdr:col>
      <xdr:colOff>114300</xdr:colOff>
      <xdr:row>98</xdr:row>
      <xdr:rowOff>168139</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flipV="1">
          <a:off x="1130300" y="16949052"/>
          <a:ext cx="889000" cy="21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89373</xdr:rowOff>
    </xdr:from>
    <xdr:to>
      <xdr:col>10</xdr:col>
      <xdr:colOff>165100</xdr:colOff>
      <xdr:row>99</xdr:row>
      <xdr:rowOff>19523</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968500" y="16891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36050</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1752111" y="16666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99682</xdr:rowOff>
    </xdr:from>
    <xdr:to>
      <xdr:col>6</xdr:col>
      <xdr:colOff>38100</xdr:colOff>
      <xdr:row>99</xdr:row>
      <xdr:rowOff>29832</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079500" y="16901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46359</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863111" y="16677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98840</xdr:rowOff>
    </xdr:from>
    <xdr:to>
      <xdr:col>24</xdr:col>
      <xdr:colOff>114300</xdr:colOff>
      <xdr:row>99</xdr:row>
      <xdr:rowOff>28990</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4584700" y="1690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47957</xdr:rowOff>
    </xdr:from>
    <xdr:ext cx="534377" cy="259045"/>
    <xdr:sp macro="" textlink="">
      <xdr:nvSpPr>
        <xdr:cNvPr id="251" name="衛生費該当値テキスト">
          <a:extLst>
            <a:ext uri="{FF2B5EF4-FFF2-40B4-BE49-F238E27FC236}">
              <a16:creationId xmlns:a16="http://schemas.microsoft.com/office/drawing/2014/main" id="{00000000-0008-0000-0700-0000FB000000}"/>
            </a:ext>
          </a:extLst>
        </xdr:cNvPr>
        <xdr:cNvSpPr txBox="1"/>
      </xdr:nvSpPr>
      <xdr:spPr>
        <a:xfrm>
          <a:off x="4686300" y="16850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90035</xdr:rowOff>
    </xdr:from>
    <xdr:to>
      <xdr:col>20</xdr:col>
      <xdr:colOff>38100</xdr:colOff>
      <xdr:row>99</xdr:row>
      <xdr:rowOff>20185</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3746500" y="1689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36712</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3530111" y="16667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83941</xdr:rowOff>
    </xdr:from>
    <xdr:to>
      <xdr:col>15</xdr:col>
      <xdr:colOff>101600</xdr:colOff>
      <xdr:row>99</xdr:row>
      <xdr:rowOff>14091</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2857500" y="16886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30618</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2641111" y="16661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96152</xdr:rowOff>
    </xdr:from>
    <xdr:to>
      <xdr:col>10</xdr:col>
      <xdr:colOff>165100</xdr:colOff>
      <xdr:row>99</xdr:row>
      <xdr:rowOff>26302</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968500" y="1689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17429</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1752111" y="16990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117339</xdr:rowOff>
    </xdr:from>
    <xdr:to>
      <xdr:col>6</xdr:col>
      <xdr:colOff>38100</xdr:colOff>
      <xdr:row>99</xdr:row>
      <xdr:rowOff>47489</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079500" y="16919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38616</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863111" y="17012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7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7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93980</xdr:rowOff>
    </xdr:from>
    <xdr:to>
      <xdr:col>54</xdr:col>
      <xdr:colOff>189865</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237480"/>
          <a:ext cx="1270" cy="1547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40657</xdr:rowOff>
    </xdr:from>
    <xdr:ext cx="469744" cy="259045"/>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012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4,740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93980</xdr:rowOff>
    </xdr:from>
    <xdr:to>
      <xdr:col>55</xdr:col>
      <xdr:colOff>88900</xdr:colOff>
      <xdr:row>30</xdr:row>
      <xdr:rowOff>93980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237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119779</xdr:rowOff>
    </xdr:from>
    <xdr:to>
      <xdr:col>55</xdr:col>
      <xdr:colOff>0</xdr:colOff>
      <xdr:row>38</xdr:row>
      <xdr:rowOff>76345</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9639300" y="6463429"/>
          <a:ext cx="838200" cy="128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3319</xdr:rowOff>
    </xdr:from>
    <xdr:ext cx="378565" cy="259045"/>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51841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24892</xdr:rowOff>
    </xdr:from>
    <xdr:to>
      <xdr:col>55</xdr:col>
      <xdr:colOff>50800</xdr:colOff>
      <xdr:row>38</xdr:row>
      <xdr:rowOff>126492</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39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70793</xdr:rowOff>
    </xdr:from>
    <xdr:to>
      <xdr:col>50</xdr:col>
      <xdr:colOff>114300</xdr:colOff>
      <xdr:row>38</xdr:row>
      <xdr:rowOff>76345</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585893"/>
          <a:ext cx="889000" cy="5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43507</xdr:rowOff>
    </xdr:from>
    <xdr:to>
      <xdr:col>50</xdr:col>
      <xdr:colOff>165100</xdr:colOff>
      <xdr:row>38</xdr:row>
      <xdr:rowOff>145107</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5586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136234</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17" y="66513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70793</xdr:rowOff>
    </xdr:from>
    <xdr:to>
      <xdr:col>45</xdr:col>
      <xdr:colOff>177800</xdr:colOff>
      <xdr:row>38</xdr:row>
      <xdr:rowOff>77651</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flipV="1">
          <a:off x="7861300" y="6585893"/>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44160</xdr:rowOff>
    </xdr:from>
    <xdr:to>
      <xdr:col>46</xdr:col>
      <xdr:colOff>38100</xdr:colOff>
      <xdr:row>38</xdr:row>
      <xdr:rowOff>145760</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559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136887</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17" y="66519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77651</xdr:rowOff>
    </xdr:from>
    <xdr:to>
      <xdr:col>41</xdr:col>
      <xdr:colOff>50800</xdr:colOff>
      <xdr:row>38</xdr:row>
      <xdr:rowOff>85816</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flipV="1">
          <a:off x="6972300" y="6592751"/>
          <a:ext cx="889000" cy="8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34362</xdr:rowOff>
    </xdr:from>
    <xdr:to>
      <xdr:col>41</xdr:col>
      <xdr:colOff>101600</xdr:colOff>
      <xdr:row>38</xdr:row>
      <xdr:rowOff>135962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549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127089</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17" y="66421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17054</xdr:rowOff>
    </xdr:from>
    <xdr:to>
      <xdr:col>36</xdr:col>
      <xdr:colOff>165100</xdr:colOff>
      <xdr:row>38</xdr:row>
      <xdr:rowOff>118654</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532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135181</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17" y="63073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68979</xdr:rowOff>
    </xdr:from>
    <xdr:to>
      <xdr:col>55</xdr:col>
      <xdr:colOff>50800</xdr:colOff>
      <xdr:row>37</xdr:row>
      <xdr:rowOff>170579</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41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91856</xdr:rowOff>
    </xdr:from>
    <xdr:ext cx="378565" cy="259045"/>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2640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25545</xdr:rowOff>
    </xdr:from>
    <xdr:to>
      <xdr:col>50</xdr:col>
      <xdr:colOff>165100</xdr:colOff>
      <xdr:row>38</xdr:row>
      <xdr:rowOff>127145</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540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143672</xdr:rowOff>
    </xdr:from>
    <xdr:ext cx="378565"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450017" y="63158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19993</xdr:rowOff>
    </xdr:from>
    <xdr:to>
      <xdr:col>46</xdr:col>
      <xdr:colOff>38100</xdr:colOff>
      <xdr:row>38</xdr:row>
      <xdr:rowOff>121593</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535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138120</xdr:rowOff>
    </xdr:from>
    <xdr:ext cx="378565"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561017" y="63103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26851</xdr:rowOff>
    </xdr:from>
    <xdr:to>
      <xdr:col>41</xdr:col>
      <xdr:colOff>101600</xdr:colOff>
      <xdr:row>38</xdr:row>
      <xdr:rowOff>128451</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54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144978</xdr:rowOff>
    </xdr:from>
    <xdr:ext cx="378565"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672017" y="63171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35016</xdr:rowOff>
    </xdr:from>
    <xdr:to>
      <xdr:col>36</xdr:col>
      <xdr:colOff>165100</xdr:colOff>
      <xdr:row>38</xdr:row>
      <xdr:rowOff>136616</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550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127743</xdr:rowOff>
    </xdr:from>
    <xdr:ext cx="378565"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783017" y="6642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a:extLst>
            <a:ext uri="{FF2B5EF4-FFF2-40B4-BE49-F238E27FC236}">
              <a16:creationId xmlns:a16="http://schemas.microsoft.com/office/drawing/2014/main" id="{00000000-0008-0000-07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12381</xdr:rowOff>
    </xdr:from>
    <xdr:to>
      <xdr:col>54</xdr:col>
      <xdr:colOff>189865</xdr:colOff>
      <xdr:row>59</xdr:row>
      <xdr:rowOff>88591</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10475595" y="8584881"/>
          <a:ext cx="1270" cy="1619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92418</xdr:rowOff>
    </xdr:from>
    <xdr:ext cx="378565" cy="259045"/>
    <xdr:sp macro="" textlink="">
      <xdr:nvSpPr>
        <xdr:cNvPr id="345" name="農林水産業費最小値テキスト">
          <a:extLst>
            <a:ext uri="{FF2B5EF4-FFF2-40B4-BE49-F238E27FC236}">
              <a16:creationId xmlns:a16="http://schemas.microsoft.com/office/drawing/2014/main" id="{00000000-0008-0000-0700-000059010000}"/>
            </a:ext>
          </a:extLst>
        </xdr:cNvPr>
        <xdr:cNvSpPr txBox="1"/>
      </xdr:nvSpPr>
      <xdr:spPr>
        <a:xfrm>
          <a:off x="10528300" y="102079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88591</xdr:rowOff>
    </xdr:from>
    <xdr:to>
      <xdr:col>55</xdr:col>
      <xdr:colOff>88900</xdr:colOff>
      <xdr:row>59</xdr:row>
      <xdr:rowOff>88591</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102041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130508</xdr:rowOff>
    </xdr:from>
    <xdr:ext cx="599010" cy="259045"/>
    <xdr:sp macro="" textlink="">
      <xdr:nvSpPr>
        <xdr:cNvPr id="347" name="農林水産業費最大値テキスト">
          <a:extLst>
            <a:ext uri="{FF2B5EF4-FFF2-40B4-BE49-F238E27FC236}">
              <a16:creationId xmlns:a16="http://schemas.microsoft.com/office/drawing/2014/main" id="{00000000-0008-0000-0700-00005B010000}"/>
            </a:ext>
          </a:extLst>
        </xdr:cNvPr>
        <xdr:cNvSpPr txBox="1"/>
      </xdr:nvSpPr>
      <xdr:spPr>
        <a:xfrm>
          <a:off x="10528300" y="8360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149,696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12381</xdr:rowOff>
    </xdr:from>
    <xdr:to>
      <xdr:col>55</xdr:col>
      <xdr:colOff>88900</xdr:colOff>
      <xdr:row>50</xdr:row>
      <xdr:rowOff>12381</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10388600" y="8584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97213</xdr:rowOff>
    </xdr:from>
    <xdr:to>
      <xdr:col>55</xdr:col>
      <xdr:colOff>0</xdr:colOff>
      <xdr:row>55</xdr:row>
      <xdr:rowOff>162081</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9639300" y="9355513"/>
          <a:ext cx="838200" cy="236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90514</xdr:rowOff>
    </xdr:from>
    <xdr:ext cx="534377" cy="259045"/>
    <xdr:sp macro="" textlink="">
      <xdr:nvSpPr>
        <xdr:cNvPr id="350" name="農林水産業費平均値テキスト">
          <a:extLst>
            <a:ext uri="{FF2B5EF4-FFF2-40B4-BE49-F238E27FC236}">
              <a16:creationId xmlns:a16="http://schemas.microsoft.com/office/drawing/2014/main" id="{00000000-0008-0000-0700-00005E010000}"/>
            </a:ext>
          </a:extLst>
        </xdr:cNvPr>
        <xdr:cNvSpPr txBox="1"/>
      </xdr:nvSpPr>
      <xdr:spPr>
        <a:xfrm>
          <a:off x="10528300" y="98631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112087</xdr:rowOff>
    </xdr:from>
    <xdr:to>
      <xdr:col>55</xdr:col>
      <xdr:colOff>50800</xdr:colOff>
      <xdr:row>58</xdr:row>
      <xdr:rowOff>42237</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10426700" y="9884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97213</xdr:rowOff>
    </xdr:from>
    <xdr:to>
      <xdr:col>50</xdr:col>
      <xdr:colOff>114300</xdr:colOff>
      <xdr:row>56</xdr:row>
      <xdr:rowOff>537</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8750300" y="9355513"/>
          <a:ext cx="889000" cy="24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103258</xdr:rowOff>
    </xdr:from>
    <xdr:to>
      <xdr:col>50</xdr:col>
      <xdr:colOff>165100</xdr:colOff>
      <xdr:row>58</xdr:row>
      <xdr:rowOff>33408</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9588500" y="9875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24535</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372111" y="9968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537</xdr:rowOff>
    </xdr:from>
    <xdr:to>
      <xdr:col>45</xdr:col>
      <xdr:colOff>177800</xdr:colOff>
      <xdr:row>56</xdr:row>
      <xdr:rowOff>129620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7861300" y="9601737"/>
          <a:ext cx="889000" cy="129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132672</xdr:rowOff>
    </xdr:from>
    <xdr:to>
      <xdr:col>46</xdr:col>
      <xdr:colOff>38100</xdr:colOff>
      <xdr:row>58</xdr:row>
      <xdr:rowOff>62822</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8699500" y="9905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53949</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8483111" y="9998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129620</xdr:rowOff>
    </xdr:from>
    <xdr:to>
      <xdr:col>41</xdr:col>
      <xdr:colOff>50800</xdr:colOff>
      <xdr:row>56</xdr:row>
      <xdr:rowOff>147146</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6972300" y="9730820"/>
          <a:ext cx="889000" cy="17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160909</xdr:rowOff>
    </xdr:from>
    <xdr:to>
      <xdr:col>41</xdr:col>
      <xdr:colOff>101600</xdr:colOff>
      <xdr:row>58</xdr:row>
      <xdr:rowOff>91059</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7810500" y="99335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82186</xdr:rowOff>
    </xdr:from>
    <xdr:ext cx="534377"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594111" y="100262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164958</xdr:rowOff>
    </xdr:from>
    <xdr:to>
      <xdr:col>36</xdr:col>
      <xdr:colOff>165100</xdr:colOff>
      <xdr:row>58</xdr:row>
      <xdr:rowOff>95108</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6921500" y="9937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86235</xdr:rowOff>
    </xdr:from>
    <xdr:ext cx="534377"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705111" y="10030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111281</xdr:rowOff>
    </xdr:from>
    <xdr:to>
      <xdr:col>55</xdr:col>
      <xdr:colOff>50800</xdr:colOff>
      <xdr:row>56</xdr:row>
      <xdr:rowOff>41431</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10426700" y="9541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134158</xdr:rowOff>
    </xdr:from>
    <xdr:ext cx="534377" cy="259045"/>
    <xdr:sp macro="" textlink="">
      <xdr:nvSpPr>
        <xdr:cNvPr id="369" name="農林水産業費該当値テキスト">
          <a:extLst>
            <a:ext uri="{FF2B5EF4-FFF2-40B4-BE49-F238E27FC236}">
              <a16:creationId xmlns:a16="http://schemas.microsoft.com/office/drawing/2014/main" id="{00000000-0008-0000-0700-000071010000}"/>
            </a:ext>
          </a:extLst>
        </xdr:cNvPr>
        <xdr:cNvSpPr txBox="1"/>
      </xdr:nvSpPr>
      <xdr:spPr>
        <a:xfrm>
          <a:off x="10528300" y="9392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46413</xdr:rowOff>
    </xdr:from>
    <xdr:to>
      <xdr:col>50</xdr:col>
      <xdr:colOff>165100</xdr:colOff>
      <xdr:row>54</xdr:row>
      <xdr:rowOff>148013</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9588500" y="930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52</xdr:row>
      <xdr:rowOff>164540</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9372111" y="9079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121187</xdr:rowOff>
    </xdr:from>
    <xdr:to>
      <xdr:col>46</xdr:col>
      <xdr:colOff>38100</xdr:colOff>
      <xdr:row>56</xdr:row>
      <xdr:rowOff>51337</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8699500" y="9550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67864</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8483111" y="9326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78820</xdr:rowOff>
    </xdr:from>
    <xdr:to>
      <xdr:col>41</xdr:col>
      <xdr:colOff>101600</xdr:colOff>
      <xdr:row>57</xdr:row>
      <xdr:rowOff>8970</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7810500" y="968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25497</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7594111" y="94552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96346</xdr:rowOff>
    </xdr:from>
    <xdr:to>
      <xdr:col>36</xdr:col>
      <xdr:colOff>165100</xdr:colOff>
      <xdr:row>57</xdr:row>
      <xdr:rowOff>26496</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6921500" y="9697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43023</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6705111" y="9472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18052</xdr:rowOff>
    </xdr:from>
    <xdr:to>
      <xdr:col>54</xdr:col>
      <xdr:colOff>189865</xdr:colOff>
      <xdr:row>79</xdr:row>
      <xdr:rowOff>88297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10475595" y="12191002"/>
          <a:ext cx="1270" cy="1441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92124</xdr:rowOff>
    </xdr:from>
    <xdr:ext cx="378565" cy="259045"/>
    <xdr:sp macro="" textlink="">
      <xdr:nvSpPr>
        <xdr:cNvPr id="404" name="商工費最小値テキスト">
          <a:extLst>
            <a:ext uri="{FF2B5EF4-FFF2-40B4-BE49-F238E27FC236}">
              <a16:creationId xmlns:a16="http://schemas.microsoft.com/office/drawing/2014/main" id="{00000000-0008-0000-0700-000094010000}"/>
            </a:ext>
          </a:extLst>
        </xdr:cNvPr>
        <xdr:cNvSpPr txBox="1"/>
      </xdr:nvSpPr>
      <xdr:spPr>
        <a:xfrm>
          <a:off x="10528300" y="136366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88297</xdr:rowOff>
    </xdr:from>
    <xdr:to>
      <xdr:col>55</xdr:col>
      <xdr:colOff>88900</xdr:colOff>
      <xdr:row>79</xdr:row>
      <xdr:rowOff>88297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3632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136179</xdr:rowOff>
    </xdr:from>
    <xdr:ext cx="534377" cy="259045"/>
    <xdr:sp macro="" textlink="">
      <xdr:nvSpPr>
        <xdr:cNvPr id="406" name="商工費最大値テキスト">
          <a:extLst>
            <a:ext uri="{FF2B5EF4-FFF2-40B4-BE49-F238E27FC236}">
              <a16:creationId xmlns:a16="http://schemas.microsoft.com/office/drawing/2014/main" id="{00000000-0008-0000-0700-000096010000}"/>
            </a:ext>
          </a:extLst>
        </xdr:cNvPr>
        <xdr:cNvSpPr txBox="1"/>
      </xdr:nvSpPr>
      <xdr:spPr>
        <a:xfrm>
          <a:off x="10528300" y="11966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88,950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18052</xdr:rowOff>
    </xdr:from>
    <xdr:to>
      <xdr:col>55</xdr:col>
      <xdr:colOff>88900</xdr:colOff>
      <xdr:row>71</xdr:row>
      <xdr:rowOff>18052</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21910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79660</xdr:rowOff>
    </xdr:from>
    <xdr:to>
      <xdr:col>55</xdr:col>
      <xdr:colOff>0</xdr:colOff>
      <xdr:row>78</xdr:row>
      <xdr:rowOff>131536</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9639300" y="13452760"/>
          <a:ext cx="838200" cy="51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114554</xdr:rowOff>
    </xdr:from>
    <xdr:ext cx="534377" cy="259045"/>
    <xdr:sp macro="" textlink="">
      <xdr:nvSpPr>
        <xdr:cNvPr id="409" name="商工費平均値テキスト">
          <a:extLst>
            <a:ext uri="{FF2B5EF4-FFF2-40B4-BE49-F238E27FC236}">
              <a16:creationId xmlns:a16="http://schemas.microsoft.com/office/drawing/2014/main" id="{00000000-0008-0000-0700-000099010000}"/>
            </a:ext>
          </a:extLst>
        </xdr:cNvPr>
        <xdr:cNvSpPr txBox="1"/>
      </xdr:nvSpPr>
      <xdr:spPr>
        <a:xfrm>
          <a:off x="10528300" y="131447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91677</xdr:rowOff>
    </xdr:from>
    <xdr:to>
      <xdr:col>55</xdr:col>
      <xdr:colOff>50800</xdr:colOff>
      <xdr:row>78</xdr:row>
      <xdr:rowOff>21827</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10426700" y="13293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89946</xdr:rowOff>
    </xdr:from>
    <xdr:to>
      <xdr:col>50</xdr:col>
      <xdr:colOff>114300</xdr:colOff>
      <xdr:row>78</xdr:row>
      <xdr:rowOff>131536</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8750300" y="13463046"/>
          <a:ext cx="889000" cy="4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96493</xdr:rowOff>
    </xdr:from>
    <xdr:to>
      <xdr:col>50</xdr:col>
      <xdr:colOff>165100</xdr:colOff>
      <xdr:row>78</xdr:row>
      <xdr:rowOff>26643</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9588500" y="13298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43170</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372111" y="13073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89946</xdr:rowOff>
    </xdr:from>
    <xdr:to>
      <xdr:col>45</xdr:col>
      <xdr:colOff>177800</xdr:colOff>
      <xdr:row>78</xdr:row>
      <xdr:rowOff>133838</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7861300" y="13463046"/>
          <a:ext cx="889000" cy="43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41939</xdr:rowOff>
    </xdr:from>
    <xdr:to>
      <xdr:col>46</xdr:col>
      <xdr:colOff>38100</xdr:colOff>
      <xdr:row>77</xdr:row>
      <xdr:rowOff>143539</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8699500" y="132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160066</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483111" y="13018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127274</xdr:rowOff>
    </xdr:from>
    <xdr:to>
      <xdr:col>41</xdr:col>
      <xdr:colOff>50800</xdr:colOff>
      <xdr:row>78</xdr:row>
      <xdr:rowOff>133838</xdr:rowOff>
    </xdr:to>
    <xdr:cxnSp macro="">
      <xdr:nvCxnSpPr>
        <xdr:cNvPr id="417" name="直線コネクタ 416">
          <a:extLst>
            <a:ext uri="{FF2B5EF4-FFF2-40B4-BE49-F238E27FC236}">
              <a16:creationId xmlns:a16="http://schemas.microsoft.com/office/drawing/2014/main" id="{00000000-0008-0000-0700-0000A1010000}"/>
            </a:ext>
          </a:extLst>
        </xdr:cNvPr>
        <xdr:cNvCxnSpPr/>
      </xdr:nvCxnSpPr>
      <xdr:spPr>
        <a:xfrm>
          <a:off x="6972300" y="13500374"/>
          <a:ext cx="889000" cy="6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73665</xdr:rowOff>
    </xdr:from>
    <xdr:to>
      <xdr:col>41</xdr:col>
      <xdr:colOff>101600</xdr:colOff>
      <xdr:row>78</xdr:row>
      <xdr:rowOff>3815</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7810500" y="13275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20342</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594111" y="13050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16990</xdr:rowOff>
    </xdr:from>
    <xdr:to>
      <xdr:col>36</xdr:col>
      <xdr:colOff>165100</xdr:colOff>
      <xdr:row>77</xdr:row>
      <xdr:rowOff>118590</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6921500" y="13218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135117</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05111" y="129938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28860</xdr:rowOff>
    </xdr:from>
    <xdr:to>
      <xdr:col>55</xdr:col>
      <xdr:colOff>50800</xdr:colOff>
      <xdr:row>78</xdr:row>
      <xdr:rowOff>130460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10426700" y="1340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7287</xdr:rowOff>
    </xdr:from>
    <xdr:ext cx="534377" cy="259045"/>
    <xdr:sp macro="" textlink="">
      <xdr:nvSpPr>
        <xdr:cNvPr id="428" name="商工費該当値テキスト">
          <a:extLst>
            <a:ext uri="{FF2B5EF4-FFF2-40B4-BE49-F238E27FC236}">
              <a16:creationId xmlns:a16="http://schemas.microsoft.com/office/drawing/2014/main" id="{00000000-0008-0000-0700-0000AC010000}"/>
            </a:ext>
          </a:extLst>
        </xdr:cNvPr>
        <xdr:cNvSpPr txBox="1"/>
      </xdr:nvSpPr>
      <xdr:spPr>
        <a:xfrm>
          <a:off x="10528300" y="13380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80736</xdr:rowOff>
    </xdr:from>
    <xdr:to>
      <xdr:col>50</xdr:col>
      <xdr:colOff>165100</xdr:colOff>
      <xdr:row>79</xdr:row>
      <xdr:rowOff>10886</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9588500" y="13453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2013</xdr:rowOff>
    </xdr:from>
    <xdr:ext cx="469744"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9404428" y="13546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39146</xdr:rowOff>
    </xdr:from>
    <xdr:to>
      <xdr:col>46</xdr:col>
      <xdr:colOff>38100</xdr:colOff>
      <xdr:row>78</xdr:row>
      <xdr:rowOff>140746</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8699500" y="13412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131873</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483111" y="13504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83038</xdr:rowOff>
    </xdr:from>
    <xdr:to>
      <xdr:col>41</xdr:col>
      <xdr:colOff>101600</xdr:colOff>
      <xdr:row>79</xdr:row>
      <xdr:rowOff>13188</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7810500" y="13456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4315</xdr:rowOff>
    </xdr:from>
    <xdr:ext cx="469744"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7626428" y="13548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76474</xdr:rowOff>
    </xdr:from>
    <xdr:to>
      <xdr:col>36</xdr:col>
      <xdr:colOff>165100</xdr:colOff>
      <xdr:row>79</xdr:row>
      <xdr:rowOff>6624</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6921500" y="13449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169201</xdr:rowOff>
    </xdr:from>
    <xdr:ext cx="469744"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737428" y="13542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a:extLst>
            <a:ext uri="{FF2B5EF4-FFF2-40B4-BE49-F238E27FC236}">
              <a16:creationId xmlns:a16="http://schemas.microsoft.com/office/drawing/2014/main" id="{00000000-0008-0000-0700-0000C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95</xdr:row>
      <xdr:rowOff>19735</xdr:rowOff>
    </xdr:from>
    <xdr:to>
      <xdr:col>54</xdr:col>
      <xdr:colOff>189865</xdr:colOff>
      <xdr:row>98</xdr:row>
      <xdr:rowOff>38219</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10475595" y="16307485"/>
          <a:ext cx="1270" cy="532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42046</xdr:rowOff>
    </xdr:from>
    <xdr:ext cx="534377" cy="259045"/>
    <xdr:sp macro="" textlink="">
      <xdr:nvSpPr>
        <xdr:cNvPr id="459" name="土木費最小値テキスト">
          <a:extLst>
            <a:ext uri="{FF2B5EF4-FFF2-40B4-BE49-F238E27FC236}">
              <a16:creationId xmlns:a16="http://schemas.microsoft.com/office/drawing/2014/main" id="{00000000-0008-0000-0700-0000CB010000}"/>
            </a:ext>
          </a:extLst>
        </xdr:cNvPr>
        <xdr:cNvSpPr txBox="1"/>
      </xdr:nvSpPr>
      <xdr:spPr>
        <a:xfrm>
          <a:off x="10528300" y="168441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38219</xdr:rowOff>
    </xdr:from>
    <xdr:to>
      <xdr:col>55</xdr:col>
      <xdr:colOff>88900</xdr:colOff>
      <xdr:row>98</xdr:row>
      <xdr:rowOff>38219</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68403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137862</xdr:rowOff>
    </xdr:from>
    <xdr:ext cx="599010" cy="259045"/>
    <xdr:sp macro="" textlink="">
      <xdr:nvSpPr>
        <xdr:cNvPr id="461" name="土木費最大値テキスト">
          <a:extLst>
            <a:ext uri="{FF2B5EF4-FFF2-40B4-BE49-F238E27FC236}">
              <a16:creationId xmlns:a16="http://schemas.microsoft.com/office/drawing/2014/main" id="{00000000-0008-0000-0700-0000CD010000}"/>
            </a:ext>
          </a:extLst>
        </xdr:cNvPr>
        <xdr:cNvSpPr txBox="1"/>
      </xdr:nvSpPr>
      <xdr:spPr>
        <a:xfrm>
          <a:off x="10528300" y="16082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138,739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95</xdr:row>
      <xdr:rowOff>19735</xdr:rowOff>
    </xdr:from>
    <xdr:to>
      <xdr:col>55</xdr:col>
      <xdr:colOff>88900</xdr:colOff>
      <xdr:row>95</xdr:row>
      <xdr:rowOff>19735</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630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19735</xdr:rowOff>
    </xdr:from>
    <xdr:to>
      <xdr:col>55</xdr:col>
      <xdr:colOff>0</xdr:colOff>
      <xdr:row>95</xdr:row>
      <xdr:rowOff>73890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9639300" y="16307485"/>
          <a:ext cx="838200" cy="54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123252</xdr:rowOff>
    </xdr:from>
    <xdr:ext cx="534377" cy="259045"/>
    <xdr:sp macro="" textlink="">
      <xdr:nvSpPr>
        <xdr:cNvPr id="464" name="土木費平均値テキスト">
          <a:extLst>
            <a:ext uri="{FF2B5EF4-FFF2-40B4-BE49-F238E27FC236}">
              <a16:creationId xmlns:a16="http://schemas.microsoft.com/office/drawing/2014/main" id="{00000000-0008-0000-0700-0000D0010000}"/>
            </a:ext>
          </a:extLst>
        </xdr:cNvPr>
        <xdr:cNvSpPr txBox="1"/>
      </xdr:nvSpPr>
      <xdr:spPr>
        <a:xfrm>
          <a:off x="10528300" y="165824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144825</xdr:rowOff>
    </xdr:from>
    <xdr:to>
      <xdr:col>55</xdr:col>
      <xdr:colOff>50800</xdr:colOff>
      <xdr:row>97</xdr:row>
      <xdr:rowOff>74975</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10426700" y="16604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8589</xdr:rowOff>
    </xdr:from>
    <xdr:to>
      <xdr:col>50</xdr:col>
      <xdr:colOff>114300</xdr:colOff>
      <xdr:row>95</xdr:row>
      <xdr:rowOff>73890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8750300" y="16296339"/>
          <a:ext cx="889000" cy="65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151943</xdr:rowOff>
    </xdr:from>
    <xdr:to>
      <xdr:col>50</xdr:col>
      <xdr:colOff>165100</xdr:colOff>
      <xdr:row>97</xdr:row>
      <xdr:rowOff>82093</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9588500" y="16611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73220</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9372111" y="16703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92</xdr:row>
      <xdr:rowOff>26401</xdr:rowOff>
    </xdr:from>
    <xdr:to>
      <xdr:col>45</xdr:col>
      <xdr:colOff>177800</xdr:colOff>
      <xdr:row>95</xdr:row>
      <xdr:rowOff>8589</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a:off x="7861300" y="15799801"/>
          <a:ext cx="889000" cy="496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163309</xdr:rowOff>
    </xdr:from>
    <xdr:to>
      <xdr:col>46</xdr:col>
      <xdr:colOff>38100</xdr:colOff>
      <xdr:row>97</xdr:row>
      <xdr:rowOff>93459</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8699500" y="16622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84586</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483111" y="16715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92</xdr:row>
      <xdr:rowOff>26401</xdr:rowOff>
    </xdr:from>
    <xdr:to>
      <xdr:col>41</xdr:col>
      <xdr:colOff>50800</xdr:colOff>
      <xdr:row>95</xdr:row>
      <xdr:rowOff>11598</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6972300" y="15799801"/>
          <a:ext cx="889000" cy="499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157682</xdr:rowOff>
    </xdr:from>
    <xdr:to>
      <xdr:col>41</xdr:col>
      <xdr:colOff>101600</xdr:colOff>
      <xdr:row>97</xdr:row>
      <xdr:rowOff>87832</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7810500" y="16616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78959</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594111" y="16709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151171</xdr:rowOff>
    </xdr:from>
    <xdr:to>
      <xdr:col>36</xdr:col>
      <xdr:colOff>165100</xdr:colOff>
      <xdr:row>97</xdr:row>
      <xdr:rowOff>81321</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6921500" y="16610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72448</xdr:rowOff>
    </xdr:from>
    <xdr:ext cx="534377"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05111" y="16703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140385</xdr:rowOff>
    </xdr:from>
    <xdr:to>
      <xdr:col>55</xdr:col>
      <xdr:colOff>50800</xdr:colOff>
      <xdr:row>95</xdr:row>
      <xdr:rowOff>70535</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10426700" y="1625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93412</xdr:rowOff>
    </xdr:from>
    <xdr:ext cx="599010" cy="259045"/>
    <xdr:sp macro="" textlink="">
      <xdr:nvSpPr>
        <xdr:cNvPr id="483" name="土木費該当値テキスト">
          <a:extLst>
            <a:ext uri="{FF2B5EF4-FFF2-40B4-BE49-F238E27FC236}">
              <a16:creationId xmlns:a16="http://schemas.microsoft.com/office/drawing/2014/main" id="{00000000-0008-0000-0700-0000E3010000}"/>
            </a:ext>
          </a:extLst>
        </xdr:cNvPr>
        <xdr:cNvSpPr txBox="1"/>
      </xdr:nvSpPr>
      <xdr:spPr>
        <a:xfrm>
          <a:off x="10528300" y="16209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23090</xdr:rowOff>
    </xdr:from>
    <xdr:to>
      <xdr:col>50</xdr:col>
      <xdr:colOff>165100</xdr:colOff>
      <xdr:row>95</xdr:row>
      <xdr:rowOff>124690</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9588500" y="1631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93</xdr:row>
      <xdr:rowOff>141217</xdr:rowOff>
    </xdr:from>
    <xdr:ext cx="59901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9339795" y="160860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94</xdr:row>
      <xdr:rowOff>129239</xdr:rowOff>
    </xdr:from>
    <xdr:to>
      <xdr:col>46</xdr:col>
      <xdr:colOff>38100</xdr:colOff>
      <xdr:row>95</xdr:row>
      <xdr:rowOff>59389</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8699500" y="16245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93</xdr:row>
      <xdr:rowOff>75916</xdr:rowOff>
    </xdr:from>
    <xdr:ext cx="59901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8450795" y="16020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91</xdr:row>
      <xdr:rowOff>147051</xdr:rowOff>
    </xdr:from>
    <xdr:to>
      <xdr:col>41</xdr:col>
      <xdr:colOff>101600</xdr:colOff>
      <xdr:row>92</xdr:row>
      <xdr:rowOff>77201</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7810500" y="15749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90</xdr:row>
      <xdr:rowOff>93728</xdr:rowOff>
    </xdr:from>
    <xdr:ext cx="59901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7561795" y="15524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132248</xdr:rowOff>
    </xdr:from>
    <xdr:to>
      <xdr:col>36</xdr:col>
      <xdr:colOff>165100</xdr:colOff>
      <xdr:row>95</xdr:row>
      <xdr:rowOff>62398</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6921500" y="16248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93</xdr:row>
      <xdr:rowOff>78925</xdr:rowOff>
    </xdr:from>
    <xdr:ext cx="59901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6672795" y="16023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141839</xdr:rowOff>
    </xdr:from>
    <xdr:to>
      <xdr:col>85</xdr:col>
      <xdr:colOff>126364</xdr:colOff>
      <xdr:row>38</xdr:row>
      <xdr:rowOff>83905</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113889"/>
          <a:ext cx="1269" cy="1485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87732</xdr:rowOff>
    </xdr:from>
    <xdr:ext cx="534377"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602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83905</xdr:rowOff>
    </xdr:from>
    <xdr:to>
      <xdr:col>86</xdr:col>
      <xdr:colOff>25400</xdr:colOff>
      <xdr:row>38</xdr:row>
      <xdr:rowOff>83905</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599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88516</xdr:rowOff>
    </xdr:from>
    <xdr:ext cx="599010"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4889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102,369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29</xdr:row>
      <xdr:rowOff>141839</xdr:rowOff>
    </xdr:from>
    <xdr:to>
      <xdr:col>86</xdr:col>
      <xdr:colOff>25400</xdr:colOff>
      <xdr:row>29</xdr:row>
      <xdr:rowOff>141839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1138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27245</xdr:rowOff>
    </xdr:from>
    <xdr:to>
      <xdr:col>85</xdr:col>
      <xdr:colOff>127000</xdr:colOff>
      <xdr:row>36</xdr:row>
      <xdr:rowOff>81374</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5481300" y="6199445"/>
          <a:ext cx="838200" cy="54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113276</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2854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134849</xdr:rowOff>
    </xdr:from>
    <xdr:to>
      <xdr:col>85</xdr:col>
      <xdr:colOff>177800</xdr:colOff>
      <xdr:row>37</xdr:row>
      <xdr:rowOff>64999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307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36830</xdr:rowOff>
    </xdr:from>
    <xdr:to>
      <xdr:col>81</xdr:col>
      <xdr:colOff>50800</xdr:colOff>
      <xdr:row>36</xdr:row>
      <xdr:rowOff>81374</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4592300" y="6209030"/>
          <a:ext cx="889000" cy="44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169726</xdr:rowOff>
    </xdr:from>
    <xdr:to>
      <xdr:col>81</xdr:col>
      <xdr:colOff>101600</xdr:colOff>
      <xdr:row>37</xdr:row>
      <xdr:rowOff>99876</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341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91003</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434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36830</xdr:rowOff>
    </xdr:from>
    <xdr:to>
      <xdr:col>76</xdr:col>
      <xdr:colOff>114300</xdr:colOff>
      <xdr:row>36</xdr:row>
      <xdr:rowOff>104904</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3703300" y="6209030"/>
          <a:ext cx="889000" cy="68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19585</xdr:rowOff>
    </xdr:from>
    <xdr:to>
      <xdr:col>76</xdr:col>
      <xdr:colOff>165100</xdr:colOff>
      <xdr:row>37</xdr:row>
      <xdr:rowOff>121185</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363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112312</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455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104904</xdr:rowOff>
    </xdr:from>
    <xdr:to>
      <xdr:col>71</xdr:col>
      <xdr:colOff>177800</xdr:colOff>
      <xdr:row>36</xdr:row>
      <xdr:rowOff>105034</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flipV="1">
          <a:off x="12814300" y="6277104"/>
          <a:ext cx="889000" cy="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158427</xdr:rowOff>
    </xdr:from>
    <xdr:to>
      <xdr:col>72</xdr:col>
      <xdr:colOff>38100</xdr:colOff>
      <xdr:row>37</xdr:row>
      <xdr:rowOff>88577</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330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79704</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423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117818</xdr:rowOff>
    </xdr:from>
    <xdr:to>
      <xdr:col>67</xdr:col>
      <xdr:colOff>101600</xdr:colOff>
      <xdr:row>37</xdr:row>
      <xdr:rowOff>47968</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290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39095</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382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147895</xdr:rowOff>
    </xdr:from>
    <xdr:to>
      <xdr:col>85</xdr:col>
      <xdr:colOff>177800</xdr:colOff>
      <xdr:row>36</xdr:row>
      <xdr:rowOff>78045</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148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170772</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000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30574</xdr:rowOff>
    </xdr:from>
    <xdr:to>
      <xdr:col>81</xdr:col>
      <xdr:colOff>101600</xdr:colOff>
      <xdr:row>36</xdr:row>
      <xdr:rowOff>132174</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202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148701</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5978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157480</xdr:rowOff>
    </xdr:from>
    <xdr:to>
      <xdr:col>76</xdr:col>
      <xdr:colOff>165100</xdr:colOff>
      <xdr:row>36</xdr:row>
      <xdr:rowOff>87630</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15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104157</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5933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54104</xdr:rowOff>
    </xdr:from>
    <xdr:to>
      <xdr:col>72</xdr:col>
      <xdr:colOff>38100</xdr:colOff>
      <xdr:row>36</xdr:row>
      <xdr:rowOff>155704</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226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781</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001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54234</xdr:rowOff>
    </xdr:from>
    <xdr:to>
      <xdr:col>67</xdr:col>
      <xdr:colOff>101600</xdr:colOff>
      <xdr:row>36</xdr:row>
      <xdr:rowOff>155834</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226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911</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001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53</xdr:row>
      <xdr:rowOff>145653</xdr:rowOff>
    </xdr:from>
    <xdr:to>
      <xdr:col>85</xdr:col>
      <xdr:colOff>126364</xdr:colOff>
      <xdr:row>57</xdr:row>
      <xdr:rowOff>145383</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9232503"/>
          <a:ext cx="1269" cy="6855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149210</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9921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145383</xdr:rowOff>
    </xdr:from>
    <xdr:to>
      <xdr:col>86</xdr:col>
      <xdr:colOff>25400</xdr:colOff>
      <xdr:row>57</xdr:row>
      <xdr:rowOff>145383</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991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52</xdr:row>
      <xdr:rowOff>92330</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9007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186,198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53</xdr:row>
      <xdr:rowOff>145653</xdr:rowOff>
    </xdr:from>
    <xdr:to>
      <xdr:col>86</xdr:col>
      <xdr:colOff>25400</xdr:colOff>
      <xdr:row>53</xdr:row>
      <xdr:rowOff>145653</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9232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143152</xdr:rowOff>
    </xdr:from>
    <xdr:to>
      <xdr:col>85</xdr:col>
      <xdr:colOff>127000</xdr:colOff>
      <xdr:row>57</xdr:row>
      <xdr:rowOff>16946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5481300" y="9744352"/>
          <a:ext cx="838200" cy="45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131702</xdr:rowOff>
    </xdr:from>
    <xdr:ext cx="534377"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5614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108825</xdr:rowOff>
    </xdr:from>
    <xdr:to>
      <xdr:col>85</xdr:col>
      <xdr:colOff>177800</xdr:colOff>
      <xdr:row>57</xdr:row>
      <xdr:rowOff>38975</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1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132893</xdr:rowOff>
    </xdr:from>
    <xdr:to>
      <xdr:col>81</xdr:col>
      <xdr:colOff>50800</xdr:colOff>
      <xdr:row>56</xdr:row>
      <xdr:rowOff>143152</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4592300" y="9562643"/>
          <a:ext cx="889000" cy="181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141849</xdr:rowOff>
    </xdr:from>
    <xdr:to>
      <xdr:col>81</xdr:col>
      <xdr:colOff>101600</xdr:colOff>
      <xdr:row>57</xdr:row>
      <xdr:rowOff>71999</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43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63126</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14111" y="9835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50</xdr:row>
      <xdr:rowOff>75336</xdr:rowOff>
    </xdr:from>
    <xdr:to>
      <xdr:col>76</xdr:col>
      <xdr:colOff>114300</xdr:colOff>
      <xdr:row>55</xdr:row>
      <xdr:rowOff>132893</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a:off x="13703300" y="8647836"/>
          <a:ext cx="889000" cy="914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140390</xdr:rowOff>
    </xdr:from>
    <xdr:to>
      <xdr:col>76</xdr:col>
      <xdr:colOff>165100</xdr:colOff>
      <xdr:row>57</xdr:row>
      <xdr:rowOff>70540</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74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61667</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325111" y="9834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50</xdr:row>
      <xdr:rowOff>75336</xdr:rowOff>
    </xdr:from>
    <xdr:to>
      <xdr:col>71</xdr:col>
      <xdr:colOff>177800</xdr:colOff>
      <xdr:row>55</xdr:row>
      <xdr:rowOff>154970</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2814300" y="8647836"/>
          <a:ext cx="889000" cy="936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138364</xdr:rowOff>
    </xdr:from>
    <xdr:to>
      <xdr:col>72</xdr:col>
      <xdr:colOff>38100</xdr:colOff>
      <xdr:row>57</xdr:row>
      <xdr:rowOff>68514</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739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59641</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36111" y="9832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108569</xdr:rowOff>
    </xdr:from>
    <xdr:to>
      <xdr:col>67</xdr:col>
      <xdr:colOff>101600</xdr:colOff>
      <xdr:row>57</xdr:row>
      <xdr:rowOff>38719</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09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29846</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47111" y="9802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137596</xdr:rowOff>
    </xdr:from>
    <xdr:to>
      <xdr:col>85</xdr:col>
      <xdr:colOff>177800</xdr:colOff>
      <xdr:row>57</xdr:row>
      <xdr:rowOff>67746</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738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116023</xdr:rowOff>
    </xdr:from>
    <xdr:ext cx="534377"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717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92352</xdr:rowOff>
    </xdr:from>
    <xdr:to>
      <xdr:col>81</xdr:col>
      <xdr:colOff>101600</xdr:colOff>
      <xdr:row>57</xdr:row>
      <xdr:rowOff>22502</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693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39029</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468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82093</xdr:rowOff>
    </xdr:from>
    <xdr:to>
      <xdr:col>76</xdr:col>
      <xdr:colOff>165100</xdr:colOff>
      <xdr:row>56</xdr:row>
      <xdr:rowOff>12243</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51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54</xdr:row>
      <xdr:rowOff>28770</xdr:rowOff>
    </xdr:from>
    <xdr:ext cx="59901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292795" y="9287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50</xdr:row>
      <xdr:rowOff>24536</xdr:rowOff>
    </xdr:from>
    <xdr:to>
      <xdr:col>72</xdr:col>
      <xdr:colOff>38100</xdr:colOff>
      <xdr:row>50</xdr:row>
      <xdr:rowOff>126136</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8597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48</xdr:row>
      <xdr:rowOff>142663</xdr:rowOff>
    </xdr:from>
    <xdr:ext cx="59901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03795" y="8372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104170</xdr:rowOff>
    </xdr:from>
    <xdr:to>
      <xdr:col>67</xdr:col>
      <xdr:colOff>101600</xdr:colOff>
      <xdr:row>56</xdr:row>
      <xdr:rowOff>34320</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533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54</xdr:row>
      <xdr:rowOff>50847</xdr:rowOff>
    </xdr:from>
    <xdr:ext cx="599010"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14795" y="9309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災害復旧費グラフ枠">
          <a:extLst>
            <a:ext uri="{FF2B5EF4-FFF2-40B4-BE49-F238E27FC236}">
              <a16:creationId xmlns:a16="http://schemas.microsoft.com/office/drawing/2014/main" id="{00000000-0008-0000-07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163833</xdr:rowOff>
    </xdr:from>
    <xdr:to>
      <xdr:col>85</xdr:col>
      <xdr:colOff>126364</xdr:colOff>
      <xdr:row>79</xdr:row>
      <xdr:rowOff>44450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flipV="1">
          <a:off x="16317595" y="12165333"/>
          <a:ext cx="1269" cy="14236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59796</xdr:rowOff>
    </xdr:from>
    <xdr:ext cx="249299" cy="259045"/>
    <xdr:sp macro="" textlink="">
      <xdr:nvSpPr>
        <xdr:cNvPr id="630" name="災害復旧費最小値テキスト">
          <a:extLst>
            <a:ext uri="{FF2B5EF4-FFF2-40B4-BE49-F238E27FC236}">
              <a16:creationId xmlns:a16="http://schemas.microsoft.com/office/drawing/2014/main" id="{00000000-0008-0000-0700-000076020000}"/>
            </a:ext>
          </a:extLst>
        </xdr:cNvPr>
        <xdr:cNvSpPr txBox="1"/>
      </xdr:nvSpPr>
      <xdr:spPr>
        <a:xfrm>
          <a:off x="16370300" y="136043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110510</xdr:rowOff>
    </xdr:from>
    <xdr:ext cx="599010" cy="259045"/>
    <xdr:sp macro="" textlink="">
      <xdr:nvSpPr>
        <xdr:cNvPr id="632" name="災害復旧費最大値テキスト">
          <a:extLst>
            <a:ext uri="{FF2B5EF4-FFF2-40B4-BE49-F238E27FC236}">
              <a16:creationId xmlns:a16="http://schemas.microsoft.com/office/drawing/2014/main" id="{00000000-0008-0000-0700-000078020000}"/>
            </a:ext>
          </a:extLst>
        </xdr:cNvPr>
        <xdr:cNvSpPr txBox="1"/>
      </xdr:nvSpPr>
      <xdr:spPr>
        <a:xfrm>
          <a:off x="16370300" y="11940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373,666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163833</xdr:rowOff>
    </xdr:from>
    <xdr:to>
      <xdr:col>86</xdr:col>
      <xdr:colOff>25400</xdr:colOff>
      <xdr:row>70</xdr:row>
      <xdr:rowOff>163833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6230600" y="12165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44450</xdr:rowOff>
    </xdr:from>
    <xdr:to>
      <xdr:col>85</xdr:col>
      <xdr:colOff>127000</xdr:colOff>
      <xdr:row>79</xdr:row>
      <xdr:rowOff>44450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5481300" y="1358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148696</xdr:rowOff>
    </xdr:from>
    <xdr:ext cx="534377" cy="259045"/>
    <xdr:sp macro="" textlink="">
      <xdr:nvSpPr>
        <xdr:cNvPr id="635" name="災害復旧費平均値テキスト">
          <a:extLst>
            <a:ext uri="{FF2B5EF4-FFF2-40B4-BE49-F238E27FC236}">
              <a16:creationId xmlns:a16="http://schemas.microsoft.com/office/drawing/2014/main" id="{00000000-0008-0000-0700-00007B020000}"/>
            </a:ext>
          </a:extLst>
        </xdr:cNvPr>
        <xdr:cNvSpPr txBox="1"/>
      </xdr:nvSpPr>
      <xdr:spPr>
        <a:xfrm>
          <a:off x="16370300" y="133503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125819</xdr:rowOff>
    </xdr:from>
    <xdr:to>
      <xdr:col>85</xdr:col>
      <xdr:colOff>177800</xdr:colOff>
      <xdr:row>79</xdr:row>
      <xdr:rowOff>55969</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6268700" y="13498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44450</xdr:rowOff>
    </xdr:from>
    <xdr:to>
      <xdr:col>81</xdr:col>
      <xdr:colOff>50800</xdr:colOff>
      <xdr:row>79</xdr:row>
      <xdr:rowOff>44450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4592300" y="1358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144469</xdr:rowOff>
    </xdr:from>
    <xdr:to>
      <xdr:col>81</xdr:col>
      <xdr:colOff>101600</xdr:colOff>
      <xdr:row>79</xdr:row>
      <xdr:rowOff>74619</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5430500" y="13517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91146</xdr:rowOff>
    </xdr:from>
    <xdr:ext cx="469744"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46428" y="13292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44450</xdr:rowOff>
    </xdr:from>
    <xdr:to>
      <xdr:col>76</xdr:col>
      <xdr:colOff>114300</xdr:colOff>
      <xdr:row>79</xdr:row>
      <xdr:rowOff>44450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3703300" y="1358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148196</xdr:rowOff>
    </xdr:from>
    <xdr:to>
      <xdr:col>76</xdr:col>
      <xdr:colOff>165100</xdr:colOff>
      <xdr:row>79</xdr:row>
      <xdr:rowOff>78346</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4541500" y="13521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94873</xdr:rowOff>
    </xdr:from>
    <xdr:ext cx="469744"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357428" y="13296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44450</xdr:rowOff>
    </xdr:from>
    <xdr:to>
      <xdr:col>71</xdr:col>
      <xdr:colOff>177800</xdr:colOff>
      <xdr:row>79</xdr:row>
      <xdr:rowOff>44450</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2814300" y="1358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151772</xdr:rowOff>
    </xdr:from>
    <xdr:to>
      <xdr:col>72</xdr:col>
      <xdr:colOff>38100</xdr:colOff>
      <xdr:row>79</xdr:row>
      <xdr:rowOff>81922</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3652500" y="13524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98449</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468428" y="13300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146568</xdr:rowOff>
    </xdr:from>
    <xdr:to>
      <xdr:col>67</xdr:col>
      <xdr:colOff>101600</xdr:colOff>
      <xdr:row>79</xdr:row>
      <xdr:rowOff>76718</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2763500" y="13519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93245</xdr:rowOff>
    </xdr:from>
    <xdr:ext cx="469744"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2579428" y="13294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165100</xdr:rowOff>
    </xdr:from>
    <xdr:to>
      <xdr:col>85</xdr:col>
      <xdr:colOff>177800</xdr:colOff>
      <xdr:row>79</xdr:row>
      <xdr:rowOff>95250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62687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104246</xdr:rowOff>
    </xdr:from>
    <xdr:ext cx="249299" cy="259045"/>
    <xdr:sp macro="" textlink="">
      <xdr:nvSpPr>
        <xdr:cNvPr id="654" name="災害復旧費該当値テキスト">
          <a:extLst>
            <a:ext uri="{FF2B5EF4-FFF2-40B4-BE49-F238E27FC236}">
              <a16:creationId xmlns:a16="http://schemas.microsoft.com/office/drawing/2014/main" id="{00000000-0008-0000-0700-00008E020000}"/>
            </a:ext>
          </a:extLst>
        </xdr:cNvPr>
        <xdr:cNvSpPr txBox="1"/>
      </xdr:nvSpPr>
      <xdr:spPr>
        <a:xfrm>
          <a:off x="16370300" y="1347734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165100</xdr:rowOff>
    </xdr:from>
    <xdr:to>
      <xdr:col>81</xdr:col>
      <xdr:colOff>101600</xdr:colOff>
      <xdr:row>79</xdr:row>
      <xdr:rowOff>95250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5430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86377</xdr:rowOff>
    </xdr:from>
    <xdr:ext cx="249299"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5356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165100</xdr:rowOff>
    </xdr:from>
    <xdr:to>
      <xdr:col>76</xdr:col>
      <xdr:colOff>165100</xdr:colOff>
      <xdr:row>79</xdr:row>
      <xdr:rowOff>95250</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4541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86377</xdr:rowOff>
    </xdr:from>
    <xdr:ext cx="249299"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467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165100</xdr:rowOff>
    </xdr:from>
    <xdr:to>
      <xdr:col>72</xdr:col>
      <xdr:colOff>38100</xdr:colOff>
      <xdr:row>79</xdr:row>
      <xdr:rowOff>95250</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3652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86377</xdr:rowOff>
    </xdr:from>
    <xdr:ext cx="249299"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3578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165100</xdr:rowOff>
    </xdr:from>
    <xdr:to>
      <xdr:col>67</xdr:col>
      <xdr:colOff>101600</xdr:colOff>
      <xdr:row>79</xdr:row>
      <xdr:rowOff>95250</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2763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86377</xdr:rowOff>
    </xdr:from>
    <xdr:ext cx="249299"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689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95</xdr:row>
      <xdr:rowOff>54627</xdr:rowOff>
    </xdr:from>
    <xdr:ext cx="53129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914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公債費グラフ枠">
          <a:extLst>
            <a:ext uri="{FF2B5EF4-FFF2-40B4-BE49-F238E27FC236}">
              <a16:creationId xmlns:a16="http://schemas.microsoft.com/office/drawing/2014/main" id="{00000000-0008-0000-07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3153</xdr:rowOff>
    </xdr:from>
    <xdr:to>
      <xdr:col>85</xdr:col>
      <xdr:colOff>126364</xdr:colOff>
      <xdr:row>98</xdr:row>
      <xdr:rowOff>54470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6317595" y="15433653"/>
          <a:ext cx="1269" cy="14229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58297</xdr:rowOff>
    </xdr:from>
    <xdr:ext cx="469744" cy="259045"/>
    <xdr:sp macro="" textlink="">
      <xdr:nvSpPr>
        <xdr:cNvPr id="685" name="公債費最小値テキスト">
          <a:extLst>
            <a:ext uri="{FF2B5EF4-FFF2-40B4-BE49-F238E27FC236}">
              <a16:creationId xmlns:a16="http://schemas.microsoft.com/office/drawing/2014/main" id="{00000000-0008-0000-0700-0000AD020000}"/>
            </a:ext>
          </a:extLst>
        </xdr:cNvPr>
        <xdr:cNvSpPr txBox="1"/>
      </xdr:nvSpPr>
      <xdr:spPr>
        <a:xfrm>
          <a:off x="16370300" y="16860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54470</xdr:rowOff>
    </xdr:from>
    <xdr:to>
      <xdr:col>86</xdr:col>
      <xdr:colOff>25400</xdr:colOff>
      <xdr:row>98</xdr:row>
      <xdr:rowOff>54470</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6856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121280</xdr:rowOff>
    </xdr:from>
    <xdr:ext cx="599010" cy="259045"/>
    <xdr:sp macro="" textlink="">
      <xdr:nvSpPr>
        <xdr:cNvPr id="687" name="公債費最大値テキスト">
          <a:extLst>
            <a:ext uri="{FF2B5EF4-FFF2-40B4-BE49-F238E27FC236}">
              <a16:creationId xmlns:a16="http://schemas.microsoft.com/office/drawing/2014/main" id="{00000000-0008-0000-0700-0000AF020000}"/>
            </a:ext>
          </a:extLst>
        </xdr:cNvPr>
        <xdr:cNvSpPr txBox="1"/>
      </xdr:nvSpPr>
      <xdr:spPr>
        <a:xfrm>
          <a:off x="16370300" y="15208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164,933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3153</xdr:rowOff>
    </xdr:from>
    <xdr:to>
      <xdr:col>86</xdr:col>
      <xdr:colOff>25400</xdr:colOff>
      <xdr:row>90</xdr:row>
      <xdr:rowOff>3153</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5433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135393</xdr:rowOff>
    </xdr:from>
    <xdr:to>
      <xdr:col>85</xdr:col>
      <xdr:colOff>127000</xdr:colOff>
      <xdr:row>95</xdr:row>
      <xdr:rowOff>150335</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flipV="1">
          <a:off x="15481300" y="16423143"/>
          <a:ext cx="838200" cy="14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101818</xdr:rowOff>
    </xdr:from>
    <xdr:ext cx="534377" cy="259045"/>
    <xdr:sp macro="" textlink="">
      <xdr:nvSpPr>
        <xdr:cNvPr id="690" name="公債費平均値テキスト">
          <a:extLst>
            <a:ext uri="{FF2B5EF4-FFF2-40B4-BE49-F238E27FC236}">
              <a16:creationId xmlns:a16="http://schemas.microsoft.com/office/drawing/2014/main" id="{00000000-0008-0000-0700-0000B2020000}"/>
            </a:ext>
          </a:extLst>
        </xdr:cNvPr>
        <xdr:cNvSpPr txBox="1"/>
      </xdr:nvSpPr>
      <xdr:spPr>
        <a:xfrm>
          <a:off x="16370300" y="163895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123391</xdr:rowOff>
    </xdr:from>
    <xdr:to>
      <xdr:col>85</xdr:col>
      <xdr:colOff>177800</xdr:colOff>
      <xdr:row>96</xdr:row>
      <xdr:rowOff>53541</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6268700" y="16411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46642</xdr:rowOff>
    </xdr:from>
    <xdr:to>
      <xdr:col>81</xdr:col>
      <xdr:colOff>50800</xdr:colOff>
      <xdr:row>95</xdr:row>
      <xdr:rowOff>150335</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a:off x="14592300" y="16334392"/>
          <a:ext cx="889000" cy="103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119945</xdr:rowOff>
    </xdr:from>
    <xdr:to>
      <xdr:col>81</xdr:col>
      <xdr:colOff>101600</xdr:colOff>
      <xdr:row>96</xdr:row>
      <xdr:rowOff>50095</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5430500" y="1640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41222</xdr:rowOff>
    </xdr:from>
    <xdr:ext cx="534377"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14111" y="16500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46642</xdr:rowOff>
    </xdr:from>
    <xdr:to>
      <xdr:col>76</xdr:col>
      <xdr:colOff>114300</xdr:colOff>
      <xdr:row>95</xdr:row>
      <xdr:rowOff>50583</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3703300" y="16334392"/>
          <a:ext cx="889000" cy="3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83514</xdr:rowOff>
    </xdr:from>
    <xdr:to>
      <xdr:col>76</xdr:col>
      <xdr:colOff>165100</xdr:colOff>
      <xdr:row>96</xdr:row>
      <xdr:rowOff>13664</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4541500" y="16371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4791</xdr:rowOff>
    </xdr:from>
    <xdr:ext cx="534377"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325111" y="16463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44346</xdr:rowOff>
    </xdr:from>
    <xdr:to>
      <xdr:col>71</xdr:col>
      <xdr:colOff>177800</xdr:colOff>
      <xdr:row>95</xdr:row>
      <xdr:rowOff>50583</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2814300" y="16332096"/>
          <a:ext cx="889000" cy="6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104170</xdr:rowOff>
    </xdr:from>
    <xdr:to>
      <xdr:col>72</xdr:col>
      <xdr:colOff>38100</xdr:colOff>
      <xdr:row>96</xdr:row>
      <xdr:rowOff>34320</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3652500" y="163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25447</xdr:rowOff>
    </xdr:from>
    <xdr:ext cx="534377"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436111" y="16484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126902</xdr:rowOff>
    </xdr:from>
    <xdr:to>
      <xdr:col>67</xdr:col>
      <xdr:colOff>101600</xdr:colOff>
      <xdr:row>96</xdr:row>
      <xdr:rowOff>57052</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2763500" y="16414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48179</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547111" y="16507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84593</xdr:rowOff>
    </xdr:from>
    <xdr:to>
      <xdr:col>85</xdr:col>
      <xdr:colOff>177800</xdr:colOff>
      <xdr:row>96</xdr:row>
      <xdr:rowOff>14743</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6268700" y="16372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107470</xdr:rowOff>
    </xdr:from>
    <xdr:ext cx="534377" cy="259045"/>
    <xdr:sp macro="" textlink="">
      <xdr:nvSpPr>
        <xdr:cNvPr id="709" name="公債費該当値テキスト">
          <a:extLst>
            <a:ext uri="{FF2B5EF4-FFF2-40B4-BE49-F238E27FC236}">
              <a16:creationId xmlns:a16="http://schemas.microsoft.com/office/drawing/2014/main" id="{00000000-0008-0000-0700-0000C5020000}"/>
            </a:ext>
          </a:extLst>
        </xdr:cNvPr>
        <xdr:cNvSpPr txBox="1"/>
      </xdr:nvSpPr>
      <xdr:spPr>
        <a:xfrm>
          <a:off x="16370300" y="16223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99535</xdr:rowOff>
    </xdr:from>
    <xdr:to>
      <xdr:col>81</xdr:col>
      <xdr:colOff>101600</xdr:colOff>
      <xdr:row>96</xdr:row>
      <xdr:rowOff>29685</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5430500" y="16387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46212</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5214111" y="16162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167292</xdr:rowOff>
    </xdr:from>
    <xdr:to>
      <xdr:col>76</xdr:col>
      <xdr:colOff>165100</xdr:colOff>
      <xdr:row>95</xdr:row>
      <xdr:rowOff>97442</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4541500" y="16283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93</xdr:row>
      <xdr:rowOff>113969</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325111" y="16058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94</xdr:row>
      <xdr:rowOff>171233</xdr:rowOff>
    </xdr:from>
    <xdr:to>
      <xdr:col>72</xdr:col>
      <xdr:colOff>38100</xdr:colOff>
      <xdr:row>95</xdr:row>
      <xdr:rowOff>101383</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3652500" y="16287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117910</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3436111" y="16062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164996</xdr:rowOff>
    </xdr:from>
    <xdr:to>
      <xdr:col>67</xdr:col>
      <xdr:colOff>101600</xdr:colOff>
      <xdr:row>95</xdr:row>
      <xdr:rowOff>95146</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2763500" y="1628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111673</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547111" y="16056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諸支出金グラフ枠">
          <a:extLst>
            <a:ext uri="{FF2B5EF4-FFF2-40B4-BE49-F238E27FC236}">
              <a16:creationId xmlns:a16="http://schemas.microsoft.com/office/drawing/2014/main" id="{00000000-0008-0000-0700-0000E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6350</xdr:rowOff>
    </xdr:from>
    <xdr:to>
      <xdr:col>116</xdr:col>
      <xdr:colOff>62864</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flipV="1">
          <a:off x="22159595" y="5321300"/>
          <a:ext cx="1269"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70121</xdr:rowOff>
    </xdr:from>
    <xdr:ext cx="249299" cy="259045"/>
    <xdr:sp macro="" textlink="">
      <xdr:nvSpPr>
        <xdr:cNvPr id="742" name="諸支出金最小値テキスト">
          <a:extLst>
            <a:ext uri="{FF2B5EF4-FFF2-40B4-BE49-F238E27FC236}">
              <a16:creationId xmlns:a16="http://schemas.microsoft.com/office/drawing/2014/main" id="{00000000-0008-0000-0700-0000E6020000}"/>
            </a:ext>
          </a:extLst>
        </xdr:cNvPr>
        <xdr:cNvSpPr txBox="1"/>
      </xdr:nvSpPr>
      <xdr:spPr>
        <a:xfrm>
          <a:off x="22212300" y="67566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124477</xdr:rowOff>
    </xdr:from>
    <xdr:ext cx="469744" cy="259045"/>
    <xdr:sp macro="" textlink="">
      <xdr:nvSpPr>
        <xdr:cNvPr id="744" name="諸支出金最大値テキスト">
          <a:extLst>
            <a:ext uri="{FF2B5EF4-FFF2-40B4-BE49-F238E27FC236}">
              <a16:creationId xmlns:a16="http://schemas.microsoft.com/office/drawing/2014/main" id="{00000000-0008-0000-0700-0000E8020000}"/>
            </a:ext>
          </a:extLst>
        </xdr:cNvPr>
        <xdr:cNvSpPr txBox="1"/>
      </xdr:nvSpPr>
      <xdr:spPr>
        <a:xfrm>
          <a:off x="22212300" y="5096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1,850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6350</xdr:rowOff>
    </xdr:from>
    <xdr:to>
      <xdr:col>116</xdr:col>
      <xdr:colOff>152400</xdr:colOff>
      <xdr:row>31</xdr:row>
      <xdr:rowOff>6350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2072600" y="532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159021</xdr:rowOff>
    </xdr:from>
    <xdr:ext cx="313932" cy="259045"/>
    <xdr:sp macro="" textlink="">
      <xdr:nvSpPr>
        <xdr:cNvPr id="747" name="諸支出金平均値テキスト">
          <a:extLst>
            <a:ext uri="{FF2B5EF4-FFF2-40B4-BE49-F238E27FC236}">
              <a16:creationId xmlns:a16="http://schemas.microsoft.com/office/drawing/2014/main" id="{00000000-0008-0000-0700-0000EB020000}"/>
            </a:ext>
          </a:extLst>
        </xdr:cNvPr>
        <xdr:cNvSpPr txBox="1"/>
      </xdr:nvSpPr>
      <xdr:spPr>
        <a:xfrm>
          <a:off x="22212300" y="6502671"/>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136144</xdr:rowOff>
    </xdr:from>
    <xdr:to>
      <xdr:col>116</xdr:col>
      <xdr:colOff>114300</xdr:colOff>
      <xdr:row>39</xdr:row>
      <xdr:rowOff>66294</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2110700" y="6651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152146</xdr:rowOff>
    </xdr:from>
    <xdr:to>
      <xdr:col>112</xdr:col>
      <xdr:colOff>38100</xdr:colOff>
      <xdr:row>39</xdr:row>
      <xdr:rowOff>82296</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1272500" y="6667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98823</xdr:rowOff>
    </xdr:from>
    <xdr:ext cx="313932"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66333" y="64424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114046</xdr:rowOff>
    </xdr:from>
    <xdr:to>
      <xdr:col>107</xdr:col>
      <xdr:colOff>101600</xdr:colOff>
      <xdr:row>39</xdr:row>
      <xdr:rowOff>44196</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0383500" y="6629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60723</xdr:rowOff>
    </xdr:from>
    <xdr:ext cx="313932"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77333" y="64043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152908</xdr:rowOff>
    </xdr:from>
    <xdr:to>
      <xdr:col>102</xdr:col>
      <xdr:colOff>165100</xdr:colOff>
      <xdr:row>39</xdr:row>
      <xdr:rowOff>83058</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9494500" y="6668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99585</xdr:rowOff>
    </xdr:from>
    <xdr:ext cx="313932"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88333" y="64432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186055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114571</xdr:rowOff>
    </xdr:from>
    <xdr:ext cx="249299" cy="259045"/>
    <xdr:sp macro="" textlink="">
      <xdr:nvSpPr>
        <xdr:cNvPr id="766" name="諸支出金該当値テキスト">
          <a:extLst>
            <a:ext uri="{FF2B5EF4-FFF2-40B4-BE49-F238E27FC236}">
              <a16:creationId xmlns:a16="http://schemas.microsoft.com/office/drawing/2014/main" id="{00000000-0008-0000-0700-0000FE020000}"/>
            </a:ext>
          </a:extLst>
        </xdr:cNvPr>
        <xdr:cNvSpPr txBox="1"/>
      </xdr:nvSpPr>
      <xdr:spPr>
        <a:xfrm>
          <a:off x="22212300" y="66296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3" name="楕円 772">
          <a:extLst>
            <a:ext uri="{FF2B5EF4-FFF2-40B4-BE49-F238E27FC236}">
              <a16:creationId xmlns:a16="http://schemas.microsoft.com/office/drawing/2014/main" id="{00000000-0008-0000-0700-000005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37</xdr:row>
      <xdr:rowOff>111777</xdr:rowOff>
    </xdr:from>
    <xdr:ext cx="249299"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8531650" y="6455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前年度繰上充用金グラフ枠">
          <a:extLst>
            <a:ext uri="{FF2B5EF4-FFF2-40B4-BE49-F238E27FC236}">
              <a16:creationId xmlns:a16="http://schemas.microsoft.com/office/drawing/2014/main" id="{00000000-0008-0000-07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1" name="前年度繰上充用金最小値テキスト">
          <a:extLst>
            <a:ext uri="{FF2B5EF4-FFF2-40B4-BE49-F238E27FC236}">
              <a16:creationId xmlns:a16="http://schemas.microsoft.com/office/drawing/2014/main" id="{00000000-0008-0000-0700-000017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3" name="前年度繰上充用金最大値テキスト">
          <a:extLst>
            <a:ext uri="{FF2B5EF4-FFF2-40B4-BE49-F238E27FC236}">
              <a16:creationId xmlns:a16="http://schemas.microsoft.com/office/drawing/2014/main" id="{00000000-0008-0000-0700-000019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6" name="前年度繰上充用金平均値テキスト">
          <a:extLst>
            <a:ext uri="{FF2B5EF4-FFF2-40B4-BE49-F238E27FC236}">
              <a16:creationId xmlns:a16="http://schemas.microsoft.com/office/drawing/2014/main" id="{00000000-0008-0000-0700-00001C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5" name="前年度繰上充用金該当値テキスト">
          <a:extLst>
            <a:ext uri="{FF2B5EF4-FFF2-40B4-BE49-F238E27FC236}">
              <a16:creationId xmlns:a16="http://schemas.microsoft.com/office/drawing/2014/main" id="{00000000-0008-0000-0700-00002F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5" name="正方形/長方形 824">
          <a:extLst>
            <a:ext uri="{FF2B5EF4-FFF2-40B4-BE49-F238E27FC236}">
              <a16:creationId xmlns:a16="http://schemas.microsoft.com/office/drawing/2014/main" id="{00000000-0008-0000-0700-00003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総務費～道内市町村平均及び類似団体平均を上回っている。ふるさと納税のまちづくり基金への積立が主な要因である。</a:t>
          </a:r>
          <a:endParaRPr lang="en-US" altLang="ja-JP" sz="1400">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農林水産業</a:t>
          </a:r>
          <a:r>
            <a:rPr kumimoji="1" lang="ja-JP" altLang="en-US" sz="1100">
              <a:solidFill>
                <a:schemeClr val="dk1"/>
              </a:solidFill>
              <a:effectLst/>
              <a:latin typeface="+mn-lt"/>
              <a:ea typeface="+mn-ea"/>
              <a:cs typeface="+mn-cs"/>
            </a:rPr>
            <a:t>費～</a:t>
          </a:r>
          <a:r>
            <a:rPr kumimoji="1" lang="ja-JP" altLang="ja-JP" sz="1100">
              <a:solidFill>
                <a:schemeClr val="dk1"/>
              </a:solidFill>
              <a:effectLst/>
              <a:latin typeface="+mn-lt"/>
              <a:ea typeface="+mn-ea"/>
              <a:cs typeface="+mn-cs"/>
            </a:rPr>
            <a:t>道内市町村平均及び類似団体平均を上回っている。多面的機能支払交付金が主な要因である。</a:t>
          </a:r>
          <a:endParaRPr kumimoji="1" lang="en-US" altLang="ja-JP" sz="14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土木費～道内市町村平均及び類似団体平均を上回っている。当町は特別豪雪地帯に指定されており、除排雪経費が主な要因である。</a:t>
          </a:r>
          <a:endParaRPr kumimoji="1" lang="en-US" altLang="ja-JP" sz="1100">
            <a:solidFill>
              <a:schemeClr val="dk1"/>
            </a:solidFill>
            <a:effectLst/>
            <a:latin typeface="+mn-lt"/>
            <a:ea typeface="+mn-ea"/>
            <a:cs typeface="+mn-cs"/>
          </a:endParaRPr>
        </a:p>
        <a:p>
          <a:pPr eaLnBrk="1" fontAlgn="auto" latinLnBrk="0" hangingPunct="1"/>
          <a:r>
            <a:rPr kumimoji="1" lang="ja-JP" altLang="en-US" sz="1100">
              <a:solidFill>
                <a:schemeClr val="dk1"/>
              </a:solidFill>
              <a:effectLst/>
              <a:latin typeface="+mn-lt"/>
              <a:ea typeface="+mn-ea"/>
              <a:cs typeface="+mn-cs"/>
            </a:rPr>
            <a:t>消防費～</a:t>
          </a:r>
          <a:r>
            <a:rPr kumimoji="1" lang="ja-JP" altLang="ja-JP" sz="1100">
              <a:solidFill>
                <a:schemeClr val="dk1"/>
              </a:solidFill>
              <a:effectLst/>
              <a:latin typeface="+mn-lt"/>
              <a:ea typeface="+mn-ea"/>
              <a:cs typeface="+mn-cs"/>
            </a:rPr>
            <a:t>道内市町村平均及び類似団体平均を上回っている。</a:t>
          </a:r>
          <a:r>
            <a:rPr kumimoji="1" lang="ja-JP" altLang="en-US" sz="1100">
              <a:solidFill>
                <a:schemeClr val="dk1"/>
              </a:solidFill>
              <a:effectLst/>
              <a:latin typeface="+mn-lt"/>
              <a:ea typeface="+mn-ea"/>
              <a:cs typeface="+mn-cs"/>
            </a:rPr>
            <a:t>車両の更新や過年度分の起債償還が主な要因である。</a:t>
          </a:r>
          <a:endParaRPr lang="ja-JP" altLang="ja-JP" sz="1400">
            <a:effectLst/>
          </a:endParaRPr>
        </a:p>
        <a:p>
          <a:r>
            <a:rPr kumimoji="1" lang="ja-JP" altLang="ja-JP" sz="1100">
              <a:solidFill>
                <a:schemeClr val="dk1"/>
              </a:solidFill>
              <a:effectLst/>
              <a:latin typeface="+mn-lt"/>
              <a:ea typeface="+mn-ea"/>
              <a:cs typeface="+mn-cs"/>
            </a:rPr>
            <a:t>公債費～平成３年度から平成１０年度の人口急増時に実施した社会資本整備事業に伴う地方債の発行により地方債残高が増加した影響で、地方債の元利償還金は類似団体平均額を上回っている。</a:t>
          </a:r>
          <a:endParaRPr lang="ja-JP" altLang="ja-JP" sz="1400">
            <a:effectLst/>
          </a:endParaRPr>
        </a:p>
        <a:p>
          <a:r>
            <a:rPr kumimoji="1" lang="ja-JP" altLang="ja-JP" sz="1100">
              <a:solidFill>
                <a:schemeClr val="dk1"/>
              </a:solidFill>
              <a:effectLst/>
              <a:latin typeface="+mn-lt"/>
              <a:ea typeface="+mn-ea"/>
              <a:cs typeface="+mn-cs"/>
            </a:rPr>
            <a:t>　　　　償還額については、平成１９年度をピークに緩やかに減少を続けているが、大型事業の</a:t>
          </a:r>
          <a:r>
            <a:rPr kumimoji="1" lang="ja-JP" altLang="en-US" sz="1100">
              <a:solidFill>
                <a:schemeClr val="dk1"/>
              </a:solidFill>
              <a:effectLst/>
              <a:latin typeface="+mn-lt"/>
              <a:ea typeface="+mn-ea"/>
              <a:cs typeface="+mn-cs"/>
            </a:rPr>
            <a:t>償還に伴い</a:t>
          </a:r>
          <a:r>
            <a:rPr kumimoji="1" lang="ja-JP" altLang="ja-JP" sz="1100">
              <a:solidFill>
                <a:schemeClr val="dk1"/>
              </a:solidFill>
              <a:effectLst/>
              <a:latin typeface="+mn-lt"/>
              <a:ea typeface="+mn-ea"/>
              <a:cs typeface="+mn-cs"/>
            </a:rPr>
            <a:t>増加傾向となる</a:t>
          </a:r>
          <a:r>
            <a:rPr kumimoji="1" lang="ja-JP" altLang="en-US" sz="1100">
              <a:solidFill>
                <a:schemeClr val="dk1"/>
              </a:solidFill>
              <a:effectLst/>
              <a:latin typeface="+mn-lt"/>
              <a:ea typeface="+mn-ea"/>
              <a:cs typeface="+mn-cs"/>
            </a:rPr>
            <a:t>ことを</a:t>
          </a:r>
          <a:r>
            <a:rPr kumimoji="1" lang="ja-JP" altLang="ja-JP" sz="1100">
              <a:solidFill>
                <a:schemeClr val="dk1"/>
              </a:solidFill>
              <a:effectLst/>
              <a:latin typeface="+mn-lt"/>
              <a:ea typeface="+mn-ea"/>
              <a:cs typeface="+mn-cs"/>
            </a:rPr>
            <a:t>踏まえ、引き続き新規発行地方債を必要最低限に抑制し、公債費の縮減に努める。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北海道当別町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当町の実質収支額は毎年度黒字で推移している。今後も歳入歳出のバランスを重視し実質収支が赤字に陥ることのないよう、適正な財政運営を目指すとともに、将来の緊急の支出に備え財政調整基金残高を着実に増やしていくよう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北海道当別町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当町の一般会計及び公営企業会計等については、すべての会計が黒字を計上しており、連結実質赤字は生じていない。今後も、引き続き健全な運営に努め</a:t>
          </a:r>
          <a:r>
            <a:rPr kumimoji="1" lang="ja-JP" altLang="en-US" sz="1100">
              <a:solidFill>
                <a:schemeClr val="dk1"/>
              </a:solidFill>
              <a:effectLst/>
              <a:latin typeface="+mn-lt"/>
              <a:ea typeface="+mn-ea"/>
              <a:cs typeface="+mn-cs"/>
            </a:rPr>
            <a:t>る。</a:t>
          </a:r>
          <a:r>
            <a:rPr kumimoji="1" lang="ja-JP" altLang="ja-JP" sz="1100">
              <a:solidFill>
                <a:schemeClr val="dk1"/>
              </a:solidFill>
              <a:effectLst/>
              <a:latin typeface="+mn-lt"/>
              <a:ea typeface="+mn-ea"/>
              <a:cs typeface="+mn-cs"/>
            </a:rPr>
            <a:t>介護サービス事業特別会計については</a:t>
          </a:r>
          <a:r>
            <a:rPr kumimoji="1" lang="ja-JP" altLang="en-US" sz="1100">
              <a:solidFill>
                <a:schemeClr val="dk1"/>
              </a:solidFill>
              <a:effectLst/>
              <a:latin typeface="+mn-lt"/>
              <a:ea typeface="+mn-ea"/>
              <a:cs typeface="+mn-cs"/>
            </a:rPr>
            <a:t>、今年度同様に</a:t>
          </a:r>
          <a:r>
            <a:rPr kumimoji="1" lang="ja-JP" altLang="ja-JP" sz="1100">
              <a:solidFill>
                <a:schemeClr val="dk1"/>
              </a:solidFill>
              <a:effectLst/>
              <a:latin typeface="+mn-lt"/>
              <a:ea typeface="+mn-ea"/>
              <a:cs typeface="+mn-cs"/>
            </a:rPr>
            <a:t>赤字解消</a:t>
          </a:r>
          <a:r>
            <a:rPr kumimoji="1" lang="ja-JP" altLang="en-US" sz="1100">
              <a:solidFill>
                <a:schemeClr val="dk1"/>
              </a:solidFill>
              <a:effectLst/>
              <a:latin typeface="+mn-lt"/>
              <a:ea typeface="+mn-ea"/>
              <a:cs typeface="+mn-cs"/>
            </a:rPr>
            <a:t>の継続を</a:t>
          </a:r>
          <a:r>
            <a:rPr kumimoji="1" lang="ja-JP" altLang="ja-JP" sz="1100">
              <a:solidFill>
                <a:schemeClr val="dk1"/>
              </a:solidFill>
              <a:effectLst/>
              <a:latin typeface="+mn-lt"/>
              <a:ea typeface="+mn-ea"/>
              <a:cs typeface="+mn-cs"/>
            </a:rPr>
            <a:t>目指して努力し、町全体として健全な財政運営に努めていく。</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北海道当別町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平成３年度から平成１０年度の人口急増時に実施した社会資本整備事業に伴う地方債の発行により地方債残高が増加した影響で、地方債の元利償還金は人口１人当たりの決算額で類似団体平均額よりも高くなっているが、財政運営計画に基づき、新規発行地方債を抑制し、着実に償還を進めてきた。大型事業の償還に伴い増加傾向となることを踏まえ、令和元年９月に策定した「財政運営方針（Ｒ１～）」に基づき、更なる比率の低下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満期一括償還地方債の借入はありません。</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北海道当別町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人口急増時に実施した社会資本整備事業に伴う地方債の発行により、地方債残高が増加しているが平成１５年度末の１９７億円をピークに着実に減少している。しかし、昨今の大型事業の影響により令和３年度から地方債残高が高止まりしているため、今後も新規発行地方債を抑制するとともに充当可能基金の増額を図るなど、比率の低下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北海道当別町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主な増の要因は、ふるさと納税収入増によるまちづくり基金への積立である。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将来の財政負担に備えて、様々な基金への積立を行っており、それぞれの目的に応じた計画的な積立と活用に努める。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まちづくり基金：まちづくりのための費用に充てる。</a:t>
          </a:r>
          <a:endParaRPr lang="ja-JP" altLang="ja-JP" sz="1400">
            <a:effectLst/>
          </a:endParaRPr>
        </a:p>
        <a:p>
          <a:r>
            <a:rPr kumimoji="1" lang="ja-JP" altLang="ja-JP" sz="1100">
              <a:solidFill>
                <a:schemeClr val="dk1"/>
              </a:solidFill>
              <a:effectLst/>
              <a:latin typeface="+mn-lt"/>
              <a:ea typeface="+mn-ea"/>
              <a:cs typeface="+mn-cs"/>
            </a:rPr>
            <a:t>人材育成基金：人材育成のための費用に充てる。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主な増の要因は、ふるさと納税収入増によるまちづくり基金への積立である。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引き続きふるさと納税を確保するとともに、計画的な活用に努める。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今後の大規模災害や感染症対策等備え、適正な管理を行った。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年度間の財源の調整を図り、計画的な積立に努める。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今後の大型</a:t>
          </a:r>
          <a:r>
            <a:rPr kumimoji="1" lang="ja-JP" altLang="en-US" sz="1100">
              <a:solidFill>
                <a:schemeClr val="dk1"/>
              </a:solidFill>
              <a:effectLst/>
              <a:latin typeface="+mn-lt"/>
              <a:ea typeface="+mn-ea"/>
              <a:cs typeface="+mn-cs"/>
            </a:rPr>
            <a:t>事業</a:t>
          </a:r>
          <a:r>
            <a:rPr kumimoji="1" lang="ja-JP" altLang="ja-JP" sz="1100">
              <a:solidFill>
                <a:schemeClr val="dk1"/>
              </a:solidFill>
              <a:effectLst/>
              <a:latin typeface="+mn-lt"/>
              <a:ea typeface="+mn-ea"/>
              <a:cs typeface="+mn-cs"/>
            </a:rPr>
            <a:t>の償還に備え、適正な管理を行った。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地方債の円滑な償還のため、計画的な積立に努める。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1AF42FD9-3BD0-4494-A90C-758E5CE7CEF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E82E6B99-F4C9-46A6-8E3A-8CD570ECC9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4FFF9F69-452D-4604-BC36-DC6FE65F0612}"/>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13C80B42-CC70-4D41-A2AD-DDCBD091B0D7}"/>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34F2AD15-6A8B-41E3-A890-FB7DBF177222}"/>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24F71892-0ED9-4FAF-B993-79DEA84588BD}"/>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73E1F454-C4D0-4562-8275-3E987E784E43}"/>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63BA93F5-3DB6-4619-97D5-D07C0C92110D}"/>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9AE332D8-4AD9-47CD-A4A0-9C4F22620D84}"/>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880DDB32-04DB-4F19-B5D1-286277F87FEC}"/>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2B7DE3C8-A544-413E-B9D2-6530720EB55F}"/>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4A96794C-F619-4375-878A-FCCA2DA3FDDD}"/>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7811925E-2F1B-4354-BAE9-644A1406ED4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68F0C37F-CB3C-4FC4-85CA-495F981AE8F3}"/>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623E25D7-752E-47B6-B4AC-C7A83F33A791}"/>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EC719626-7ECE-4598-999D-6E60C102715A}"/>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92664833-9BF2-4F4D-B6DC-6C4E967A8B65}"/>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6E1C2E6A-2EDE-45BB-BD50-112F39B8E70E}"/>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7A441EE3-3961-4FB0-AE94-4F30F2B120C2}"/>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3693900F-055D-48F1-966B-18A9F100C377}"/>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58CC5335-0A39-4DE4-8571-4A8A05250489}"/>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0D2F973A-9FE5-4F93-B178-EF0202F8991D}"/>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ACF54A16-F5F0-4DC1-9EC8-5BE54F9C6CC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7B245B92-635C-4664-9ECB-37A598626395}"/>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B26E54C2-DE4C-4113-B0AC-A56F6E24111C}"/>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B5271ECE-E470-4A74-86D5-7A8D96F5BD41}"/>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343EC194-5D97-474E-B31D-7721DB4ABA2F}"/>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EF0B1084-C484-4E7F-8A8F-DB03D51F3E37}"/>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FC010979-FEBC-450A-AFB0-C8D15B3DFC6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48C4AEDE-96D0-4044-B555-4DDE0A9FB9C8}"/>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B6BD05DA-CC48-4051-8FBD-E624F7C3A23D}"/>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D4C0B4A8-84BA-46CE-A448-EABD50E64D1F}"/>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D70AD5BB-E7AC-49D7-A911-C459A601EB2D}"/>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67610C6A-9DDB-4AE9-8925-85C71C7970DF}"/>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CE85AB1A-5B0F-4688-BA31-706E14FA4016}"/>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2B22E8C3-7CC4-4336-8DC7-265413FC53BA}"/>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51A6B508-6D99-460C-9CA4-D608B5A1EDAB}"/>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[ 76.0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F9A1CAE5-FFDE-49E4-8F9D-E14E03A05029}"/>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29079EFA-E261-4B00-A5B3-AF511069CEE8}"/>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7B130750-447E-4CFB-9B6D-BB6BCCAF237D}"/>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DB6A4085-2D81-4D2E-B287-3D3C96FE8181}"/>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4DBF2CAE-DF3D-4226-80E4-79CC828CCDC8}"/>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1E810F56-D11F-4EB8-BD8B-10CE0ADB1A8B}"/>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CB41C26B-3616-4CCB-B406-00270FB37889}"/>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67CFA540-3CC8-4DCC-A8A5-232CDB928BF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BD5B106A-D83B-4535-8E89-F02FF2F04640}"/>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A3979775-5FA4-4BF6-BC36-49867817EF3E}"/>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有形固定資産減価償却率は、類似団体平均値を上回り、全国平均、北海道平均と比較しても高い数値となっている。</a:t>
          </a:r>
          <a:endParaRPr lang="ja-JP" altLang="ja-JP">
            <a:effectLst/>
          </a:endParaRPr>
        </a:p>
        <a:p>
          <a:r>
            <a:rPr kumimoji="1" lang="ja-JP" altLang="en-US" sz="1100">
              <a:solidFill>
                <a:schemeClr val="dk1"/>
              </a:solidFill>
              <a:effectLst/>
              <a:latin typeface="+mn-lt"/>
              <a:ea typeface="+mn-ea"/>
              <a:cs typeface="+mn-cs"/>
            </a:rPr>
            <a:t>前年度に引き続き増加し、上昇傾向となっているため</a:t>
          </a:r>
          <a:r>
            <a:rPr kumimoji="1" lang="ja-JP" altLang="ja-JP" sz="1100">
              <a:solidFill>
                <a:schemeClr val="dk1"/>
              </a:solidFill>
              <a:effectLst/>
              <a:latin typeface="+mn-lt"/>
              <a:ea typeface="+mn-ea"/>
              <a:cs typeface="+mn-cs"/>
            </a:rPr>
            <a:t>、今後も公共施設等総合管理計画に基づき公共施設等の適切な維持管理に努める。</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0430B1EA-EC0C-482A-8788-8F19A9E4CDE2}"/>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C3F1D54E-3FC4-4603-BF2C-ACC2FFD7EA6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1" name="テキスト ボックス 50">
          <a:extLst>
            <a:ext uri="{FF2B5EF4-FFF2-40B4-BE49-F238E27FC236}">
              <a16:creationId xmlns:a16="http://schemas.microsoft.com/office/drawing/2014/main" id="{2DD1A9B6-DF3F-4C4F-BD99-FBE2D58B2796}"/>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2" name="直線コネクタ 51">
          <a:extLst>
            <a:ext uri="{FF2B5EF4-FFF2-40B4-BE49-F238E27FC236}">
              <a16:creationId xmlns:a16="http://schemas.microsoft.com/office/drawing/2014/main" id="{3ED79B22-BA5E-4970-BD73-CAF9C96CAB78}"/>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3" name="テキスト ボックス 52">
          <a:extLst>
            <a:ext uri="{FF2B5EF4-FFF2-40B4-BE49-F238E27FC236}">
              <a16:creationId xmlns:a16="http://schemas.microsoft.com/office/drawing/2014/main" id="{1B6284B9-4BB1-4100-9A37-F0C40ED19065}"/>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4" name="直線コネクタ 53">
          <a:extLst>
            <a:ext uri="{FF2B5EF4-FFF2-40B4-BE49-F238E27FC236}">
              <a16:creationId xmlns:a16="http://schemas.microsoft.com/office/drawing/2014/main" id="{B8F456DF-F3BA-44E9-B649-651D56CB88D9}"/>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5" name="テキスト ボックス 54">
          <a:extLst>
            <a:ext uri="{FF2B5EF4-FFF2-40B4-BE49-F238E27FC236}">
              <a16:creationId xmlns:a16="http://schemas.microsoft.com/office/drawing/2014/main" id="{96FED69F-9259-43A5-A330-D8C8F433128D}"/>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56" name="直線コネクタ 55">
          <a:extLst>
            <a:ext uri="{FF2B5EF4-FFF2-40B4-BE49-F238E27FC236}">
              <a16:creationId xmlns:a16="http://schemas.microsoft.com/office/drawing/2014/main" id="{746F488F-515C-4B9A-91C9-97FBC22FC5A1}"/>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57" name="テキスト ボックス 56">
          <a:extLst>
            <a:ext uri="{FF2B5EF4-FFF2-40B4-BE49-F238E27FC236}">
              <a16:creationId xmlns:a16="http://schemas.microsoft.com/office/drawing/2014/main" id="{EC9541FC-08E8-4403-BC27-025D2AE301AA}"/>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58" name="直線コネクタ 57">
          <a:extLst>
            <a:ext uri="{FF2B5EF4-FFF2-40B4-BE49-F238E27FC236}">
              <a16:creationId xmlns:a16="http://schemas.microsoft.com/office/drawing/2014/main" id="{79CEACD1-E3E1-4EBC-A48C-F55E5876FDBD}"/>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59" name="テキスト ボックス 58">
          <a:extLst>
            <a:ext uri="{FF2B5EF4-FFF2-40B4-BE49-F238E27FC236}">
              <a16:creationId xmlns:a16="http://schemas.microsoft.com/office/drawing/2014/main" id="{A33FCA67-A32D-4026-A2EA-F2D61FE0EA5D}"/>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0" name="直線コネクタ 59">
          <a:extLst>
            <a:ext uri="{FF2B5EF4-FFF2-40B4-BE49-F238E27FC236}">
              <a16:creationId xmlns:a16="http://schemas.microsoft.com/office/drawing/2014/main" id="{0752D39C-4E64-44BD-98AC-C334FACB4CD9}"/>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1" name="テキスト ボックス 60">
          <a:extLst>
            <a:ext uri="{FF2B5EF4-FFF2-40B4-BE49-F238E27FC236}">
              <a16:creationId xmlns:a16="http://schemas.microsoft.com/office/drawing/2014/main" id="{1BADD186-40C6-419C-90A9-C5C57003BE8C}"/>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2" name="直線コネクタ 61">
          <a:extLst>
            <a:ext uri="{FF2B5EF4-FFF2-40B4-BE49-F238E27FC236}">
              <a16:creationId xmlns:a16="http://schemas.microsoft.com/office/drawing/2014/main" id="{D1213934-8A81-49A2-B5E0-D0BBF82B0883}"/>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3" name="テキスト ボックス 62">
          <a:extLst>
            <a:ext uri="{FF2B5EF4-FFF2-40B4-BE49-F238E27FC236}">
              <a16:creationId xmlns:a16="http://schemas.microsoft.com/office/drawing/2014/main" id="{BE9BA361-4DAD-4565-9E4D-691501DC7B24}"/>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4" name="直線コネクタ 63">
          <a:extLst>
            <a:ext uri="{FF2B5EF4-FFF2-40B4-BE49-F238E27FC236}">
              <a16:creationId xmlns:a16="http://schemas.microsoft.com/office/drawing/2014/main" id="{D7B1B9AB-9025-464E-915D-0247D3388217}"/>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5" name="テキスト ボックス 64">
          <a:extLst>
            <a:ext uri="{FF2B5EF4-FFF2-40B4-BE49-F238E27FC236}">
              <a16:creationId xmlns:a16="http://schemas.microsoft.com/office/drawing/2014/main" id="{5D382932-695D-4C69-ACDA-C3C151DC361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6" name="有形固定資産減価償却率グラフ枠">
          <a:extLst>
            <a:ext uri="{FF2B5EF4-FFF2-40B4-BE49-F238E27FC236}">
              <a16:creationId xmlns:a16="http://schemas.microsoft.com/office/drawing/2014/main" id="{B4E45FB7-990A-4D97-92C4-4056DFBC9903}"/>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100058</xdr:rowOff>
    </xdr:from>
    <xdr:to>
      <xdr:col>23</xdr:col>
      <xdr:colOff>85090</xdr:colOff>
      <xdr:row>35</xdr:row>
      <xdr:rowOff>9706</xdr:rowOff>
    </xdr:to>
    <xdr:cxnSp macro="">
      <xdr:nvCxnSpPr>
        <xdr:cNvPr id="67" name="直線コネクタ 66">
          <a:extLst>
            <a:ext uri="{FF2B5EF4-FFF2-40B4-BE49-F238E27FC236}">
              <a16:creationId xmlns:a16="http://schemas.microsoft.com/office/drawing/2014/main" id="{F743B9C8-E727-4BFE-A7FB-75EDA6ADE1F5}"/>
            </a:ext>
          </a:extLst>
        </xdr:cNvPr>
        <xdr:cNvCxnSpPr/>
      </xdr:nvCxnSpPr>
      <xdr:spPr>
        <a:xfrm flipV="1">
          <a:off x="4760595" y="5329283"/>
          <a:ext cx="1270" cy="1452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13533</xdr:rowOff>
    </xdr:from>
    <xdr:ext cx="405111" cy="259045"/>
    <xdr:sp macro="" textlink="">
      <xdr:nvSpPr>
        <xdr:cNvPr id="68" name="有形固定資産減価償却率最小値テキスト">
          <a:extLst>
            <a:ext uri="{FF2B5EF4-FFF2-40B4-BE49-F238E27FC236}">
              <a16:creationId xmlns:a16="http://schemas.microsoft.com/office/drawing/2014/main" id="{E35EF179-5F50-492D-843C-47B4A26C5EDE}"/>
            </a:ext>
          </a:extLst>
        </xdr:cNvPr>
        <xdr:cNvSpPr txBox="1"/>
      </xdr:nvSpPr>
      <xdr:spPr>
        <a:xfrm>
          <a:off x="4813300" y="6785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9706</xdr:rowOff>
    </xdr:from>
    <xdr:to>
      <xdr:col>23</xdr:col>
      <xdr:colOff>174625</xdr:colOff>
      <xdr:row>35</xdr:row>
      <xdr:rowOff>9706</xdr:rowOff>
    </xdr:to>
    <xdr:cxnSp macro="">
      <xdr:nvCxnSpPr>
        <xdr:cNvPr id="69" name="直線コネクタ 68">
          <a:extLst>
            <a:ext uri="{FF2B5EF4-FFF2-40B4-BE49-F238E27FC236}">
              <a16:creationId xmlns:a16="http://schemas.microsoft.com/office/drawing/2014/main" id="{B81D66CB-86D0-466B-A590-F479F6FD14A6}"/>
            </a:ext>
          </a:extLst>
        </xdr:cNvPr>
        <xdr:cNvCxnSpPr/>
      </xdr:nvCxnSpPr>
      <xdr:spPr>
        <a:xfrm>
          <a:off x="4673600" y="6781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46735</xdr:rowOff>
    </xdr:from>
    <xdr:ext cx="405111" cy="259045"/>
    <xdr:sp macro="" textlink="">
      <xdr:nvSpPr>
        <xdr:cNvPr id="70" name="有形固定資産減価償却率最大値テキスト">
          <a:extLst>
            <a:ext uri="{FF2B5EF4-FFF2-40B4-BE49-F238E27FC236}">
              <a16:creationId xmlns:a16="http://schemas.microsoft.com/office/drawing/2014/main" id="{3A19B85E-192F-4A4A-BBDD-D674DA19C5CE}"/>
            </a:ext>
          </a:extLst>
        </xdr:cNvPr>
        <xdr:cNvSpPr txBox="1"/>
      </xdr:nvSpPr>
      <xdr:spPr>
        <a:xfrm>
          <a:off x="4813300" y="51045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100058</xdr:rowOff>
    </xdr:from>
    <xdr:to>
      <xdr:col>23</xdr:col>
      <xdr:colOff>174625</xdr:colOff>
      <xdr:row>26</xdr:row>
      <xdr:rowOff>100058</xdr:rowOff>
    </xdr:to>
    <xdr:cxnSp macro="">
      <xdr:nvCxnSpPr>
        <xdr:cNvPr id="71" name="直線コネクタ 70">
          <a:extLst>
            <a:ext uri="{FF2B5EF4-FFF2-40B4-BE49-F238E27FC236}">
              <a16:creationId xmlns:a16="http://schemas.microsoft.com/office/drawing/2014/main" id="{814BC75F-8D00-46DC-A1DC-73CEA3CDD2AC}"/>
            </a:ext>
          </a:extLst>
        </xdr:cNvPr>
        <xdr:cNvCxnSpPr/>
      </xdr:nvCxnSpPr>
      <xdr:spPr>
        <a:xfrm>
          <a:off x="4673600" y="53292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55080</xdr:rowOff>
    </xdr:from>
    <xdr:ext cx="405111" cy="259045"/>
    <xdr:sp macro="" textlink="">
      <xdr:nvSpPr>
        <xdr:cNvPr id="72" name="有形固定資産減価償却率平均値テキスト">
          <a:extLst>
            <a:ext uri="{FF2B5EF4-FFF2-40B4-BE49-F238E27FC236}">
              <a16:creationId xmlns:a16="http://schemas.microsoft.com/office/drawing/2014/main" id="{BACCE0A1-E845-40CC-9ABE-AE3E1E378B80}"/>
            </a:ext>
          </a:extLst>
        </xdr:cNvPr>
        <xdr:cNvSpPr txBox="1"/>
      </xdr:nvSpPr>
      <xdr:spPr>
        <a:xfrm>
          <a:off x="4813300" y="61415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32203</xdr:rowOff>
    </xdr:from>
    <xdr:to>
      <xdr:col>23</xdr:col>
      <xdr:colOff>136525</xdr:colOff>
      <xdr:row>32</xdr:row>
      <xdr:rowOff>133803</xdr:rowOff>
    </xdr:to>
    <xdr:sp macro="" textlink="">
      <xdr:nvSpPr>
        <xdr:cNvPr id="73" name="フローチャート: 判断 72">
          <a:extLst>
            <a:ext uri="{FF2B5EF4-FFF2-40B4-BE49-F238E27FC236}">
              <a16:creationId xmlns:a16="http://schemas.microsoft.com/office/drawing/2014/main" id="{3F5280C1-9971-4469-A23C-907CD049162F}"/>
            </a:ext>
          </a:extLst>
        </xdr:cNvPr>
        <xdr:cNvSpPr/>
      </xdr:nvSpPr>
      <xdr:spPr>
        <a:xfrm>
          <a:off x="4711700" y="629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32</xdr:row>
      <xdr:rowOff>7529</xdr:rowOff>
    </xdr:from>
    <xdr:to>
      <xdr:col>19</xdr:col>
      <xdr:colOff>187325</xdr:colOff>
      <xdr:row>32</xdr:row>
      <xdr:rowOff>109129</xdr:rowOff>
    </xdr:to>
    <xdr:sp macro="" textlink="">
      <xdr:nvSpPr>
        <xdr:cNvPr id="74" name="フローチャート: 判断 73">
          <a:extLst>
            <a:ext uri="{FF2B5EF4-FFF2-40B4-BE49-F238E27FC236}">
              <a16:creationId xmlns:a16="http://schemas.microsoft.com/office/drawing/2014/main" id="{E2B67399-F232-4E2E-B09E-C080C8B92AEA}"/>
            </a:ext>
          </a:extLst>
        </xdr:cNvPr>
        <xdr:cNvSpPr/>
      </xdr:nvSpPr>
      <xdr:spPr>
        <a:xfrm>
          <a:off x="4000500" y="6265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32</xdr:row>
      <xdr:rowOff>7529</xdr:rowOff>
    </xdr:from>
    <xdr:to>
      <xdr:col>15</xdr:col>
      <xdr:colOff>187325</xdr:colOff>
      <xdr:row>32</xdr:row>
      <xdr:rowOff>109129</xdr:rowOff>
    </xdr:to>
    <xdr:sp macro="" textlink="">
      <xdr:nvSpPr>
        <xdr:cNvPr id="75" name="フローチャート: 判断 74">
          <a:extLst>
            <a:ext uri="{FF2B5EF4-FFF2-40B4-BE49-F238E27FC236}">
              <a16:creationId xmlns:a16="http://schemas.microsoft.com/office/drawing/2014/main" id="{0C6954DA-AE39-44BC-B65B-E98469A14020}"/>
            </a:ext>
          </a:extLst>
        </xdr:cNvPr>
        <xdr:cNvSpPr/>
      </xdr:nvSpPr>
      <xdr:spPr>
        <a:xfrm>
          <a:off x="3238500" y="6265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145052</xdr:rowOff>
    </xdr:from>
    <xdr:to>
      <xdr:col>11</xdr:col>
      <xdr:colOff>187325</xdr:colOff>
      <xdr:row>32</xdr:row>
      <xdr:rowOff>75202</xdr:rowOff>
    </xdr:to>
    <xdr:sp macro="" textlink="">
      <xdr:nvSpPr>
        <xdr:cNvPr id="76" name="フローチャート: 判断 75">
          <a:extLst>
            <a:ext uri="{FF2B5EF4-FFF2-40B4-BE49-F238E27FC236}">
              <a16:creationId xmlns:a16="http://schemas.microsoft.com/office/drawing/2014/main" id="{36C3EEA4-13DB-4619-BC0E-FA5362372EB9}"/>
            </a:ext>
          </a:extLst>
        </xdr:cNvPr>
        <xdr:cNvSpPr/>
      </xdr:nvSpPr>
      <xdr:spPr>
        <a:xfrm>
          <a:off x="2476500" y="62315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86451</xdr:rowOff>
    </xdr:from>
    <xdr:to>
      <xdr:col>7</xdr:col>
      <xdr:colOff>187325</xdr:colOff>
      <xdr:row>32</xdr:row>
      <xdr:rowOff>16601</xdr:rowOff>
    </xdr:to>
    <xdr:sp macro="" textlink="">
      <xdr:nvSpPr>
        <xdr:cNvPr id="77" name="フローチャート: 判断 76">
          <a:extLst>
            <a:ext uri="{FF2B5EF4-FFF2-40B4-BE49-F238E27FC236}">
              <a16:creationId xmlns:a16="http://schemas.microsoft.com/office/drawing/2014/main" id="{BE041311-0D5B-4066-9890-D257CE9B6832}"/>
            </a:ext>
          </a:extLst>
        </xdr:cNvPr>
        <xdr:cNvSpPr/>
      </xdr:nvSpPr>
      <xdr:spPr>
        <a:xfrm>
          <a:off x="1714500" y="6172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425CC543-8288-4822-8727-96F72A62126C}"/>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11045096-C297-4D3D-9BA4-9E2C330AEABB}"/>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83E266D4-9F69-434D-AFF9-E0D5FB7C1FE4}"/>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A83F091F-2204-41AC-A1FC-4D8F9CA826EB}"/>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E25816F8-8A01-4343-90A9-3008853BBA88}"/>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34</xdr:row>
      <xdr:rowOff>28575</xdr:rowOff>
    </xdr:from>
    <xdr:to>
      <xdr:col>23</xdr:col>
      <xdr:colOff>136525</xdr:colOff>
      <xdr:row>34</xdr:row>
      <xdr:rowOff>130175</xdr:rowOff>
    </xdr:to>
    <xdr:sp macro="" textlink="">
      <xdr:nvSpPr>
        <xdr:cNvPr id="83" name="楕円 82">
          <a:extLst>
            <a:ext uri="{FF2B5EF4-FFF2-40B4-BE49-F238E27FC236}">
              <a16:creationId xmlns:a16="http://schemas.microsoft.com/office/drawing/2014/main" id="{C263CEA2-8403-4E61-BECA-7F642240A782}"/>
            </a:ext>
          </a:extLst>
        </xdr:cNvPr>
        <xdr:cNvSpPr/>
      </xdr:nvSpPr>
      <xdr:spPr>
        <a:xfrm>
          <a:off x="4711700" y="662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33</xdr:row>
      <xdr:rowOff>114952</xdr:rowOff>
    </xdr:from>
    <xdr:ext cx="405111" cy="259045"/>
    <xdr:sp macro="" textlink="">
      <xdr:nvSpPr>
        <xdr:cNvPr id="84" name="有形固定資産減価償却率該当値テキスト">
          <a:extLst>
            <a:ext uri="{FF2B5EF4-FFF2-40B4-BE49-F238E27FC236}">
              <a16:creationId xmlns:a16="http://schemas.microsoft.com/office/drawing/2014/main" id="{35972B3E-9CCF-4E1B-BD46-D2DE0B6E911B}"/>
            </a:ext>
          </a:extLst>
        </xdr:cNvPr>
        <xdr:cNvSpPr txBox="1"/>
      </xdr:nvSpPr>
      <xdr:spPr>
        <a:xfrm>
          <a:off x="4813300" y="6544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33</xdr:row>
      <xdr:rowOff>141424</xdr:rowOff>
    </xdr:from>
    <xdr:to>
      <xdr:col>19</xdr:col>
      <xdr:colOff>187325</xdr:colOff>
      <xdr:row>34</xdr:row>
      <xdr:rowOff>71574</xdr:rowOff>
    </xdr:to>
    <xdr:sp macro="" textlink="">
      <xdr:nvSpPr>
        <xdr:cNvPr id="85" name="楕円 84">
          <a:extLst>
            <a:ext uri="{FF2B5EF4-FFF2-40B4-BE49-F238E27FC236}">
              <a16:creationId xmlns:a16="http://schemas.microsoft.com/office/drawing/2014/main" id="{A867F367-7CBC-4CF1-9D88-95028C4DA1DE}"/>
            </a:ext>
          </a:extLst>
        </xdr:cNvPr>
        <xdr:cNvSpPr/>
      </xdr:nvSpPr>
      <xdr:spPr>
        <a:xfrm>
          <a:off x="4000500" y="6570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34</xdr:row>
      <xdr:rowOff>20774</xdr:rowOff>
    </xdr:from>
    <xdr:to>
      <xdr:col>23</xdr:col>
      <xdr:colOff>85725</xdr:colOff>
      <xdr:row>34</xdr:row>
      <xdr:rowOff>79375</xdr:rowOff>
    </xdr:to>
    <xdr:cxnSp macro="">
      <xdr:nvCxnSpPr>
        <xdr:cNvPr id="86" name="直線コネクタ 85">
          <a:extLst>
            <a:ext uri="{FF2B5EF4-FFF2-40B4-BE49-F238E27FC236}">
              <a16:creationId xmlns:a16="http://schemas.microsoft.com/office/drawing/2014/main" id="{1B9BAE58-29D8-4ED5-9717-C4399BD57BB6}"/>
            </a:ext>
          </a:extLst>
        </xdr:cNvPr>
        <xdr:cNvCxnSpPr/>
      </xdr:nvCxnSpPr>
      <xdr:spPr>
        <a:xfrm>
          <a:off x="4051300" y="6621599"/>
          <a:ext cx="7112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33</xdr:row>
      <xdr:rowOff>88991</xdr:rowOff>
    </xdr:from>
    <xdr:to>
      <xdr:col>15</xdr:col>
      <xdr:colOff>187325</xdr:colOff>
      <xdr:row>34</xdr:row>
      <xdr:rowOff>19141</xdr:rowOff>
    </xdr:to>
    <xdr:sp macro="" textlink="">
      <xdr:nvSpPr>
        <xdr:cNvPr id="87" name="楕円 86">
          <a:extLst>
            <a:ext uri="{FF2B5EF4-FFF2-40B4-BE49-F238E27FC236}">
              <a16:creationId xmlns:a16="http://schemas.microsoft.com/office/drawing/2014/main" id="{CE4B5C74-A11F-41E3-8B8A-FD1204DA4877}"/>
            </a:ext>
          </a:extLst>
        </xdr:cNvPr>
        <xdr:cNvSpPr/>
      </xdr:nvSpPr>
      <xdr:spPr>
        <a:xfrm>
          <a:off x="3238500" y="6518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33</xdr:row>
      <xdr:rowOff>139791</xdr:rowOff>
    </xdr:from>
    <xdr:to>
      <xdr:col>19</xdr:col>
      <xdr:colOff>136525</xdr:colOff>
      <xdr:row>34</xdr:row>
      <xdr:rowOff>20774</xdr:rowOff>
    </xdr:to>
    <xdr:cxnSp macro="">
      <xdr:nvCxnSpPr>
        <xdr:cNvPr id="88" name="直線コネクタ 87">
          <a:extLst>
            <a:ext uri="{FF2B5EF4-FFF2-40B4-BE49-F238E27FC236}">
              <a16:creationId xmlns:a16="http://schemas.microsoft.com/office/drawing/2014/main" id="{59556B8F-5763-42B8-9C96-1F4EA2F80335}"/>
            </a:ext>
          </a:extLst>
        </xdr:cNvPr>
        <xdr:cNvCxnSpPr/>
      </xdr:nvCxnSpPr>
      <xdr:spPr>
        <a:xfrm>
          <a:off x="3289300" y="6569166"/>
          <a:ext cx="762000" cy="52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34</xdr:row>
      <xdr:rowOff>43997</xdr:rowOff>
    </xdr:from>
    <xdr:to>
      <xdr:col>11</xdr:col>
      <xdr:colOff>187325</xdr:colOff>
      <xdr:row>34</xdr:row>
      <xdr:rowOff>145597</xdr:rowOff>
    </xdr:to>
    <xdr:sp macro="" textlink="">
      <xdr:nvSpPr>
        <xdr:cNvPr id="89" name="楕円 88">
          <a:extLst>
            <a:ext uri="{FF2B5EF4-FFF2-40B4-BE49-F238E27FC236}">
              <a16:creationId xmlns:a16="http://schemas.microsoft.com/office/drawing/2014/main" id="{96232979-03B5-47C2-AF3A-6D4410917909}"/>
            </a:ext>
          </a:extLst>
        </xdr:cNvPr>
        <xdr:cNvSpPr/>
      </xdr:nvSpPr>
      <xdr:spPr>
        <a:xfrm>
          <a:off x="2476500" y="6644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33</xdr:row>
      <xdr:rowOff>139791</xdr:rowOff>
    </xdr:from>
    <xdr:to>
      <xdr:col>15</xdr:col>
      <xdr:colOff>136525</xdr:colOff>
      <xdr:row>34</xdr:row>
      <xdr:rowOff>94797</xdr:rowOff>
    </xdr:to>
    <xdr:cxnSp macro="">
      <xdr:nvCxnSpPr>
        <xdr:cNvPr id="90" name="直線コネクタ 89">
          <a:extLst>
            <a:ext uri="{FF2B5EF4-FFF2-40B4-BE49-F238E27FC236}">
              <a16:creationId xmlns:a16="http://schemas.microsoft.com/office/drawing/2014/main" id="{DFCF2F1B-376C-4F3F-A101-0AE6343D31B4}"/>
            </a:ext>
          </a:extLst>
        </xdr:cNvPr>
        <xdr:cNvCxnSpPr/>
      </xdr:nvCxnSpPr>
      <xdr:spPr>
        <a:xfrm flipV="1">
          <a:off x="2527300" y="6569166"/>
          <a:ext cx="762000" cy="126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34</xdr:row>
      <xdr:rowOff>62502</xdr:rowOff>
    </xdr:from>
    <xdr:to>
      <xdr:col>7</xdr:col>
      <xdr:colOff>187325</xdr:colOff>
      <xdr:row>34</xdr:row>
      <xdr:rowOff>164102</xdr:rowOff>
    </xdr:to>
    <xdr:sp macro="" textlink="">
      <xdr:nvSpPr>
        <xdr:cNvPr id="91" name="楕円 90">
          <a:extLst>
            <a:ext uri="{FF2B5EF4-FFF2-40B4-BE49-F238E27FC236}">
              <a16:creationId xmlns:a16="http://schemas.microsoft.com/office/drawing/2014/main" id="{822D4B2C-B062-4D51-B51A-8C48EACFB7B3}"/>
            </a:ext>
          </a:extLst>
        </xdr:cNvPr>
        <xdr:cNvSpPr/>
      </xdr:nvSpPr>
      <xdr:spPr>
        <a:xfrm>
          <a:off x="1714500" y="6663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34</xdr:row>
      <xdr:rowOff>94797</xdr:rowOff>
    </xdr:from>
    <xdr:to>
      <xdr:col>11</xdr:col>
      <xdr:colOff>136525</xdr:colOff>
      <xdr:row>34</xdr:row>
      <xdr:rowOff>113302</xdr:rowOff>
    </xdr:to>
    <xdr:cxnSp macro="">
      <xdr:nvCxnSpPr>
        <xdr:cNvPr id="92" name="直線コネクタ 91">
          <a:extLst>
            <a:ext uri="{FF2B5EF4-FFF2-40B4-BE49-F238E27FC236}">
              <a16:creationId xmlns:a16="http://schemas.microsoft.com/office/drawing/2014/main" id="{D98D714B-67B0-4C11-8865-B3A98B86DA8B}"/>
            </a:ext>
          </a:extLst>
        </xdr:cNvPr>
        <xdr:cNvCxnSpPr/>
      </xdr:nvCxnSpPr>
      <xdr:spPr>
        <a:xfrm flipV="1">
          <a:off x="1765300" y="6695622"/>
          <a:ext cx="762000" cy="18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125656</xdr:rowOff>
    </xdr:from>
    <xdr:ext cx="405111" cy="259045"/>
    <xdr:sp macro="" textlink="">
      <xdr:nvSpPr>
        <xdr:cNvPr id="93" name="n_1aveValue有形固定資産減価償却率">
          <a:extLst>
            <a:ext uri="{FF2B5EF4-FFF2-40B4-BE49-F238E27FC236}">
              <a16:creationId xmlns:a16="http://schemas.microsoft.com/office/drawing/2014/main" id="{E1BE6F74-1A86-4735-B930-40A73CC23CFC}"/>
            </a:ext>
          </a:extLst>
        </xdr:cNvPr>
        <xdr:cNvSpPr txBox="1"/>
      </xdr:nvSpPr>
      <xdr:spPr>
        <a:xfrm>
          <a:off x="3836044" y="60406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125656</xdr:rowOff>
    </xdr:from>
    <xdr:ext cx="405111" cy="259045"/>
    <xdr:sp macro="" textlink="">
      <xdr:nvSpPr>
        <xdr:cNvPr id="94" name="n_2aveValue有形固定資産減価償却率">
          <a:extLst>
            <a:ext uri="{FF2B5EF4-FFF2-40B4-BE49-F238E27FC236}">
              <a16:creationId xmlns:a16="http://schemas.microsoft.com/office/drawing/2014/main" id="{37B1A037-E201-42DE-AF74-C5BC9A0DD325}"/>
            </a:ext>
          </a:extLst>
        </xdr:cNvPr>
        <xdr:cNvSpPr txBox="1"/>
      </xdr:nvSpPr>
      <xdr:spPr>
        <a:xfrm>
          <a:off x="3086744" y="60406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91729</xdr:rowOff>
    </xdr:from>
    <xdr:ext cx="405111" cy="259045"/>
    <xdr:sp macro="" textlink="">
      <xdr:nvSpPr>
        <xdr:cNvPr id="95" name="n_3aveValue有形固定資産減価償却率">
          <a:extLst>
            <a:ext uri="{FF2B5EF4-FFF2-40B4-BE49-F238E27FC236}">
              <a16:creationId xmlns:a16="http://schemas.microsoft.com/office/drawing/2014/main" id="{DCA5537D-69D7-4E6B-8913-4EB5C0C87C66}"/>
            </a:ext>
          </a:extLst>
        </xdr:cNvPr>
        <xdr:cNvSpPr txBox="1"/>
      </xdr:nvSpPr>
      <xdr:spPr>
        <a:xfrm>
          <a:off x="2324744" y="60067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33128</xdr:rowOff>
    </xdr:from>
    <xdr:ext cx="405111" cy="259045"/>
    <xdr:sp macro="" textlink="">
      <xdr:nvSpPr>
        <xdr:cNvPr id="96" name="n_4aveValue有形固定資産減価償却率">
          <a:extLst>
            <a:ext uri="{FF2B5EF4-FFF2-40B4-BE49-F238E27FC236}">
              <a16:creationId xmlns:a16="http://schemas.microsoft.com/office/drawing/2014/main" id="{B0F78FDA-3ACC-4C33-BB4C-2DA4E24E614C}"/>
            </a:ext>
          </a:extLst>
        </xdr:cNvPr>
        <xdr:cNvSpPr txBox="1"/>
      </xdr:nvSpPr>
      <xdr:spPr>
        <a:xfrm>
          <a:off x="1562744" y="5948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34</xdr:row>
      <xdr:rowOff>62701</xdr:rowOff>
    </xdr:from>
    <xdr:ext cx="405111" cy="259045"/>
    <xdr:sp macro="" textlink="">
      <xdr:nvSpPr>
        <xdr:cNvPr id="97" name="n_1mainValue有形固定資産減価償却率">
          <a:extLst>
            <a:ext uri="{FF2B5EF4-FFF2-40B4-BE49-F238E27FC236}">
              <a16:creationId xmlns:a16="http://schemas.microsoft.com/office/drawing/2014/main" id="{EFE6642B-249F-4EBA-9499-5F05F85CBE42}"/>
            </a:ext>
          </a:extLst>
        </xdr:cNvPr>
        <xdr:cNvSpPr txBox="1"/>
      </xdr:nvSpPr>
      <xdr:spPr>
        <a:xfrm>
          <a:off x="3836044" y="66635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34</xdr:row>
      <xdr:rowOff>10268</xdr:rowOff>
    </xdr:from>
    <xdr:ext cx="405111" cy="259045"/>
    <xdr:sp macro="" textlink="">
      <xdr:nvSpPr>
        <xdr:cNvPr id="98" name="n_2mainValue有形固定資産減価償却率">
          <a:extLst>
            <a:ext uri="{FF2B5EF4-FFF2-40B4-BE49-F238E27FC236}">
              <a16:creationId xmlns:a16="http://schemas.microsoft.com/office/drawing/2014/main" id="{E5D408AA-C4E1-4F4F-9268-111329406887}"/>
            </a:ext>
          </a:extLst>
        </xdr:cNvPr>
        <xdr:cNvSpPr txBox="1"/>
      </xdr:nvSpPr>
      <xdr:spPr>
        <a:xfrm>
          <a:off x="3086744" y="6611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34</xdr:row>
      <xdr:rowOff>136724</xdr:rowOff>
    </xdr:from>
    <xdr:ext cx="405111" cy="259045"/>
    <xdr:sp macro="" textlink="">
      <xdr:nvSpPr>
        <xdr:cNvPr id="99" name="n_3mainValue有形固定資産減価償却率">
          <a:extLst>
            <a:ext uri="{FF2B5EF4-FFF2-40B4-BE49-F238E27FC236}">
              <a16:creationId xmlns:a16="http://schemas.microsoft.com/office/drawing/2014/main" id="{9D34286E-20BA-48EE-856E-98F4AA07340B}"/>
            </a:ext>
          </a:extLst>
        </xdr:cNvPr>
        <xdr:cNvSpPr txBox="1"/>
      </xdr:nvSpPr>
      <xdr:spPr>
        <a:xfrm>
          <a:off x="2324744" y="67375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34</xdr:row>
      <xdr:rowOff>155229</xdr:rowOff>
    </xdr:from>
    <xdr:ext cx="405111" cy="259045"/>
    <xdr:sp macro="" textlink="">
      <xdr:nvSpPr>
        <xdr:cNvPr id="100" name="n_4mainValue有形固定資産減価償却率">
          <a:extLst>
            <a:ext uri="{FF2B5EF4-FFF2-40B4-BE49-F238E27FC236}">
              <a16:creationId xmlns:a16="http://schemas.microsoft.com/office/drawing/2014/main" id="{D7712781-CE34-44D8-A1ED-FA68CC82FD27}"/>
            </a:ext>
          </a:extLst>
        </xdr:cNvPr>
        <xdr:cNvSpPr txBox="1"/>
      </xdr:nvSpPr>
      <xdr:spPr>
        <a:xfrm>
          <a:off x="1562744" y="67560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a:extLst>
            <a:ext uri="{FF2B5EF4-FFF2-40B4-BE49-F238E27FC236}">
              <a16:creationId xmlns:a16="http://schemas.microsoft.com/office/drawing/2014/main" id="{A94337AA-D60F-460D-A08E-0A4352D818FE}"/>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a:extLst>
            <a:ext uri="{FF2B5EF4-FFF2-40B4-BE49-F238E27FC236}">
              <a16:creationId xmlns:a16="http://schemas.microsoft.com/office/drawing/2014/main" id="{4E52F49B-A6E5-4AF9-A731-47BEBF997230}"/>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a:extLst>
            <a:ext uri="{FF2B5EF4-FFF2-40B4-BE49-F238E27FC236}">
              <a16:creationId xmlns:a16="http://schemas.microsoft.com/office/drawing/2014/main" id="{BD713B84-B39C-4404-A4BC-429CCA14B4F5}"/>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[ 604.9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a:extLst>
            <a:ext uri="{FF2B5EF4-FFF2-40B4-BE49-F238E27FC236}">
              <a16:creationId xmlns:a16="http://schemas.microsoft.com/office/drawing/2014/main" id="{3AB471D8-E32C-46F9-9D9D-6635A93DA7AE}"/>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a:extLst>
            <a:ext uri="{FF2B5EF4-FFF2-40B4-BE49-F238E27FC236}">
              <a16:creationId xmlns:a16="http://schemas.microsoft.com/office/drawing/2014/main" id="{52310DD9-9C14-4406-8C52-598339EEB90C}"/>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a:extLst>
            <a:ext uri="{FF2B5EF4-FFF2-40B4-BE49-F238E27FC236}">
              <a16:creationId xmlns:a16="http://schemas.microsoft.com/office/drawing/2014/main" id="{34A4E3E9-FF57-4715-A196-9AAE62EE8E87}"/>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a:extLst>
            <a:ext uri="{FF2B5EF4-FFF2-40B4-BE49-F238E27FC236}">
              <a16:creationId xmlns:a16="http://schemas.microsoft.com/office/drawing/2014/main" id="{B0DD6A59-4444-4C4C-9B21-192180A3D42C}"/>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a:extLst>
            <a:ext uri="{FF2B5EF4-FFF2-40B4-BE49-F238E27FC236}">
              <a16:creationId xmlns:a16="http://schemas.microsoft.com/office/drawing/2014/main" id="{C2112024-F644-4028-BCF0-7BEEB5DA0C21}"/>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a:extLst>
            <a:ext uri="{FF2B5EF4-FFF2-40B4-BE49-F238E27FC236}">
              <a16:creationId xmlns:a16="http://schemas.microsoft.com/office/drawing/2014/main" id="{7AE3F896-EFFB-4CCA-B80A-A266645B0502}"/>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a:extLst>
            <a:ext uri="{FF2B5EF4-FFF2-40B4-BE49-F238E27FC236}">
              <a16:creationId xmlns:a16="http://schemas.microsoft.com/office/drawing/2014/main" id="{1D0621A4-50B5-4AE2-A8AC-D4B2E4987C7C}"/>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a:extLst>
            <a:ext uri="{FF2B5EF4-FFF2-40B4-BE49-F238E27FC236}">
              <a16:creationId xmlns:a16="http://schemas.microsoft.com/office/drawing/2014/main" id="{E868CC55-D0F6-4791-9598-77B7199B325C}"/>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a:extLst>
            <a:ext uri="{FF2B5EF4-FFF2-40B4-BE49-F238E27FC236}">
              <a16:creationId xmlns:a16="http://schemas.microsoft.com/office/drawing/2014/main" id="{FBAA6490-82C8-4F18-9523-EC52659C5FF3}"/>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a:extLst>
            <a:ext uri="{FF2B5EF4-FFF2-40B4-BE49-F238E27FC236}">
              <a16:creationId xmlns:a16="http://schemas.microsoft.com/office/drawing/2014/main" id="{4996C607-DE78-44F0-AC04-A677E88AF502}"/>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財政運営計画に基づき、新規発行地方債を抑制し、着実に償還を進めてきた。</a:t>
          </a:r>
          <a:endParaRPr lang="ja-JP" altLang="ja-JP">
            <a:effectLst/>
          </a:endParaRPr>
        </a:p>
        <a:p>
          <a:pPr eaLnBrk="1" fontAlgn="auto" latinLnBrk="0" hangingPunct="1"/>
          <a:r>
            <a:rPr kumimoji="1" lang="ja-JP" altLang="ja-JP" sz="1100">
              <a:solidFill>
                <a:schemeClr val="dk1"/>
              </a:solidFill>
              <a:effectLst/>
              <a:latin typeface="+mn-lt"/>
              <a:ea typeface="+mn-ea"/>
              <a:cs typeface="+mn-cs"/>
            </a:rPr>
            <a:t>しかし、令和２年度以降に実施した大型事業の地方債借入等の影響により債務償還比率については、類似団体平均値、全国平均と比較しても高い数値となっているため、今後も適切な地方債管理に努める。</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14" name="テキスト ボックス 113">
          <a:extLst>
            <a:ext uri="{FF2B5EF4-FFF2-40B4-BE49-F238E27FC236}">
              <a16:creationId xmlns:a16="http://schemas.microsoft.com/office/drawing/2014/main" id="{B722BAD4-140E-46F4-A196-4D9C9791439D}"/>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a:extLst>
            <a:ext uri="{FF2B5EF4-FFF2-40B4-BE49-F238E27FC236}">
              <a16:creationId xmlns:a16="http://schemas.microsoft.com/office/drawing/2014/main" id="{3A3E034D-F798-4F45-9D11-2F4CB86BB685}"/>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6" name="テキスト ボックス 115">
          <a:extLst>
            <a:ext uri="{FF2B5EF4-FFF2-40B4-BE49-F238E27FC236}">
              <a16:creationId xmlns:a16="http://schemas.microsoft.com/office/drawing/2014/main" id="{D4861E67-769D-4365-8794-94F1F31B7C5A}"/>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7" name="直線コネクタ 116">
          <a:extLst>
            <a:ext uri="{FF2B5EF4-FFF2-40B4-BE49-F238E27FC236}">
              <a16:creationId xmlns:a16="http://schemas.microsoft.com/office/drawing/2014/main" id="{E2C1BCF3-873A-4D18-A22C-399355518A0B}"/>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8" name="テキスト ボックス 117">
          <a:extLst>
            <a:ext uri="{FF2B5EF4-FFF2-40B4-BE49-F238E27FC236}">
              <a16:creationId xmlns:a16="http://schemas.microsoft.com/office/drawing/2014/main" id="{CF9F9A98-8A8E-4145-B19E-6FB28D676352}"/>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9" name="直線コネクタ 118">
          <a:extLst>
            <a:ext uri="{FF2B5EF4-FFF2-40B4-BE49-F238E27FC236}">
              <a16:creationId xmlns:a16="http://schemas.microsoft.com/office/drawing/2014/main" id="{CC7D26EF-E949-4CEA-B1DC-50872FD029E9}"/>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0" name="テキスト ボックス 119">
          <a:extLst>
            <a:ext uri="{FF2B5EF4-FFF2-40B4-BE49-F238E27FC236}">
              <a16:creationId xmlns:a16="http://schemas.microsoft.com/office/drawing/2014/main" id="{BC1A4882-CE3D-4E7A-957B-A2B943D5F19A}"/>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1" name="直線コネクタ 120">
          <a:extLst>
            <a:ext uri="{FF2B5EF4-FFF2-40B4-BE49-F238E27FC236}">
              <a16:creationId xmlns:a16="http://schemas.microsoft.com/office/drawing/2014/main" id="{29062DA4-C548-424C-8082-8F9F9BF0A3DB}"/>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2" name="テキスト ボックス 121">
          <a:extLst>
            <a:ext uri="{FF2B5EF4-FFF2-40B4-BE49-F238E27FC236}">
              <a16:creationId xmlns:a16="http://schemas.microsoft.com/office/drawing/2014/main" id="{386F2921-DBBC-40A3-AD2E-556A992E91FD}"/>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3" name="直線コネクタ 122">
          <a:extLst>
            <a:ext uri="{FF2B5EF4-FFF2-40B4-BE49-F238E27FC236}">
              <a16:creationId xmlns:a16="http://schemas.microsoft.com/office/drawing/2014/main" id="{571690D7-3C11-4105-AAB5-2D22F9640F31}"/>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4" name="テキスト ボックス 123">
          <a:extLst>
            <a:ext uri="{FF2B5EF4-FFF2-40B4-BE49-F238E27FC236}">
              <a16:creationId xmlns:a16="http://schemas.microsoft.com/office/drawing/2014/main" id="{0B162B06-4644-445F-A690-164607C83F17}"/>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5" name="直線コネクタ 124">
          <a:extLst>
            <a:ext uri="{FF2B5EF4-FFF2-40B4-BE49-F238E27FC236}">
              <a16:creationId xmlns:a16="http://schemas.microsoft.com/office/drawing/2014/main" id="{4DCA9713-4462-42C4-A90B-48D02DF335B6}"/>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6" name="テキスト ボックス 125">
          <a:extLst>
            <a:ext uri="{FF2B5EF4-FFF2-40B4-BE49-F238E27FC236}">
              <a16:creationId xmlns:a16="http://schemas.microsoft.com/office/drawing/2014/main" id="{367C0177-6055-4155-91E9-BABA4B55AF05}"/>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7" name="直線コネクタ 126">
          <a:extLst>
            <a:ext uri="{FF2B5EF4-FFF2-40B4-BE49-F238E27FC236}">
              <a16:creationId xmlns:a16="http://schemas.microsoft.com/office/drawing/2014/main" id="{567C8C4F-2629-4A45-B055-5BE228763DFF}"/>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8" name="テキスト ボックス 127">
          <a:extLst>
            <a:ext uri="{FF2B5EF4-FFF2-40B4-BE49-F238E27FC236}">
              <a16:creationId xmlns:a16="http://schemas.microsoft.com/office/drawing/2014/main" id="{1D8110E9-72D0-400A-B04C-8E206182270D}"/>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1DC758A4-1367-4341-AE14-0AF8BFE44D07}"/>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a:extLst>
            <a:ext uri="{FF2B5EF4-FFF2-40B4-BE49-F238E27FC236}">
              <a16:creationId xmlns:a16="http://schemas.microsoft.com/office/drawing/2014/main" id="{CC674C67-F43C-4121-8BBA-4C56A7B99A39}"/>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7665</xdr:rowOff>
    </xdr:to>
    <xdr:cxnSp macro="">
      <xdr:nvCxnSpPr>
        <xdr:cNvPr id="131" name="直線コネクタ 130">
          <a:extLst>
            <a:ext uri="{FF2B5EF4-FFF2-40B4-BE49-F238E27FC236}">
              <a16:creationId xmlns:a16="http://schemas.microsoft.com/office/drawing/2014/main" id="{769CF7AF-A4AD-48F7-ACA8-A81640E1C7DB}"/>
            </a:ext>
          </a:extLst>
        </xdr:cNvPr>
        <xdr:cNvCxnSpPr/>
      </xdr:nvCxnSpPr>
      <xdr:spPr>
        <a:xfrm flipV="1">
          <a:off x="14793595" y="5261428"/>
          <a:ext cx="1269" cy="13470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11492</xdr:rowOff>
    </xdr:from>
    <xdr:ext cx="469744" cy="259045"/>
    <xdr:sp macro="" textlink="">
      <xdr:nvSpPr>
        <xdr:cNvPr id="132" name="債務償還比率最小値テキスト">
          <a:extLst>
            <a:ext uri="{FF2B5EF4-FFF2-40B4-BE49-F238E27FC236}">
              <a16:creationId xmlns:a16="http://schemas.microsoft.com/office/drawing/2014/main" id="{2D6CD950-0B51-4DF0-949D-811649B76F0B}"/>
            </a:ext>
          </a:extLst>
        </xdr:cNvPr>
        <xdr:cNvSpPr txBox="1"/>
      </xdr:nvSpPr>
      <xdr:spPr>
        <a:xfrm>
          <a:off x="14846300" y="6612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7665</xdr:rowOff>
    </xdr:from>
    <xdr:to>
      <xdr:col>76</xdr:col>
      <xdr:colOff>111125</xdr:colOff>
      <xdr:row>34</xdr:row>
      <xdr:rowOff>7665</xdr:rowOff>
    </xdr:to>
    <xdr:cxnSp macro="">
      <xdr:nvCxnSpPr>
        <xdr:cNvPr id="133" name="直線コネクタ 132">
          <a:extLst>
            <a:ext uri="{FF2B5EF4-FFF2-40B4-BE49-F238E27FC236}">
              <a16:creationId xmlns:a16="http://schemas.microsoft.com/office/drawing/2014/main" id="{E1ECE997-9AD2-41A5-A5D8-869E461D57E9}"/>
            </a:ext>
          </a:extLst>
        </xdr:cNvPr>
        <xdr:cNvCxnSpPr/>
      </xdr:nvCxnSpPr>
      <xdr:spPr>
        <a:xfrm>
          <a:off x="14706600" y="6608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34" name="債務償還比率最大値テキスト">
          <a:extLst>
            <a:ext uri="{FF2B5EF4-FFF2-40B4-BE49-F238E27FC236}">
              <a16:creationId xmlns:a16="http://schemas.microsoft.com/office/drawing/2014/main" id="{90FF85CD-B704-47CF-A948-D31FAF7DD16D}"/>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35" name="直線コネクタ 134">
          <a:extLst>
            <a:ext uri="{FF2B5EF4-FFF2-40B4-BE49-F238E27FC236}">
              <a16:creationId xmlns:a16="http://schemas.microsoft.com/office/drawing/2014/main" id="{896D59CF-9279-4B51-976B-92F5F2ACCF34}"/>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110181</xdr:rowOff>
    </xdr:from>
    <xdr:ext cx="469744" cy="259045"/>
    <xdr:sp macro="" textlink="">
      <xdr:nvSpPr>
        <xdr:cNvPr id="136" name="債務償還比率平均値テキスト">
          <a:extLst>
            <a:ext uri="{FF2B5EF4-FFF2-40B4-BE49-F238E27FC236}">
              <a16:creationId xmlns:a16="http://schemas.microsoft.com/office/drawing/2014/main" id="{3EE19517-C71B-4307-BE2F-339DF2BC4FBD}"/>
            </a:ext>
          </a:extLst>
        </xdr:cNvPr>
        <xdr:cNvSpPr txBox="1"/>
      </xdr:nvSpPr>
      <xdr:spPr>
        <a:xfrm>
          <a:off x="14846300" y="56823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87304</xdr:rowOff>
    </xdr:from>
    <xdr:to>
      <xdr:col>76</xdr:col>
      <xdr:colOff>73025</xdr:colOff>
      <xdr:row>30</xdr:row>
      <xdr:rowOff>17454</xdr:rowOff>
    </xdr:to>
    <xdr:sp macro="" textlink="">
      <xdr:nvSpPr>
        <xdr:cNvPr id="137" name="フローチャート: 判断 136">
          <a:extLst>
            <a:ext uri="{FF2B5EF4-FFF2-40B4-BE49-F238E27FC236}">
              <a16:creationId xmlns:a16="http://schemas.microsoft.com/office/drawing/2014/main" id="{1716859A-EF0C-4A86-985B-2FAACABB1024}"/>
            </a:ext>
          </a:extLst>
        </xdr:cNvPr>
        <xdr:cNvSpPr/>
      </xdr:nvSpPr>
      <xdr:spPr>
        <a:xfrm>
          <a:off x="14744700" y="5830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80364</xdr:rowOff>
    </xdr:from>
    <xdr:to>
      <xdr:col>72</xdr:col>
      <xdr:colOff>123825</xdr:colOff>
      <xdr:row>30</xdr:row>
      <xdr:rowOff>10514</xdr:rowOff>
    </xdr:to>
    <xdr:sp macro="" textlink="">
      <xdr:nvSpPr>
        <xdr:cNvPr id="138" name="フローチャート: 判断 137">
          <a:extLst>
            <a:ext uri="{FF2B5EF4-FFF2-40B4-BE49-F238E27FC236}">
              <a16:creationId xmlns:a16="http://schemas.microsoft.com/office/drawing/2014/main" id="{A11006C9-5B40-4623-B422-AA12FD5A0523}"/>
            </a:ext>
          </a:extLst>
        </xdr:cNvPr>
        <xdr:cNvSpPr/>
      </xdr:nvSpPr>
      <xdr:spPr>
        <a:xfrm>
          <a:off x="14033500" y="5823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131563</xdr:rowOff>
    </xdr:from>
    <xdr:to>
      <xdr:col>68</xdr:col>
      <xdr:colOff>123825</xdr:colOff>
      <xdr:row>30</xdr:row>
      <xdr:rowOff>61713</xdr:rowOff>
    </xdr:to>
    <xdr:sp macro="" textlink="">
      <xdr:nvSpPr>
        <xdr:cNvPr id="139" name="フローチャート: 判断 138">
          <a:extLst>
            <a:ext uri="{FF2B5EF4-FFF2-40B4-BE49-F238E27FC236}">
              <a16:creationId xmlns:a16="http://schemas.microsoft.com/office/drawing/2014/main" id="{CF29986E-FD0F-4EEA-B029-D745BD694C83}"/>
            </a:ext>
          </a:extLst>
        </xdr:cNvPr>
        <xdr:cNvSpPr/>
      </xdr:nvSpPr>
      <xdr:spPr>
        <a:xfrm>
          <a:off x="13271500" y="5875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100103</xdr:rowOff>
    </xdr:from>
    <xdr:to>
      <xdr:col>64</xdr:col>
      <xdr:colOff>123825</xdr:colOff>
      <xdr:row>30</xdr:row>
      <xdr:rowOff>30253</xdr:rowOff>
    </xdr:to>
    <xdr:sp macro="" textlink="">
      <xdr:nvSpPr>
        <xdr:cNvPr id="140" name="フローチャート: 判断 139">
          <a:extLst>
            <a:ext uri="{FF2B5EF4-FFF2-40B4-BE49-F238E27FC236}">
              <a16:creationId xmlns:a16="http://schemas.microsoft.com/office/drawing/2014/main" id="{F32A2309-64F2-455B-84FA-E1703E67D640}"/>
            </a:ext>
          </a:extLst>
        </xdr:cNvPr>
        <xdr:cNvSpPr/>
      </xdr:nvSpPr>
      <xdr:spPr>
        <a:xfrm>
          <a:off x="12509500" y="5843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155657</xdr:rowOff>
    </xdr:from>
    <xdr:to>
      <xdr:col>60</xdr:col>
      <xdr:colOff>123825</xdr:colOff>
      <xdr:row>31</xdr:row>
      <xdr:rowOff>85807</xdr:rowOff>
    </xdr:to>
    <xdr:sp macro="" textlink="">
      <xdr:nvSpPr>
        <xdr:cNvPr id="141" name="フローチャート: 判断 140">
          <a:extLst>
            <a:ext uri="{FF2B5EF4-FFF2-40B4-BE49-F238E27FC236}">
              <a16:creationId xmlns:a16="http://schemas.microsoft.com/office/drawing/2014/main" id="{F25285EE-C07A-48CA-A0E6-0BE9C38EB09B}"/>
            </a:ext>
          </a:extLst>
        </xdr:cNvPr>
        <xdr:cNvSpPr/>
      </xdr:nvSpPr>
      <xdr:spPr>
        <a:xfrm>
          <a:off x="11747500" y="6070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554A4B6C-9C38-4A6E-B85B-50AC3E47F02E}"/>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D66145E3-BCE7-41E4-928C-A345FB6C29C2}"/>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2B04D451-D8F5-4422-9CB4-F90E510D09B9}"/>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a:extLst>
            <a:ext uri="{FF2B5EF4-FFF2-40B4-BE49-F238E27FC236}">
              <a16:creationId xmlns:a16="http://schemas.microsoft.com/office/drawing/2014/main" id="{3367BBCE-7367-4B21-B9D3-C10D14B39461}"/>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BA1AC555-208F-4BF5-8683-5871BFAC9F1F}"/>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56996</xdr:rowOff>
    </xdr:from>
    <xdr:to>
      <xdr:col>76</xdr:col>
      <xdr:colOff>73025</xdr:colOff>
      <xdr:row>31</xdr:row>
      <xdr:rowOff>158596</xdr:rowOff>
    </xdr:to>
    <xdr:sp macro="" textlink="">
      <xdr:nvSpPr>
        <xdr:cNvPr id="147" name="楕円 146">
          <a:extLst>
            <a:ext uri="{FF2B5EF4-FFF2-40B4-BE49-F238E27FC236}">
              <a16:creationId xmlns:a16="http://schemas.microsoft.com/office/drawing/2014/main" id="{13DB2CC1-2186-481E-84E1-57C5FD3E71DB}"/>
            </a:ext>
          </a:extLst>
        </xdr:cNvPr>
        <xdr:cNvSpPr/>
      </xdr:nvSpPr>
      <xdr:spPr>
        <a:xfrm>
          <a:off x="14744700" y="6143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35423</xdr:rowOff>
    </xdr:from>
    <xdr:ext cx="469744" cy="259045"/>
    <xdr:sp macro="" textlink="">
      <xdr:nvSpPr>
        <xdr:cNvPr id="148" name="債務償還比率該当値テキスト">
          <a:extLst>
            <a:ext uri="{FF2B5EF4-FFF2-40B4-BE49-F238E27FC236}">
              <a16:creationId xmlns:a16="http://schemas.microsoft.com/office/drawing/2014/main" id="{CE0D1C7F-D0C9-4FFB-8C7D-79BCD9E2F185}"/>
            </a:ext>
          </a:extLst>
        </xdr:cNvPr>
        <xdr:cNvSpPr txBox="1"/>
      </xdr:nvSpPr>
      <xdr:spPr>
        <a:xfrm>
          <a:off x="14846300" y="6121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164755</xdr:rowOff>
    </xdr:from>
    <xdr:to>
      <xdr:col>72</xdr:col>
      <xdr:colOff>123825</xdr:colOff>
      <xdr:row>31</xdr:row>
      <xdr:rowOff>94905</xdr:rowOff>
    </xdr:to>
    <xdr:sp macro="" textlink="">
      <xdr:nvSpPr>
        <xdr:cNvPr id="149" name="楕円 148">
          <a:extLst>
            <a:ext uri="{FF2B5EF4-FFF2-40B4-BE49-F238E27FC236}">
              <a16:creationId xmlns:a16="http://schemas.microsoft.com/office/drawing/2014/main" id="{098B8732-0549-4272-A1A2-A4A2B8A7BF37}"/>
            </a:ext>
          </a:extLst>
        </xdr:cNvPr>
        <xdr:cNvSpPr/>
      </xdr:nvSpPr>
      <xdr:spPr>
        <a:xfrm>
          <a:off x="14033500" y="607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44105</xdr:rowOff>
    </xdr:from>
    <xdr:to>
      <xdr:col>76</xdr:col>
      <xdr:colOff>22225</xdr:colOff>
      <xdr:row>31</xdr:row>
      <xdr:rowOff>107796</xdr:rowOff>
    </xdr:to>
    <xdr:cxnSp macro="">
      <xdr:nvCxnSpPr>
        <xdr:cNvPr id="150" name="直線コネクタ 149">
          <a:extLst>
            <a:ext uri="{FF2B5EF4-FFF2-40B4-BE49-F238E27FC236}">
              <a16:creationId xmlns:a16="http://schemas.microsoft.com/office/drawing/2014/main" id="{705C4E53-D4D7-4D61-B992-A976FF9C4749}"/>
            </a:ext>
          </a:extLst>
        </xdr:cNvPr>
        <xdr:cNvCxnSpPr/>
      </xdr:nvCxnSpPr>
      <xdr:spPr>
        <a:xfrm>
          <a:off x="14084300" y="6130580"/>
          <a:ext cx="711200" cy="63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125467</xdr:rowOff>
    </xdr:from>
    <xdr:to>
      <xdr:col>68</xdr:col>
      <xdr:colOff>123825</xdr:colOff>
      <xdr:row>32</xdr:row>
      <xdr:rowOff>55617</xdr:rowOff>
    </xdr:to>
    <xdr:sp macro="" textlink="">
      <xdr:nvSpPr>
        <xdr:cNvPr id="151" name="楕円 150">
          <a:extLst>
            <a:ext uri="{FF2B5EF4-FFF2-40B4-BE49-F238E27FC236}">
              <a16:creationId xmlns:a16="http://schemas.microsoft.com/office/drawing/2014/main" id="{2F26B637-31A6-4A63-9A99-1BFBC5A8FA57}"/>
            </a:ext>
          </a:extLst>
        </xdr:cNvPr>
        <xdr:cNvSpPr/>
      </xdr:nvSpPr>
      <xdr:spPr>
        <a:xfrm>
          <a:off x="13271500" y="6211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44105</xdr:rowOff>
    </xdr:from>
    <xdr:to>
      <xdr:col>72</xdr:col>
      <xdr:colOff>73025</xdr:colOff>
      <xdr:row>32</xdr:row>
      <xdr:rowOff>4817</xdr:rowOff>
    </xdr:to>
    <xdr:cxnSp macro="">
      <xdr:nvCxnSpPr>
        <xdr:cNvPr id="152" name="直線コネクタ 151">
          <a:extLst>
            <a:ext uri="{FF2B5EF4-FFF2-40B4-BE49-F238E27FC236}">
              <a16:creationId xmlns:a16="http://schemas.microsoft.com/office/drawing/2014/main" id="{E71E94B2-28DC-4FB5-8F56-284144CD9931}"/>
            </a:ext>
          </a:extLst>
        </xdr:cNvPr>
        <xdr:cNvCxnSpPr/>
      </xdr:nvCxnSpPr>
      <xdr:spPr>
        <a:xfrm flipV="1">
          <a:off x="13322300" y="6130580"/>
          <a:ext cx="762000" cy="132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161979</xdr:rowOff>
    </xdr:from>
    <xdr:to>
      <xdr:col>64</xdr:col>
      <xdr:colOff>123825</xdr:colOff>
      <xdr:row>31</xdr:row>
      <xdr:rowOff>92129</xdr:rowOff>
    </xdr:to>
    <xdr:sp macro="" textlink="">
      <xdr:nvSpPr>
        <xdr:cNvPr id="153" name="楕円 152">
          <a:extLst>
            <a:ext uri="{FF2B5EF4-FFF2-40B4-BE49-F238E27FC236}">
              <a16:creationId xmlns:a16="http://schemas.microsoft.com/office/drawing/2014/main" id="{631F9467-354F-496A-81C2-1260412B52A5}"/>
            </a:ext>
          </a:extLst>
        </xdr:cNvPr>
        <xdr:cNvSpPr/>
      </xdr:nvSpPr>
      <xdr:spPr>
        <a:xfrm>
          <a:off x="12509500" y="6077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31</xdr:row>
      <xdr:rowOff>41329</xdr:rowOff>
    </xdr:from>
    <xdr:to>
      <xdr:col>68</xdr:col>
      <xdr:colOff>73025</xdr:colOff>
      <xdr:row>32</xdr:row>
      <xdr:rowOff>4817</xdr:rowOff>
    </xdr:to>
    <xdr:cxnSp macro="">
      <xdr:nvCxnSpPr>
        <xdr:cNvPr id="154" name="直線コネクタ 153">
          <a:extLst>
            <a:ext uri="{FF2B5EF4-FFF2-40B4-BE49-F238E27FC236}">
              <a16:creationId xmlns:a16="http://schemas.microsoft.com/office/drawing/2014/main" id="{6B816492-41A9-48EA-B6E4-FC7A3E59D097}"/>
            </a:ext>
          </a:extLst>
        </xdr:cNvPr>
        <xdr:cNvCxnSpPr/>
      </xdr:nvCxnSpPr>
      <xdr:spPr>
        <a:xfrm>
          <a:off x="12560300" y="6127804"/>
          <a:ext cx="762000" cy="13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158315</xdr:rowOff>
    </xdr:from>
    <xdr:to>
      <xdr:col>60</xdr:col>
      <xdr:colOff>123825</xdr:colOff>
      <xdr:row>32</xdr:row>
      <xdr:rowOff>88465</xdr:rowOff>
    </xdr:to>
    <xdr:sp macro="" textlink="">
      <xdr:nvSpPr>
        <xdr:cNvPr id="155" name="楕円 154">
          <a:extLst>
            <a:ext uri="{FF2B5EF4-FFF2-40B4-BE49-F238E27FC236}">
              <a16:creationId xmlns:a16="http://schemas.microsoft.com/office/drawing/2014/main" id="{24F6C88B-E4AB-4DCB-A9B3-658EA58E76AF}"/>
            </a:ext>
          </a:extLst>
        </xdr:cNvPr>
        <xdr:cNvSpPr/>
      </xdr:nvSpPr>
      <xdr:spPr>
        <a:xfrm>
          <a:off x="11747500" y="624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41329</xdr:rowOff>
    </xdr:from>
    <xdr:to>
      <xdr:col>64</xdr:col>
      <xdr:colOff>73025</xdr:colOff>
      <xdr:row>32</xdr:row>
      <xdr:rowOff>37665</xdr:rowOff>
    </xdr:to>
    <xdr:cxnSp macro="">
      <xdr:nvCxnSpPr>
        <xdr:cNvPr id="156" name="直線コネクタ 155">
          <a:extLst>
            <a:ext uri="{FF2B5EF4-FFF2-40B4-BE49-F238E27FC236}">
              <a16:creationId xmlns:a16="http://schemas.microsoft.com/office/drawing/2014/main" id="{00B50E2B-B2CC-438F-A64A-69F9B3E5D288}"/>
            </a:ext>
          </a:extLst>
        </xdr:cNvPr>
        <xdr:cNvCxnSpPr/>
      </xdr:nvCxnSpPr>
      <xdr:spPr>
        <a:xfrm flipV="1">
          <a:off x="11798300" y="6127804"/>
          <a:ext cx="762000" cy="167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27041</xdr:rowOff>
    </xdr:from>
    <xdr:ext cx="469744" cy="259045"/>
    <xdr:sp macro="" textlink="">
      <xdr:nvSpPr>
        <xdr:cNvPr id="157" name="n_1aveValue債務償還比率">
          <a:extLst>
            <a:ext uri="{FF2B5EF4-FFF2-40B4-BE49-F238E27FC236}">
              <a16:creationId xmlns:a16="http://schemas.microsoft.com/office/drawing/2014/main" id="{C1CC68B5-8021-4043-88C8-39BF5232692A}"/>
            </a:ext>
          </a:extLst>
        </xdr:cNvPr>
        <xdr:cNvSpPr txBox="1"/>
      </xdr:nvSpPr>
      <xdr:spPr>
        <a:xfrm>
          <a:off x="13836727" y="5599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78240</xdr:rowOff>
    </xdr:from>
    <xdr:ext cx="469744" cy="259045"/>
    <xdr:sp macro="" textlink="">
      <xdr:nvSpPr>
        <xdr:cNvPr id="158" name="n_2aveValue債務償還比率">
          <a:extLst>
            <a:ext uri="{FF2B5EF4-FFF2-40B4-BE49-F238E27FC236}">
              <a16:creationId xmlns:a16="http://schemas.microsoft.com/office/drawing/2014/main" id="{F6B63253-9CFD-46C7-A901-7442B4A335B4}"/>
            </a:ext>
          </a:extLst>
        </xdr:cNvPr>
        <xdr:cNvSpPr txBox="1"/>
      </xdr:nvSpPr>
      <xdr:spPr>
        <a:xfrm>
          <a:off x="13087427" y="5650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46780</xdr:rowOff>
    </xdr:from>
    <xdr:ext cx="469744" cy="259045"/>
    <xdr:sp macro="" textlink="">
      <xdr:nvSpPr>
        <xdr:cNvPr id="159" name="n_3aveValue債務償還比率">
          <a:extLst>
            <a:ext uri="{FF2B5EF4-FFF2-40B4-BE49-F238E27FC236}">
              <a16:creationId xmlns:a16="http://schemas.microsoft.com/office/drawing/2014/main" id="{745F9719-EA2A-496B-ADAD-B3C2A8968F5A}"/>
            </a:ext>
          </a:extLst>
        </xdr:cNvPr>
        <xdr:cNvSpPr txBox="1"/>
      </xdr:nvSpPr>
      <xdr:spPr>
        <a:xfrm>
          <a:off x="12325427" y="56189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102334</xdr:rowOff>
    </xdr:from>
    <xdr:ext cx="469744" cy="259045"/>
    <xdr:sp macro="" textlink="">
      <xdr:nvSpPr>
        <xdr:cNvPr id="160" name="n_4aveValue債務償還比率">
          <a:extLst>
            <a:ext uri="{FF2B5EF4-FFF2-40B4-BE49-F238E27FC236}">
              <a16:creationId xmlns:a16="http://schemas.microsoft.com/office/drawing/2014/main" id="{22A5B396-B858-42A6-84EE-7CC7BCC24F7A}"/>
            </a:ext>
          </a:extLst>
        </xdr:cNvPr>
        <xdr:cNvSpPr txBox="1"/>
      </xdr:nvSpPr>
      <xdr:spPr>
        <a:xfrm>
          <a:off x="11563427" y="5845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86032</xdr:rowOff>
    </xdr:from>
    <xdr:ext cx="469744" cy="259045"/>
    <xdr:sp macro="" textlink="">
      <xdr:nvSpPr>
        <xdr:cNvPr id="161" name="n_1mainValue債務償還比率">
          <a:extLst>
            <a:ext uri="{FF2B5EF4-FFF2-40B4-BE49-F238E27FC236}">
              <a16:creationId xmlns:a16="http://schemas.microsoft.com/office/drawing/2014/main" id="{CBA28E7C-54F4-4A5E-A3C6-161F260DFC22}"/>
            </a:ext>
          </a:extLst>
        </xdr:cNvPr>
        <xdr:cNvSpPr txBox="1"/>
      </xdr:nvSpPr>
      <xdr:spPr>
        <a:xfrm>
          <a:off x="13836727" y="6172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32</xdr:row>
      <xdr:rowOff>46744</xdr:rowOff>
    </xdr:from>
    <xdr:ext cx="469744" cy="259045"/>
    <xdr:sp macro="" textlink="">
      <xdr:nvSpPr>
        <xdr:cNvPr id="162" name="n_2mainValue債務償還比率">
          <a:extLst>
            <a:ext uri="{FF2B5EF4-FFF2-40B4-BE49-F238E27FC236}">
              <a16:creationId xmlns:a16="http://schemas.microsoft.com/office/drawing/2014/main" id="{1F13FD4E-B6EC-49D0-B47C-8E63FDF78C59}"/>
            </a:ext>
          </a:extLst>
        </xdr:cNvPr>
        <xdr:cNvSpPr txBox="1"/>
      </xdr:nvSpPr>
      <xdr:spPr>
        <a:xfrm>
          <a:off x="13087427" y="6304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83256</xdr:rowOff>
    </xdr:from>
    <xdr:ext cx="469744" cy="259045"/>
    <xdr:sp macro="" textlink="">
      <xdr:nvSpPr>
        <xdr:cNvPr id="163" name="n_3mainValue債務償還比率">
          <a:extLst>
            <a:ext uri="{FF2B5EF4-FFF2-40B4-BE49-F238E27FC236}">
              <a16:creationId xmlns:a16="http://schemas.microsoft.com/office/drawing/2014/main" id="{96952D6B-BCDA-4189-B129-657E3FDE6A5B}"/>
            </a:ext>
          </a:extLst>
        </xdr:cNvPr>
        <xdr:cNvSpPr txBox="1"/>
      </xdr:nvSpPr>
      <xdr:spPr>
        <a:xfrm>
          <a:off x="12325427" y="6169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79592</xdr:rowOff>
    </xdr:from>
    <xdr:ext cx="469744" cy="259045"/>
    <xdr:sp macro="" textlink="">
      <xdr:nvSpPr>
        <xdr:cNvPr id="164" name="n_4mainValue債務償還比率">
          <a:extLst>
            <a:ext uri="{FF2B5EF4-FFF2-40B4-BE49-F238E27FC236}">
              <a16:creationId xmlns:a16="http://schemas.microsoft.com/office/drawing/2014/main" id="{C3508EA7-7664-4C2C-B9C7-342024E4775F}"/>
            </a:ext>
          </a:extLst>
        </xdr:cNvPr>
        <xdr:cNvSpPr txBox="1"/>
      </xdr:nvSpPr>
      <xdr:spPr>
        <a:xfrm>
          <a:off x="11563427" y="6337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a:extLst>
            <a:ext uri="{FF2B5EF4-FFF2-40B4-BE49-F238E27FC236}">
              <a16:creationId xmlns:a16="http://schemas.microsoft.com/office/drawing/2014/main" id="{6BB7DECF-CF32-45B8-A7A2-CB1D64DBE339}"/>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a:extLst>
            <a:ext uri="{FF2B5EF4-FFF2-40B4-BE49-F238E27FC236}">
              <a16:creationId xmlns:a16="http://schemas.microsoft.com/office/drawing/2014/main" id="{26AE7DAD-F3B9-439A-9D0D-F8135472DF60}"/>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a:extLst>
            <a:ext uri="{FF2B5EF4-FFF2-40B4-BE49-F238E27FC236}">
              <a16:creationId xmlns:a16="http://schemas.microsoft.com/office/drawing/2014/main" id="{EF7A14D2-2CA5-47FA-A502-1588C8D7F798}"/>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a:extLst>
            <a:ext uri="{FF2B5EF4-FFF2-40B4-BE49-F238E27FC236}">
              <a16:creationId xmlns:a16="http://schemas.microsoft.com/office/drawing/2014/main" id="{5DF9CE48-C713-4440-A175-A2A82109E660}"/>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a:extLst>
            <a:ext uri="{FF2B5EF4-FFF2-40B4-BE49-F238E27FC236}">
              <a16:creationId xmlns:a16="http://schemas.microsoft.com/office/drawing/2014/main" id="{28ADF140-73EB-438F-9328-ADC33F21B48C}"/>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a:extLst>
            <a:ext uri="{FF2B5EF4-FFF2-40B4-BE49-F238E27FC236}">
              <a16:creationId xmlns:a16="http://schemas.microsoft.com/office/drawing/2014/main" id="{68F892C1-6E45-4C54-AC5E-6FA6E64FF21C}"/>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E42E0FF-95D7-483B-8E94-96F6DC2851A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B335AA2C-A6D1-4FD6-AAD7-D0C53DBD57F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3C5FCD3-9429-43EF-87E7-ED8F66DBC2B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5D168356-5B88-4911-A879-287109DD610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7E11379-211C-483F-9401-683359BE675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258347C-ED79-4E44-B0CF-8999D6FA684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BE685C1A-877F-4E95-ADB2-A7BD9B0D9B5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00E5970-E16E-41EC-9ACB-764816ECDDC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6994F6B-351E-4F59-938D-52BD8AF1B95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E7614EED-C612-43B4-970A-598E2912003D}"/>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8C794185-E588-41D1-B4AA-9B524ABB27C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379FCB8-073B-4584-9A88-6A7E3332798D}"/>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FA53F9FF-5BD5-48DC-987E-A5963C616479}"/>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119F95B-CF9F-43F1-9649-5A0A4826FFF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4EC89AA8-D271-492F-8A7C-CDA21E59718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2B4AF1AC-A2C7-4243-8FEF-7DC7A934D5A3}"/>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DFC5529-803A-4758-B0A9-76B5198E855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D50ED5E9-D084-4CB7-A124-8B4053D5FA7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19786242-5617-4B82-B022-AA994479E66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A1432838-5ACA-4EAD-9003-5B2ED1189BA3}"/>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703FB53F-ED3F-49EF-B2D9-3A12E42AB30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9AEC1425-07E1-4E17-97D6-EF57972FAF47}"/>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CBDE42A-7E4D-4EF2-A516-0D5143C4A806}"/>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9AFD35EA-332B-4BEB-88D3-8B6B93FA6978}"/>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4F9CDE9-0114-4D69-860B-3D01F41B838F}"/>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202FFFD4-1166-44F7-ABC4-1DB6B83261B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5F5902E1-9C70-4C37-98BD-6EE780C32EC6}"/>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366971E-6F8C-4452-AAFD-E9B0B541F862}"/>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575C79FF-74B2-4474-9218-1ABA44EEF18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7FDF7FF3-A0A2-465F-8D97-93CC948E5FE8}"/>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8D97F120-2F24-4EFB-B170-31C1764FD324}"/>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C79E3A9-48F6-4666-8F0B-8D21737CB182}"/>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030DC4B-2A9A-4F5E-9BCC-0B435C4F49D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15CD7EA-EA67-46D2-B9E9-7D1E6A7C1C63}"/>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4EC43C19-C24F-4809-BEEA-28405FA79170}"/>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58CB79C-617C-4CCD-B47D-AD95A1F6455C}"/>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AAC72414-9AF4-430E-A3E6-F1D679C4BC2D}"/>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33A656DA-120A-4657-B138-37630DA29D01}"/>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E262CDB-3F9C-49AC-8ED4-BA869C5CA7E4}"/>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7A0BABA-A237-47B6-9AE6-D51BEE7B7C44}"/>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3D03D9A5-9BDB-4547-A8D2-66D02CE8EA87}"/>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1CE977D-0A5F-4A71-ACF3-22EB8F0B1204}"/>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DA8E6764-26C1-4F06-BFE2-65FA201D7793}"/>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A66D5E27-16A2-44BF-80B3-2BF49EBDAA0F}"/>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79BD9EFA-94D4-46A1-A6E5-DF70791AE848}"/>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9BA07D1F-6615-4D20-9338-A2D8F098F66B}"/>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D2F79D72-84DB-4055-B1D8-4AA97768FE0A}"/>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871D5C55-4584-4344-BEF7-289DD5870557}"/>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3CC77D7C-8140-45CB-921F-6697ED5AA426}"/>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752AD253-CF4C-4645-B975-3740D8A59791}"/>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AE4B2A5F-8E3B-4F52-BDB3-E14A2E4C8C87}"/>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E8421B32-1EE0-4791-AF0B-64BDEB78083D}"/>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E7460EEF-99C7-4C88-97C9-9611ACC09FB2}"/>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F743ED9D-0F05-41CB-8771-51A22C203661}"/>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97A68E4C-F092-4145-A991-C91F876F1B57}"/>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139065</xdr:rowOff>
    </xdr:from>
    <xdr:to>
      <xdr:col>24</xdr:col>
      <xdr:colOff>62865</xdr:colOff>
      <xdr:row>41</xdr:row>
      <xdr:rowOff>114300</xdr:rowOff>
    </xdr:to>
    <xdr:cxnSp macro="">
      <xdr:nvCxnSpPr>
        <xdr:cNvPr id="57" name="直線コネクタ 56">
          <a:extLst>
            <a:ext uri="{FF2B5EF4-FFF2-40B4-BE49-F238E27FC236}">
              <a16:creationId xmlns:a16="http://schemas.microsoft.com/office/drawing/2014/main" id="{A4B3087D-2468-4F09-9F46-17AC3FC120A4}"/>
            </a:ext>
          </a:extLst>
        </xdr:cNvPr>
        <xdr:cNvCxnSpPr/>
      </xdr:nvCxnSpPr>
      <xdr:spPr>
        <a:xfrm flipV="1">
          <a:off x="4634865" y="5796915"/>
          <a:ext cx="0" cy="1346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118127</xdr:rowOff>
    </xdr:from>
    <xdr:ext cx="405111" cy="259045"/>
    <xdr:sp macro="" textlink="">
      <xdr:nvSpPr>
        <xdr:cNvPr id="58" name="【道路】&#10;有形固定資産減価償却率最小値テキスト">
          <a:extLst>
            <a:ext uri="{FF2B5EF4-FFF2-40B4-BE49-F238E27FC236}">
              <a16:creationId xmlns:a16="http://schemas.microsoft.com/office/drawing/2014/main" id="{D6320D76-C25D-4844-9F8A-D63BE0A8A2AE}"/>
            </a:ext>
          </a:extLst>
        </xdr:cNvPr>
        <xdr:cNvSpPr txBox="1"/>
      </xdr:nvSpPr>
      <xdr:spPr>
        <a:xfrm>
          <a:off x="4673600" y="7147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114300</xdr:rowOff>
    </xdr:from>
    <xdr:to>
      <xdr:col>24</xdr:col>
      <xdr:colOff>152400</xdr:colOff>
      <xdr:row>41</xdr:row>
      <xdr:rowOff>114300</xdr:rowOff>
    </xdr:to>
    <xdr:cxnSp macro="">
      <xdr:nvCxnSpPr>
        <xdr:cNvPr id="59" name="直線コネクタ 58">
          <a:extLst>
            <a:ext uri="{FF2B5EF4-FFF2-40B4-BE49-F238E27FC236}">
              <a16:creationId xmlns:a16="http://schemas.microsoft.com/office/drawing/2014/main" id="{8EAEDFB2-BC98-4D36-9607-F9675AC63440}"/>
            </a:ext>
          </a:extLst>
        </xdr:cNvPr>
        <xdr:cNvCxnSpPr/>
      </xdr:nvCxnSpPr>
      <xdr:spPr>
        <a:xfrm>
          <a:off x="4546600" y="7143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85742</xdr:rowOff>
    </xdr:from>
    <xdr:ext cx="405111" cy="259045"/>
    <xdr:sp macro="" textlink="">
      <xdr:nvSpPr>
        <xdr:cNvPr id="60" name="【道路】&#10;有形固定資産減価償却率最大値テキスト">
          <a:extLst>
            <a:ext uri="{FF2B5EF4-FFF2-40B4-BE49-F238E27FC236}">
              <a16:creationId xmlns:a16="http://schemas.microsoft.com/office/drawing/2014/main" id="{F55737C4-2B15-4B3F-BD88-01C5FADD9BBD}"/>
            </a:ext>
          </a:extLst>
        </xdr:cNvPr>
        <xdr:cNvSpPr txBox="1"/>
      </xdr:nvSpPr>
      <xdr:spPr>
        <a:xfrm>
          <a:off x="4673600" y="5572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139065</xdr:rowOff>
    </xdr:from>
    <xdr:to>
      <xdr:col>24</xdr:col>
      <xdr:colOff>152400</xdr:colOff>
      <xdr:row>33</xdr:row>
      <xdr:rowOff>139065</xdr:rowOff>
    </xdr:to>
    <xdr:cxnSp macro="">
      <xdr:nvCxnSpPr>
        <xdr:cNvPr id="61" name="直線コネクタ 60">
          <a:extLst>
            <a:ext uri="{FF2B5EF4-FFF2-40B4-BE49-F238E27FC236}">
              <a16:creationId xmlns:a16="http://schemas.microsoft.com/office/drawing/2014/main" id="{17AA0E88-0D7C-494D-9FAF-211D9D0233C4}"/>
            </a:ext>
          </a:extLst>
        </xdr:cNvPr>
        <xdr:cNvCxnSpPr/>
      </xdr:nvCxnSpPr>
      <xdr:spPr>
        <a:xfrm>
          <a:off x="4546600" y="5796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101617</xdr:rowOff>
    </xdr:from>
    <xdr:ext cx="405111" cy="259045"/>
    <xdr:sp macro="" textlink="">
      <xdr:nvSpPr>
        <xdr:cNvPr id="62" name="【道路】&#10;有形固定資産減価償却率平均値テキスト">
          <a:extLst>
            <a:ext uri="{FF2B5EF4-FFF2-40B4-BE49-F238E27FC236}">
              <a16:creationId xmlns:a16="http://schemas.microsoft.com/office/drawing/2014/main" id="{3E9E5539-AB6F-4AEE-B3C7-3DBC00CC2C83}"/>
            </a:ext>
          </a:extLst>
        </xdr:cNvPr>
        <xdr:cNvSpPr txBox="1"/>
      </xdr:nvSpPr>
      <xdr:spPr>
        <a:xfrm>
          <a:off x="4673600" y="64452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78740</xdr:rowOff>
    </xdr:from>
    <xdr:to>
      <xdr:col>24</xdr:col>
      <xdr:colOff>114300</xdr:colOff>
      <xdr:row>39</xdr:row>
      <xdr:rowOff>8890</xdr:rowOff>
    </xdr:to>
    <xdr:sp macro="" textlink="">
      <xdr:nvSpPr>
        <xdr:cNvPr id="63" name="フローチャート: 判断 62">
          <a:extLst>
            <a:ext uri="{FF2B5EF4-FFF2-40B4-BE49-F238E27FC236}">
              <a16:creationId xmlns:a16="http://schemas.microsoft.com/office/drawing/2014/main" id="{C19DEE5B-525D-4E38-92A0-CAC429CA8065}"/>
            </a:ext>
          </a:extLst>
        </xdr:cNvPr>
        <xdr:cNvSpPr/>
      </xdr:nvSpPr>
      <xdr:spPr>
        <a:xfrm>
          <a:off x="45847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53975</xdr:rowOff>
    </xdr:from>
    <xdr:to>
      <xdr:col>20</xdr:col>
      <xdr:colOff>38100</xdr:colOff>
      <xdr:row>38</xdr:row>
      <xdr:rowOff>155575</xdr:rowOff>
    </xdr:to>
    <xdr:sp macro="" textlink="">
      <xdr:nvSpPr>
        <xdr:cNvPr id="64" name="フローチャート: 判断 63">
          <a:extLst>
            <a:ext uri="{FF2B5EF4-FFF2-40B4-BE49-F238E27FC236}">
              <a16:creationId xmlns:a16="http://schemas.microsoft.com/office/drawing/2014/main" id="{A7CCAAB7-07B5-46E3-9B70-166F906562E2}"/>
            </a:ext>
          </a:extLst>
        </xdr:cNvPr>
        <xdr:cNvSpPr/>
      </xdr:nvSpPr>
      <xdr:spPr>
        <a:xfrm>
          <a:off x="3746500" y="656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57785</xdr:rowOff>
    </xdr:from>
    <xdr:to>
      <xdr:col>15</xdr:col>
      <xdr:colOff>101600</xdr:colOff>
      <xdr:row>38</xdr:row>
      <xdr:rowOff>159385</xdr:rowOff>
    </xdr:to>
    <xdr:sp macro="" textlink="">
      <xdr:nvSpPr>
        <xdr:cNvPr id="65" name="フローチャート: 判断 64">
          <a:extLst>
            <a:ext uri="{FF2B5EF4-FFF2-40B4-BE49-F238E27FC236}">
              <a16:creationId xmlns:a16="http://schemas.microsoft.com/office/drawing/2014/main" id="{886DEE4E-83A6-41CA-A1B0-DBFAFA69ADFE}"/>
            </a:ext>
          </a:extLst>
        </xdr:cNvPr>
        <xdr:cNvSpPr/>
      </xdr:nvSpPr>
      <xdr:spPr>
        <a:xfrm>
          <a:off x="2857500" y="657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31115</xdr:rowOff>
    </xdr:from>
    <xdr:to>
      <xdr:col>10</xdr:col>
      <xdr:colOff>165100</xdr:colOff>
      <xdr:row>38</xdr:row>
      <xdr:rowOff>132715</xdr:rowOff>
    </xdr:to>
    <xdr:sp macro="" textlink="">
      <xdr:nvSpPr>
        <xdr:cNvPr id="66" name="フローチャート: 判断 65">
          <a:extLst>
            <a:ext uri="{FF2B5EF4-FFF2-40B4-BE49-F238E27FC236}">
              <a16:creationId xmlns:a16="http://schemas.microsoft.com/office/drawing/2014/main" id="{F442470F-62DE-4E98-856A-D185F9F6AB65}"/>
            </a:ext>
          </a:extLst>
        </xdr:cNvPr>
        <xdr:cNvSpPr/>
      </xdr:nvSpPr>
      <xdr:spPr>
        <a:xfrm>
          <a:off x="19685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143510</xdr:rowOff>
    </xdr:from>
    <xdr:to>
      <xdr:col>6</xdr:col>
      <xdr:colOff>38100</xdr:colOff>
      <xdr:row>38</xdr:row>
      <xdr:rowOff>73660</xdr:rowOff>
    </xdr:to>
    <xdr:sp macro="" textlink="">
      <xdr:nvSpPr>
        <xdr:cNvPr id="67" name="フローチャート: 判断 66">
          <a:extLst>
            <a:ext uri="{FF2B5EF4-FFF2-40B4-BE49-F238E27FC236}">
              <a16:creationId xmlns:a16="http://schemas.microsoft.com/office/drawing/2014/main" id="{6C3F5FB6-ED9E-4D60-8C00-472462C547B8}"/>
            </a:ext>
          </a:extLst>
        </xdr:cNvPr>
        <xdr:cNvSpPr/>
      </xdr:nvSpPr>
      <xdr:spPr>
        <a:xfrm>
          <a:off x="1079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DAF80162-7685-4F1B-8901-CE066171C1E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4049AF68-C71C-4BBB-B1E0-012283EA4CE2}"/>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32F474E0-FB48-413C-BD27-BD0D61A44E75}"/>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7B50CB58-0ED3-4E97-85A0-8684E7BF89A9}"/>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F81944E9-CCAC-4A4D-8720-810E66A78818}"/>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114935</xdr:rowOff>
    </xdr:from>
    <xdr:to>
      <xdr:col>24</xdr:col>
      <xdr:colOff>114300</xdr:colOff>
      <xdr:row>40</xdr:row>
      <xdr:rowOff>45085</xdr:rowOff>
    </xdr:to>
    <xdr:sp macro="" textlink="">
      <xdr:nvSpPr>
        <xdr:cNvPr id="73" name="楕円 72">
          <a:extLst>
            <a:ext uri="{FF2B5EF4-FFF2-40B4-BE49-F238E27FC236}">
              <a16:creationId xmlns:a16="http://schemas.microsoft.com/office/drawing/2014/main" id="{156B8BF9-A60C-4834-B2A0-738B086B8B96}"/>
            </a:ext>
          </a:extLst>
        </xdr:cNvPr>
        <xdr:cNvSpPr/>
      </xdr:nvSpPr>
      <xdr:spPr>
        <a:xfrm>
          <a:off x="4584700" y="680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93362</xdr:rowOff>
    </xdr:from>
    <xdr:ext cx="405111" cy="259045"/>
    <xdr:sp macro="" textlink="">
      <xdr:nvSpPr>
        <xdr:cNvPr id="74" name="【道路】&#10;有形固定資産減価償却率該当値テキスト">
          <a:extLst>
            <a:ext uri="{FF2B5EF4-FFF2-40B4-BE49-F238E27FC236}">
              <a16:creationId xmlns:a16="http://schemas.microsoft.com/office/drawing/2014/main" id="{482AB6AA-4F11-426B-A990-F61A4237AA08}"/>
            </a:ext>
          </a:extLst>
        </xdr:cNvPr>
        <xdr:cNvSpPr txBox="1"/>
      </xdr:nvSpPr>
      <xdr:spPr>
        <a:xfrm>
          <a:off x="4673600" y="6779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78740</xdr:rowOff>
    </xdr:from>
    <xdr:to>
      <xdr:col>20</xdr:col>
      <xdr:colOff>38100</xdr:colOff>
      <xdr:row>40</xdr:row>
      <xdr:rowOff>8890</xdr:rowOff>
    </xdr:to>
    <xdr:sp macro="" textlink="">
      <xdr:nvSpPr>
        <xdr:cNvPr id="75" name="楕円 74">
          <a:extLst>
            <a:ext uri="{FF2B5EF4-FFF2-40B4-BE49-F238E27FC236}">
              <a16:creationId xmlns:a16="http://schemas.microsoft.com/office/drawing/2014/main" id="{FA10F878-13F6-429F-8236-C72C52DB36C3}"/>
            </a:ext>
          </a:extLst>
        </xdr:cNvPr>
        <xdr:cNvSpPr/>
      </xdr:nvSpPr>
      <xdr:spPr>
        <a:xfrm>
          <a:off x="3746500" y="676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39</xdr:row>
      <xdr:rowOff>129540</xdr:rowOff>
    </xdr:from>
    <xdr:to>
      <xdr:col>24</xdr:col>
      <xdr:colOff>63500</xdr:colOff>
      <xdr:row>39</xdr:row>
      <xdr:rowOff>165735</xdr:rowOff>
    </xdr:to>
    <xdr:cxnSp macro="">
      <xdr:nvCxnSpPr>
        <xdr:cNvPr id="76" name="直線コネクタ 75">
          <a:extLst>
            <a:ext uri="{FF2B5EF4-FFF2-40B4-BE49-F238E27FC236}">
              <a16:creationId xmlns:a16="http://schemas.microsoft.com/office/drawing/2014/main" id="{09754FFA-5DC7-4004-A8C8-1D9DE140C231}"/>
            </a:ext>
          </a:extLst>
        </xdr:cNvPr>
        <xdr:cNvCxnSpPr/>
      </xdr:nvCxnSpPr>
      <xdr:spPr>
        <a:xfrm>
          <a:off x="3797300" y="681609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40640</xdr:rowOff>
    </xdr:from>
    <xdr:to>
      <xdr:col>15</xdr:col>
      <xdr:colOff>101600</xdr:colOff>
      <xdr:row>39</xdr:row>
      <xdr:rowOff>142240</xdr:rowOff>
    </xdr:to>
    <xdr:sp macro="" textlink="">
      <xdr:nvSpPr>
        <xdr:cNvPr id="77" name="楕円 76">
          <a:extLst>
            <a:ext uri="{FF2B5EF4-FFF2-40B4-BE49-F238E27FC236}">
              <a16:creationId xmlns:a16="http://schemas.microsoft.com/office/drawing/2014/main" id="{E2237154-AE93-4777-8D9A-F06013AACEBD}"/>
            </a:ext>
          </a:extLst>
        </xdr:cNvPr>
        <xdr:cNvSpPr/>
      </xdr:nvSpPr>
      <xdr:spPr>
        <a:xfrm>
          <a:off x="2857500" y="6727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91440</xdr:rowOff>
    </xdr:from>
    <xdr:to>
      <xdr:col>19</xdr:col>
      <xdr:colOff>177800</xdr:colOff>
      <xdr:row>39</xdr:row>
      <xdr:rowOff>129540</xdr:rowOff>
    </xdr:to>
    <xdr:cxnSp macro="">
      <xdr:nvCxnSpPr>
        <xdr:cNvPr id="78" name="直線コネクタ 77">
          <a:extLst>
            <a:ext uri="{FF2B5EF4-FFF2-40B4-BE49-F238E27FC236}">
              <a16:creationId xmlns:a16="http://schemas.microsoft.com/office/drawing/2014/main" id="{8CC53CB5-796E-4654-9AEB-9ABB585530B1}"/>
            </a:ext>
          </a:extLst>
        </xdr:cNvPr>
        <xdr:cNvCxnSpPr/>
      </xdr:nvCxnSpPr>
      <xdr:spPr>
        <a:xfrm>
          <a:off x="2908300" y="677799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39</xdr:row>
      <xdr:rowOff>6350</xdr:rowOff>
    </xdr:from>
    <xdr:to>
      <xdr:col>10</xdr:col>
      <xdr:colOff>165100</xdr:colOff>
      <xdr:row>39</xdr:row>
      <xdr:rowOff>107950</xdr:rowOff>
    </xdr:to>
    <xdr:sp macro="" textlink="">
      <xdr:nvSpPr>
        <xdr:cNvPr id="79" name="楕円 78">
          <a:extLst>
            <a:ext uri="{FF2B5EF4-FFF2-40B4-BE49-F238E27FC236}">
              <a16:creationId xmlns:a16="http://schemas.microsoft.com/office/drawing/2014/main" id="{E54BFFAF-CA2C-43BE-AE5A-BF2F91529301}"/>
            </a:ext>
          </a:extLst>
        </xdr:cNvPr>
        <xdr:cNvSpPr/>
      </xdr:nvSpPr>
      <xdr:spPr>
        <a:xfrm>
          <a:off x="19685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57150</xdr:rowOff>
    </xdr:from>
    <xdr:to>
      <xdr:col>15</xdr:col>
      <xdr:colOff>50800</xdr:colOff>
      <xdr:row>39</xdr:row>
      <xdr:rowOff>91440</xdr:rowOff>
    </xdr:to>
    <xdr:cxnSp macro="">
      <xdr:nvCxnSpPr>
        <xdr:cNvPr id="80" name="直線コネクタ 79">
          <a:extLst>
            <a:ext uri="{FF2B5EF4-FFF2-40B4-BE49-F238E27FC236}">
              <a16:creationId xmlns:a16="http://schemas.microsoft.com/office/drawing/2014/main" id="{4CCC8E93-2F6A-48C5-B1E0-0AF7C12787ED}"/>
            </a:ext>
          </a:extLst>
        </xdr:cNvPr>
        <xdr:cNvCxnSpPr/>
      </xdr:nvCxnSpPr>
      <xdr:spPr>
        <a:xfrm>
          <a:off x="2019300" y="674370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141605</xdr:rowOff>
    </xdr:from>
    <xdr:to>
      <xdr:col>6</xdr:col>
      <xdr:colOff>38100</xdr:colOff>
      <xdr:row>39</xdr:row>
      <xdr:rowOff>71755</xdr:rowOff>
    </xdr:to>
    <xdr:sp macro="" textlink="">
      <xdr:nvSpPr>
        <xdr:cNvPr id="81" name="楕円 80">
          <a:extLst>
            <a:ext uri="{FF2B5EF4-FFF2-40B4-BE49-F238E27FC236}">
              <a16:creationId xmlns:a16="http://schemas.microsoft.com/office/drawing/2014/main" id="{1B7A425F-9862-4A3D-B2D5-FECB48A17F28}"/>
            </a:ext>
          </a:extLst>
        </xdr:cNvPr>
        <xdr:cNvSpPr/>
      </xdr:nvSpPr>
      <xdr:spPr>
        <a:xfrm>
          <a:off x="1079500" y="665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39</xdr:row>
      <xdr:rowOff>20955</xdr:rowOff>
    </xdr:from>
    <xdr:to>
      <xdr:col>10</xdr:col>
      <xdr:colOff>114300</xdr:colOff>
      <xdr:row>39</xdr:row>
      <xdr:rowOff>57150</xdr:rowOff>
    </xdr:to>
    <xdr:cxnSp macro="">
      <xdr:nvCxnSpPr>
        <xdr:cNvPr id="82" name="直線コネクタ 81">
          <a:extLst>
            <a:ext uri="{FF2B5EF4-FFF2-40B4-BE49-F238E27FC236}">
              <a16:creationId xmlns:a16="http://schemas.microsoft.com/office/drawing/2014/main" id="{D0F0734D-B61A-45B0-9B2E-8B3699D5EC4B}"/>
            </a:ext>
          </a:extLst>
        </xdr:cNvPr>
        <xdr:cNvCxnSpPr/>
      </xdr:nvCxnSpPr>
      <xdr:spPr>
        <a:xfrm>
          <a:off x="1130300" y="670750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652</xdr:rowOff>
    </xdr:from>
    <xdr:ext cx="405111" cy="259045"/>
    <xdr:sp macro="" textlink="">
      <xdr:nvSpPr>
        <xdr:cNvPr id="83" name="n_1aveValue【道路】&#10;有形固定資産減価償却率">
          <a:extLst>
            <a:ext uri="{FF2B5EF4-FFF2-40B4-BE49-F238E27FC236}">
              <a16:creationId xmlns:a16="http://schemas.microsoft.com/office/drawing/2014/main" id="{DE85B916-E1FD-4287-90E7-960767C8CAFD}"/>
            </a:ext>
          </a:extLst>
        </xdr:cNvPr>
        <xdr:cNvSpPr txBox="1"/>
      </xdr:nvSpPr>
      <xdr:spPr>
        <a:xfrm>
          <a:off x="3582044" y="6344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4462</xdr:rowOff>
    </xdr:from>
    <xdr:ext cx="405111" cy="259045"/>
    <xdr:sp macro="" textlink="">
      <xdr:nvSpPr>
        <xdr:cNvPr id="84" name="n_2aveValue【道路】&#10;有形固定資産減価償却率">
          <a:extLst>
            <a:ext uri="{FF2B5EF4-FFF2-40B4-BE49-F238E27FC236}">
              <a16:creationId xmlns:a16="http://schemas.microsoft.com/office/drawing/2014/main" id="{6F8126F8-2206-4FBD-908F-F725955AB314}"/>
            </a:ext>
          </a:extLst>
        </xdr:cNvPr>
        <xdr:cNvSpPr txBox="1"/>
      </xdr:nvSpPr>
      <xdr:spPr>
        <a:xfrm>
          <a:off x="2705744" y="6348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149242</xdr:rowOff>
    </xdr:from>
    <xdr:ext cx="405111" cy="259045"/>
    <xdr:sp macro="" textlink="">
      <xdr:nvSpPr>
        <xdr:cNvPr id="85" name="n_3aveValue【道路】&#10;有形固定資産減価償却率">
          <a:extLst>
            <a:ext uri="{FF2B5EF4-FFF2-40B4-BE49-F238E27FC236}">
              <a16:creationId xmlns:a16="http://schemas.microsoft.com/office/drawing/2014/main" id="{7CC21C49-C398-4009-9D93-F0F571DA74E9}"/>
            </a:ext>
          </a:extLst>
        </xdr:cNvPr>
        <xdr:cNvSpPr txBox="1"/>
      </xdr:nvSpPr>
      <xdr:spPr>
        <a:xfrm>
          <a:off x="1816744" y="632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90187</xdr:rowOff>
    </xdr:from>
    <xdr:ext cx="405111" cy="259045"/>
    <xdr:sp macro="" textlink="">
      <xdr:nvSpPr>
        <xdr:cNvPr id="86" name="n_4aveValue【道路】&#10;有形固定資産減価償却率">
          <a:extLst>
            <a:ext uri="{FF2B5EF4-FFF2-40B4-BE49-F238E27FC236}">
              <a16:creationId xmlns:a16="http://schemas.microsoft.com/office/drawing/2014/main" id="{69105400-6A02-4841-AA8F-603D7033B133}"/>
            </a:ext>
          </a:extLst>
        </xdr:cNvPr>
        <xdr:cNvSpPr txBox="1"/>
      </xdr:nvSpPr>
      <xdr:spPr>
        <a:xfrm>
          <a:off x="927744" y="6262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40</xdr:row>
      <xdr:rowOff>17</xdr:rowOff>
    </xdr:from>
    <xdr:ext cx="405111" cy="259045"/>
    <xdr:sp macro="" textlink="">
      <xdr:nvSpPr>
        <xdr:cNvPr id="87" name="n_1mainValue【道路】&#10;有形固定資産減価償却率">
          <a:extLst>
            <a:ext uri="{FF2B5EF4-FFF2-40B4-BE49-F238E27FC236}">
              <a16:creationId xmlns:a16="http://schemas.microsoft.com/office/drawing/2014/main" id="{8E8F164E-FA2D-46D5-B347-445DF52C16BD}"/>
            </a:ext>
          </a:extLst>
        </xdr:cNvPr>
        <xdr:cNvSpPr txBox="1"/>
      </xdr:nvSpPr>
      <xdr:spPr>
        <a:xfrm>
          <a:off x="3582044" y="6858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133367</xdr:rowOff>
    </xdr:from>
    <xdr:ext cx="405111" cy="259045"/>
    <xdr:sp macro="" textlink="">
      <xdr:nvSpPr>
        <xdr:cNvPr id="88" name="n_2mainValue【道路】&#10;有形固定資産減価償却率">
          <a:extLst>
            <a:ext uri="{FF2B5EF4-FFF2-40B4-BE49-F238E27FC236}">
              <a16:creationId xmlns:a16="http://schemas.microsoft.com/office/drawing/2014/main" id="{40345514-5FA0-48CB-B712-6C0D40E7FD65}"/>
            </a:ext>
          </a:extLst>
        </xdr:cNvPr>
        <xdr:cNvSpPr txBox="1"/>
      </xdr:nvSpPr>
      <xdr:spPr>
        <a:xfrm>
          <a:off x="2705744" y="6819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99077</xdr:rowOff>
    </xdr:from>
    <xdr:ext cx="405111" cy="259045"/>
    <xdr:sp macro="" textlink="">
      <xdr:nvSpPr>
        <xdr:cNvPr id="89" name="n_3mainValue【道路】&#10;有形固定資産減価償却率">
          <a:extLst>
            <a:ext uri="{FF2B5EF4-FFF2-40B4-BE49-F238E27FC236}">
              <a16:creationId xmlns:a16="http://schemas.microsoft.com/office/drawing/2014/main" id="{10FF050D-F004-4313-B573-5A7E339544B7}"/>
            </a:ext>
          </a:extLst>
        </xdr:cNvPr>
        <xdr:cNvSpPr txBox="1"/>
      </xdr:nvSpPr>
      <xdr:spPr>
        <a:xfrm>
          <a:off x="1816744" y="6785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62882</xdr:rowOff>
    </xdr:from>
    <xdr:ext cx="405111" cy="259045"/>
    <xdr:sp macro="" textlink="">
      <xdr:nvSpPr>
        <xdr:cNvPr id="90" name="n_4mainValue【道路】&#10;有形固定資産減価償却率">
          <a:extLst>
            <a:ext uri="{FF2B5EF4-FFF2-40B4-BE49-F238E27FC236}">
              <a16:creationId xmlns:a16="http://schemas.microsoft.com/office/drawing/2014/main" id="{98EB9353-3ABF-4310-BAD4-F743C3021A33}"/>
            </a:ext>
          </a:extLst>
        </xdr:cNvPr>
        <xdr:cNvSpPr txBox="1"/>
      </xdr:nvSpPr>
      <xdr:spPr>
        <a:xfrm>
          <a:off x="927744" y="6749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8557526B-A5DF-4551-B564-9E6604B8FFDC}"/>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A2F30969-9EDF-4FB8-938A-308641CA3DB1}"/>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C1572C36-1690-426A-92F0-BB9A9EDECEAC}"/>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FA69E6F6-4602-4F58-B55A-22B35E7D30C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4217ADB1-8DC2-4FFA-9904-41C6DF8D140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3526BED7-F51E-48F6-AEE0-045AC9E3817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6D86B1B4-D283-45D2-B922-4176CC65CC6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F35DA94D-0124-45E1-9C28-A3FB6A32D47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742AA4F2-9E2E-45C9-B62C-7223581986AD}"/>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B0A297AA-31F0-4F15-A803-2E3D2C66835D}"/>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5979D901-374D-4E80-BA7C-FAB2E35CAC21}"/>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F75E8E2A-DCE0-4E3A-86B7-48BC9F5D57C2}"/>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3193DD6C-3A5D-4DAD-9F7A-1B583BB851F2}"/>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4" name="テキスト ボックス 103">
          <a:extLst>
            <a:ext uri="{FF2B5EF4-FFF2-40B4-BE49-F238E27FC236}">
              <a16:creationId xmlns:a16="http://schemas.microsoft.com/office/drawing/2014/main" id="{27F27132-F31C-4756-9014-CDEA0451C9F0}"/>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10A0780E-CDED-4189-B301-38E744A86844}"/>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6" name="テキスト ボックス 105">
          <a:extLst>
            <a:ext uri="{FF2B5EF4-FFF2-40B4-BE49-F238E27FC236}">
              <a16:creationId xmlns:a16="http://schemas.microsoft.com/office/drawing/2014/main" id="{457397C9-6A33-4046-91C0-D538EC39AC1E}"/>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B55B217F-34F2-42BD-A047-F2CDC9C97B4E}"/>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8" name="テキスト ボックス 107">
          <a:extLst>
            <a:ext uri="{FF2B5EF4-FFF2-40B4-BE49-F238E27FC236}">
              <a16:creationId xmlns:a16="http://schemas.microsoft.com/office/drawing/2014/main" id="{B9F141FA-D3FD-4204-A5D1-9A8BF64631D2}"/>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AB751AF2-5A80-40CB-8D2A-AABEC142308F}"/>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86377</xdr:rowOff>
    </xdr:from>
    <xdr:ext cx="685572" cy="259045"/>
    <xdr:sp macro="" textlink="">
      <xdr:nvSpPr>
        <xdr:cNvPr id="110" name="テキスト ボックス 109">
          <a:extLst>
            <a:ext uri="{FF2B5EF4-FFF2-40B4-BE49-F238E27FC236}">
              <a16:creationId xmlns:a16="http://schemas.microsoft.com/office/drawing/2014/main" id="{6000CE4F-D7D4-445D-85E2-738C82515644}"/>
            </a:ext>
          </a:extLst>
        </xdr:cNvPr>
        <xdr:cNvSpPr txBox="1"/>
      </xdr:nvSpPr>
      <xdr:spPr>
        <a:xfrm>
          <a:off x="5918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39F6C2EF-4426-4A13-977D-4A92BEE7BCF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2" name="テキスト ボックス 111">
          <a:extLst>
            <a:ext uri="{FF2B5EF4-FFF2-40B4-BE49-F238E27FC236}">
              <a16:creationId xmlns:a16="http://schemas.microsoft.com/office/drawing/2014/main" id="{F1B42C0A-8FC7-4825-A338-A67513DB698B}"/>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B4236557-A377-4FA2-A16E-1CB5D0258287}"/>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135974</xdr:rowOff>
    </xdr:from>
    <xdr:to>
      <xdr:col>54</xdr:col>
      <xdr:colOff>189865</xdr:colOff>
      <xdr:row>42</xdr:row>
      <xdr:rowOff>34420</xdr:rowOff>
    </xdr:to>
    <xdr:cxnSp macro="">
      <xdr:nvCxnSpPr>
        <xdr:cNvPr id="114" name="直線コネクタ 113">
          <a:extLst>
            <a:ext uri="{FF2B5EF4-FFF2-40B4-BE49-F238E27FC236}">
              <a16:creationId xmlns:a16="http://schemas.microsoft.com/office/drawing/2014/main" id="{1B236D67-D55D-4B3E-9061-ECBD91DE8042}"/>
            </a:ext>
          </a:extLst>
        </xdr:cNvPr>
        <xdr:cNvCxnSpPr/>
      </xdr:nvCxnSpPr>
      <xdr:spPr>
        <a:xfrm flipV="1">
          <a:off x="10476865" y="5965274"/>
          <a:ext cx="0" cy="1270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45819</xdr:rowOff>
    </xdr:from>
    <xdr:ext cx="469744" cy="259045"/>
    <xdr:sp macro="" textlink="">
      <xdr:nvSpPr>
        <xdr:cNvPr id="115" name="【道路】&#10;一人当たり延長最小値テキスト">
          <a:extLst>
            <a:ext uri="{FF2B5EF4-FFF2-40B4-BE49-F238E27FC236}">
              <a16:creationId xmlns:a16="http://schemas.microsoft.com/office/drawing/2014/main" id="{6EB74211-2885-42AE-B179-07F6257AAC2E}"/>
            </a:ext>
          </a:extLst>
        </xdr:cNvPr>
        <xdr:cNvSpPr txBox="1"/>
      </xdr:nvSpPr>
      <xdr:spPr>
        <a:xfrm>
          <a:off x="10515600" y="7246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34420</xdr:rowOff>
    </xdr:from>
    <xdr:to>
      <xdr:col>55</xdr:col>
      <xdr:colOff>88900</xdr:colOff>
      <xdr:row>42</xdr:row>
      <xdr:rowOff>34420</xdr:rowOff>
    </xdr:to>
    <xdr:cxnSp macro="">
      <xdr:nvCxnSpPr>
        <xdr:cNvPr id="116" name="直線コネクタ 115">
          <a:extLst>
            <a:ext uri="{FF2B5EF4-FFF2-40B4-BE49-F238E27FC236}">
              <a16:creationId xmlns:a16="http://schemas.microsoft.com/office/drawing/2014/main" id="{144A1214-730E-4993-8CAF-73993FC29353}"/>
            </a:ext>
          </a:extLst>
        </xdr:cNvPr>
        <xdr:cNvCxnSpPr/>
      </xdr:nvCxnSpPr>
      <xdr:spPr>
        <a:xfrm>
          <a:off x="10388600" y="7235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82651</xdr:rowOff>
    </xdr:from>
    <xdr:ext cx="690189" cy="259045"/>
    <xdr:sp macro="" textlink="">
      <xdr:nvSpPr>
        <xdr:cNvPr id="117" name="【道路】&#10;一人当たり延長最大値テキスト">
          <a:extLst>
            <a:ext uri="{FF2B5EF4-FFF2-40B4-BE49-F238E27FC236}">
              <a16:creationId xmlns:a16="http://schemas.microsoft.com/office/drawing/2014/main" id="{C9740C1F-932A-49C7-B072-4F93493B6BE5}"/>
            </a:ext>
          </a:extLst>
        </xdr:cNvPr>
        <xdr:cNvSpPr txBox="1"/>
      </xdr:nvSpPr>
      <xdr:spPr>
        <a:xfrm>
          <a:off x="10515600" y="57405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1,002.934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135974</xdr:rowOff>
    </xdr:from>
    <xdr:to>
      <xdr:col>55</xdr:col>
      <xdr:colOff>88900</xdr:colOff>
      <xdr:row>34</xdr:row>
      <xdr:rowOff>135974</xdr:rowOff>
    </xdr:to>
    <xdr:cxnSp macro="">
      <xdr:nvCxnSpPr>
        <xdr:cNvPr id="118" name="直線コネクタ 117">
          <a:extLst>
            <a:ext uri="{FF2B5EF4-FFF2-40B4-BE49-F238E27FC236}">
              <a16:creationId xmlns:a16="http://schemas.microsoft.com/office/drawing/2014/main" id="{17352AC1-79C1-4040-9ADB-9DBCAD3EE53B}"/>
            </a:ext>
          </a:extLst>
        </xdr:cNvPr>
        <xdr:cNvCxnSpPr/>
      </xdr:nvCxnSpPr>
      <xdr:spPr>
        <a:xfrm>
          <a:off x="10388600" y="59652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90268</xdr:rowOff>
    </xdr:from>
    <xdr:ext cx="534377" cy="259045"/>
    <xdr:sp macro="" textlink="">
      <xdr:nvSpPr>
        <xdr:cNvPr id="119" name="【道路】&#10;一人当たり延長平均値テキスト">
          <a:extLst>
            <a:ext uri="{FF2B5EF4-FFF2-40B4-BE49-F238E27FC236}">
              <a16:creationId xmlns:a16="http://schemas.microsoft.com/office/drawing/2014/main" id="{5B16C61C-356D-46BE-BA3D-A135717FFDA0}"/>
            </a:ext>
          </a:extLst>
        </xdr:cNvPr>
        <xdr:cNvSpPr txBox="1"/>
      </xdr:nvSpPr>
      <xdr:spPr>
        <a:xfrm>
          <a:off x="10515600" y="71197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111841</xdr:rowOff>
    </xdr:from>
    <xdr:to>
      <xdr:col>55</xdr:col>
      <xdr:colOff>50800</xdr:colOff>
      <xdr:row>42</xdr:row>
      <xdr:rowOff>41991</xdr:rowOff>
    </xdr:to>
    <xdr:sp macro="" textlink="">
      <xdr:nvSpPr>
        <xdr:cNvPr id="120" name="フローチャート: 判断 119">
          <a:extLst>
            <a:ext uri="{FF2B5EF4-FFF2-40B4-BE49-F238E27FC236}">
              <a16:creationId xmlns:a16="http://schemas.microsoft.com/office/drawing/2014/main" id="{39B54FBD-CDD7-40EF-B112-C8A8CE19B8F3}"/>
            </a:ext>
          </a:extLst>
        </xdr:cNvPr>
        <xdr:cNvSpPr/>
      </xdr:nvSpPr>
      <xdr:spPr>
        <a:xfrm>
          <a:off x="10426700" y="7141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41</xdr:row>
      <xdr:rowOff>112024</xdr:rowOff>
    </xdr:from>
    <xdr:to>
      <xdr:col>50</xdr:col>
      <xdr:colOff>165100</xdr:colOff>
      <xdr:row>42</xdr:row>
      <xdr:rowOff>42174</xdr:rowOff>
    </xdr:to>
    <xdr:sp macro="" textlink="">
      <xdr:nvSpPr>
        <xdr:cNvPr id="121" name="フローチャート: 判断 120">
          <a:extLst>
            <a:ext uri="{FF2B5EF4-FFF2-40B4-BE49-F238E27FC236}">
              <a16:creationId xmlns:a16="http://schemas.microsoft.com/office/drawing/2014/main" id="{3D423FD8-08E5-4754-92DC-B48CDD4AC3D9}"/>
            </a:ext>
          </a:extLst>
        </xdr:cNvPr>
        <xdr:cNvSpPr/>
      </xdr:nvSpPr>
      <xdr:spPr>
        <a:xfrm>
          <a:off x="9588500" y="7141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99646</xdr:rowOff>
    </xdr:from>
    <xdr:to>
      <xdr:col>46</xdr:col>
      <xdr:colOff>38100</xdr:colOff>
      <xdr:row>42</xdr:row>
      <xdr:rowOff>29796</xdr:rowOff>
    </xdr:to>
    <xdr:sp macro="" textlink="">
      <xdr:nvSpPr>
        <xdr:cNvPr id="122" name="フローチャート: 判断 121">
          <a:extLst>
            <a:ext uri="{FF2B5EF4-FFF2-40B4-BE49-F238E27FC236}">
              <a16:creationId xmlns:a16="http://schemas.microsoft.com/office/drawing/2014/main" id="{37615FFD-45AB-45FA-ADB9-F6AA90F316EC}"/>
            </a:ext>
          </a:extLst>
        </xdr:cNvPr>
        <xdr:cNvSpPr/>
      </xdr:nvSpPr>
      <xdr:spPr>
        <a:xfrm>
          <a:off x="8699500" y="7129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99969</xdr:rowOff>
    </xdr:from>
    <xdr:to>
      <xdr:col>41</xdr:col>
      <xdr:colOff>101600</xdr:colOff>
      <xdr:row>42</xdr:row>
      <xdr:rowOff>30119</xdr:rowOff>
    </xdr:to>
    <xdr:sp macro="" textlink="">
      <xdr:nvSpPr>
        <xdr:cNvPr id="123" name="フローチャート: 判断 122">
          <a:extLst>
            <a:ext uri="{FF2B5EF4-FFF2-40B4-BE49-F238E27FC236}">
              <a16:creationId xmlns:a16="http://schemas.microsoft.com/office/drawing/2014/main" id="{953C9C80-C54D-4F94-95A9-D6C7E6001936}"/>
            </a:ext>
          </a:extLst>
        </xdr:cNvPr>
        <xdr:cNvSpPr/>
      </xdr:nvSpPr>
      <xdr:spPr>
        <a:xfrm>
          <a:off x="7810500" y="7129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95982</xdr:rowOff>
    </xdr:from>
    <xdr:to>
      <xdr:col>36</xdr:col>
      <xdr:colOff>165100</xdr:colOff>
      <xdr:row>42</xdr:row>
      <xdr:rowOff>26132</xdr:rowOff>
    </xdr:to>
    <xdr:sp macro="" textlink="">
      <xdr:nvSpPr>
        <xdr:cNvPr id="124" name="フローチャート: 判断 123">
          <a:extLst>
            <a:ext uri="{FF2B5EF4-FFF2-40B4-BE49-F238E27FC236}">
              <a16:creationId xmlns:a16="http://schemas.microsoft.com/office/drawing/2014/main" id="{43203D8B-AEF9-4AB6-B2FA-FD65753CD365}"/>
            </a:ext>
          </a:extLst>
        </xdr:cNvPr>
        <xdr:cNvSpPr/>
      </xdr:nvSpPr>
      <xdr:spPr>
        <a:xfrm>
          <a:off x="6921500" y="7125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BABE6F69-4564-4376-ABD8-544349465DE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60858E6B-068A-4F0E-A9B3-0A88BD994D4F}"/>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7858244D-B536-4A32-B453-FB9A5718A665}"/>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232F6BCF-6158-46F2-83FA-0DB9A0916F64}"/>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7ECA873B-940B-482A-961B-CB73629F3EF7}"/>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111633</xdr:rowOff>
    </xdr:from>
    <xdr:to>
      <xdr:col>55</xdr:col>
      <xdr:colOff>50800</xdr:colOff>
      <xdr:row>42</xdr:row>
      <xdr:rowOff>41783</xdr:rowOff>
    </xdr:to>
    <xdr:sp macro="" textlink="">
      <xdr:nvSpPr>
        <xdr:cNvPr id="130" name="楕円 129">
          <a:extLst>
            <a:ext uri="{FF2B5EF4-FFF2-40B4-BE49-F238E27FC236}">
              <a16:creationId xmlns:a16="http://schemas.microsoft.com/office/drawing/2014/main" id="{C151D74B-5A5C-4717-B05F-308F7CD50C47}"/>
            </a:ext>
          </a:extLst>
        </xdr:cNvPr>
        <xdr:cNvSpPr/>
      </xdr:nvSpPr>
      <xdr:spPr>
        <a:xfrm>
          <a:off x="10426700" y="7141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71010</xdr:rowOff>
    </xdr:from>
    <xdr:ext cx="534377" cy="259045"/>
    <xdr:sp macro="" textlink="">
      <xdr:nvSpPr>
        <xdr:cNvPr id="131" name="【道路】&#10;一人当たり延長該当値テキスト">
          <a:extLst>
            <a:ext uri="{FF2B5EF4-FFF2-40B4-BE49-F238E27FC236}">
              <a16:creationId xmlns:a16="http://schemas.microsoft.com/office/drawing/2014/main" id="{4416FAB1-82B8-46AA-A2D4-0D85B4E73D51}"/>
            </a:ext>
          </a:extLst>
        </xdr:cNvPr>
        <xdr:cNvSpPr txBox="1"/>
      </xdr:nvSpPr>
      <xdr:spPr>
        <a:xfrm>
          <a:off x="10515600" y="6929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112166</xdr:rowOff>
    </xdr:from>
    <xdr:to>
      <xdr:col>50</xdr:col>
      <xdr:colOff>165100</xdr:colOff>
      <xdr:row>42</xdr:row>
      <xdr:rowOff>42316</xdr:rowOff>
    </xdr:to>
    <xdr:sp macro="" textlink="">
      <xdr:nvSpPr>
        <xdr:cNvPr id="132" name="楕円 131">
          <a:extLst>
            <a:ext uri="{FF2B5EF4-FFF2-40B4-BE49-F238E27FC236}">
              <a16:creationId xmlns:a16="http://schemas.microsoft.com/office/drawing/2014/main" id="{3026B484-A45F-48C0-B205-A97F639C70A7}"/>
            </a:ext>
          </a:extLst>
        </xdr:cNvPr>
        <xdr:cNvSpPr/>
      </xdr:nvSpPr>
      <xdr:spPr>
        <a:xfrm>
          <a:off x="9588500" y="7141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162433</xdr:rowOff>
    </xdr:from>
    <xdr:to>
      <xdr:col>55</xdr:col>
      <xdr:colOff>0</xdr:colOff>
      <xdr:row>41</xdr:row>
      <xdr:rowOff>162966</xdr:rowOff>
    </xdr:to>
    <xdr:cxnSp macro="">
      <xdr:nvCxnSpPr>
        <xdr:cNvPr id="133" name="直線コネクタ 132">
          <a:extLst>
            <a:ext uri="{FF2B5EF4-FFF2-40B4-BE49-F238E27FC236}">
              <a16:creationId xmlns:a16="http://schemas.microsoft.com/office/drawing/2014/main" id="{DB515676-4325-483C-A0C1-A3BC7265328E}"/>
            </a:ext>
          </a:extLst>
        </xdr:cNvPr>
        <xdr:cNvCxnSpPr/>
      </xdr:nvCxnSpPr>
      <xdr:spPr>
        <a:xfrm flipV="1">
          <a:off x="9639300" y="7191883"/>
          <a:ext cx="838200" cy="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112297</xdr:rowOff>
    </xdr:from>
    <xdr:to>
      <xdr:col>46</xdr:col>
      <xdr:colOff>38100</xdr:colOff>
      <xdr:row>42</xdr:row>
      <xdr:rowOff>42447</xdr:rowOff>
    </xdr:to>
    <xdr:sp macro="" textlink="">
      <xdr:nvSpPr>
        <xdr:cNvPr id="134" name="楕円 133">
          <a:extLst>
            <a:ext uri="{FF2B5EF4-FFF2-40B4-BE49-F238E27FC236}">
              <a16:creationId xmlns:a16="http://schemas.microsoft.com/office/drawing/2014/main" id="{EBD0D0D1-A581-4561-818E-608C5B725BBF}"/>
            </a:ext>
          </a:extLst>
        </xdr:cNvPr>
        <xdr:cNvSpPr/>
      </xdr:nvSpPr>
      <xdr:spPr>
        <a:xfrm>
          <a:off x="8699500" y="7141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162966</xdr:rowOff>
    </xdr:from>
    <xdr:to>
      <xdr:col>50</xdr:col>
      <xdr:colOff>114300</xdr:colOff>
      <xdr:row>41</xdr:row>
      <xdr:rowOff>163097</xdr:rowOff>
    </xdr:to>
    <xdr:cxnSp macro="">
      <xdr:nvCxnSpPr>
        <xdr:cNvPr id="135" name="直線コネクタ 134">
          <a:extLst>
            <a:ext uri="{FF2B5EF4-FFF2-40B4-BE49-F238E27FC236}">
              <a16:creationId xmlns:a16="http://schemas.microsoft.com/office/drawing/2014/main" id="{F7742410-9D7A-4A44-A70A-4F9201871F79}"/>
            </a:ext>
          </a:extLst>
        </xdr:cNvPr>
        <xdr:cNvCxnSpPr/>
      </xdr:nvCxnSpPr>
      <xdr:spPr>
        <a:xfrm flipV="1">
          <a:off x="8750300" y="7192416"/>
          <a:ext cx="889000" cy="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112647</xdr:rowOff>
    </xdr:from>
    <xdr:to>
      <xdr:col>41</xdr:col>
      <xdr:colOff>101600</xdr:colOff>
      <xdr:row>42</xdr:row>
      <xdr:rowOff>42797</xdr:rowOff>
    </xdr:to>
    <xdr:sp macro="" textlink="">
      <xdr:nvSpPr>
        <xdr:cNvPr id="136" name="楕円 135">
          <a:extLst>
            <a:ext uri="{FF2B5EF4-FFF2-40B4-BE49-F238E27FC236}">
              <a16:creationId xmlns:a16="http://schemas.microsoft.com/office/drawing/2014/main" id="{B7E1EAD9-DF70-4AD4-9BAF-BCDB88A0FBDB}"/>
            </a:ext>
          </a:extLst>
        </xdr:cNvPr>
        <xdr:cNvSpPr/>
      </xdr:nvSpPr>
      <xdr:spPr>
        <a:xfrm>
          <a:off x="7810500" y="7142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163097</xdr:rowOff>
    </xdr:from>
    <xdr:to>
      <xdr:col>45</xdr:col>
      <xdr:colOff>177800</xdr:colOff>
      <xdr:row>41</xdr:row>
      <xdr:rowOff>163447</xdr:rowOff>
    </xdr:to>
    <xdr:cxnSp macro="">
      <xdr:nvCxnSpPr>
        <xdr:cNvPr id="137" name="直線コネクタ 136">
          <a:extLst>
            <a:ext uri="{FF2B5EF4-FFF2-40B4-BE49-F238E27FC236}">
              <a16:creationId xmlns:a16="http://schemas.microsoft.com/office/drawing/2014/main" id="{BFADA9E2-CBBB-43F4-B8DA-513B34CEDCF3}"/>
            </a:ext>
          </a:extLst>
        </xdr:cNvPr>
        <xdr:cNvCxnSpPr/>
      </xdr:nvCxnSpPr>
      <xdr:spPr>
        <a:xfrm flipV="1">
          <a:off x="7861300" y="7192547"/>
          <a:ext cx="889000" cy="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113157</xdr:rowOff>
    </xdr:from>
    <xdr:to>
      <xdr:col>36</xdr:col>
      <xdr:colOff>165100</xdr:colOff>
      <xdr:row>42</xdr:row>
      <xdr:rowOff>43307</xdr:rowOff>
    </xdr:to>
    <xdr:sp macro="" textlink="">
      <xdr:nvSpPr>
        <xdr:cNvPr id="138" name="楕円 137">
          <a:extLst>
            <a:ext uri="{FF2B5EF4-FFF2-40B4-BE49-F238E27FC236}">
              <a16:creationId xmlns:a16="http://schemas.microsoft.com/office/drawing/2014/main" id="{496FB78C-239E-4767-83AC-72CCEBC98DB6}"/>
            </a:ext>
          </a:extLst>
        </xdr:cNvPr>
        <xdr:cNvSpPr/>
      </xdr:nvSpPr>
      <xdr:spPr>
        <a:xfrm>
          <a:off x="6921500" y="71426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163447</xdr:rowOff>
    </xdr:from>
    <xdr:to>
      <xdr:col>41</xdr:col>
      <xdr:colOff>50800</xdr:colOff>
      <xdr:row>41</xdr:row>
      <xdr:rowOff>163957</xdr:rowOff>
    </xdr:to>
    <xdr:cxnSp macro="">
      <xdr:nvCxnSpPr>
        <xdr:cNvPr id="139" name="直線コネクタ 138">
          <a:extLst>
            <a:ext uri="{FF2B5EF4-FFF2-40B4-BE49-F238E27FC236}">
              <a16:creationId xmlns:a16="http://schemas.microsoft.com/office/drawing/2014/main" id="{5822EE8D-73BA-40CE-960C-F60DC23BCB37}"/>
            </a:ext>
          </a:extLst>
        </xdr:cNvPr>
        <xdr:cNvCxnSpPr/>
      </xdr:nvCxnSpPr>
      <xdr:spPr>
        <a:xfrm flipV="1">
          <a:off x="6972300" y="7192897"/>
          <a:ext cx="889000" cy="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58701</xdr:rowOff>
    </xdr:from>
    <xdr:ext cx="534377" cy="259045"/>
    <xdr:sp macro="" textlink="">
      <xdr:nvSpPr>
        <xdr:cNvPr id="140" name="n_1aveValue【道路】&#10;一人当たり延長">
          <a:extLst>
            <a:ext uri="{FF2B5EF4-FFF2-40B4-BE49-F238E27FC236}">
              <a16:creationId xmlns:a16="http://schemas.microsoft.com/office/drawing/2014/main" id="{6711ED50-9897-4447-A9AE-0EA95080CD9C}"/>
            </a:ext>
          </a:extLst>
        </xdr:cNvPr>
        <xdr:cNvSpPr txBox="1"/>
      </xdr:nvSpPr>
      <xdr:spPr>
        <a:xfrm>
          <a:off x="9359411" y="6916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46323</xdr:rowOff>
    </xdr:from>
    <xdr:ext cx="534377" cy="259045"/>
    <xdr:sp macro="" textlink="">
      <xdr:nvSpPr>
        <xdr:cNvPr id="141" name="n_2aveValue【道路】&#10;一人当たり延長">
          <a:extLst>
            <a:ext uri="{FF2B5EF4-FFF2-40B4-BE49-F238E27FC236}">
              <a16:creationId xmlns:a16="http://schemas.microsoft.com/office/drawing/2014/main" id="{EF05689E-9322-444E-BCB9-1742E401DBBA}"/>
            </a:ext>
          </a:extLst>
        </xdr:cNvPr>
        <xdr:cNvSpPr txBox="1"/>
      </xdr:nvSpPr>
      <xdr:spPr>
        <a:xfrm>
          <a:off x="8483111" y="6904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46646</xdr:rowOff>
    </xdr:from>
    <xdr:ext cx="534377" cy="259045"/>
    <xdr:sp macro="" textlink="">
      <xdr:nvSpPr>
        <xdr:cNvPr id="142" name="n_3aveValue【道路】&#10;一人当たり延長">
          <a:extLst>
            <a:ext uri="{FF2B5EF4-FFF2-40B4-BE49-F238E27FC236}">
              <a16:creationId xmlns:a16="http://schemas.microsoft.com/office/drawing/2014/main" id="{499B6B37-77C8-4793-BF96-151FE32E0835}"/>
            </a:ext>
          </a:extLst>
        </xdr:cNvPr>
        <xdr:cNvSpPr txBox="1"/>
      </xdr:nvSpPr>
      <xdr:spPr>
        <a:xfrm>
          <a:off x="7594111" y="6904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42659</xdr:rowOff>
    </xdr:from>
    <xdr:ext cx="534377" cy="259045"/>
    <xdr:sp macro="" textlink="">
      <xdr:nvSpPr>
        <xdr:cNvPr id="143" name="n_4aveValue【道路】&#10;一人当たり延長">
          <a:extLst>
            <a:ext uri="{FF2B5EF4-FFF2-40B4-BE49-F238E27FC236}">
              <a16:creationId xmlns:a16="http://schemas.microsoft.com/office/drawing/2014/main" id="{CEC61542-CF22-402D-9C37-D62344FDD7E3}"/>
            </a:ext>
          </a:extLst>
        </xdr:cNvPr>
        <xdr:cNvSpPr txBox="1"/>
      </xdr:nvSpPr>
      <xdr:spPr>
        <a:xfrm>
          <a:off x="6705111" y="6900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33443</xdr:rowOff>
    </xdr:from>
    <xdr:ext cx="534377" cy="259045"/>
    <xdr:sp macro="" textlink="">
      <xdr:nvSpPr>
        <xdr:cNvPr id="144" name="n_1mainValue【道路】&#10;一人当たり延長">
          <a:extLst>
            <a:ext uri="{FF2B5EF4-FFF2-40B4-BE49-F238E27FC236}">
              <a16:creationId xmlns:a16="http://schemas.microsoft.com/office/drawing/2014/main" id="{EB30A5EA-07BE-423B-9224-3516E10AC3DC}"/>
            </a:ext>
          </a:extLst>
        </xdr:cNvPr>
        <xdr:cNvSpPr txBox="1"/>
      </xdr:nvSpPr>
      <xdr:spPr>
        <a:xfrm>
          <a:off x="9359411" y="7234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33574</xdr:rowOff>
    </xdr:from>
    <xdr:ext cx="534377" cy="259045"/>
    <xdr:sp macro="" textlink="">
      <xdr:nvSpPr>
        <xdr:cNvPr id="145" name="n_2mainValue【道路】&#10;一人当たり延長">
          <a:extLst>
            <a:ext uri="{FF2B5EF4-FFF2-40B4-BE49-F238E27FC236}">
              <a16:creationId xmlns:a16="http://schemas.microsoft.com/office/drawing/2014/main" id="{444068DF-AE3D-4278-81EC-157A35DCC623}"/>
            </a:ext>
          </a:extLst>
        </xdr:cNvPr>
        <xdr:cNvSpPr txBox="1"/>
      </xdr:nvSpPr>
      <xdr:spPr>
        <a:xfrm>
          <a:off x="8483111" y="7234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33924</xdr:rowOff>
    </xdr:from>
    <xdr:ext cx="534377" cy="259045"/>
    <xdr:sp macro="" textlink="">
      <xdr:nvSpPr>
        <xdr:cNvPr id="146" name="n_3mainValue【道路】&#10;一人当たり延長">
          <a:extLst>
            <a:ext uri="{FF2B5EF4-FFF2-40B4-BE49-F238E27FC236}">
              <a16:creationId xmlns:a16="http://schemas.microsoft.com/office/drawing/2014/main" id="{EDE002E6-5306-4B8F-9B49-D8FBA45B17F6}"/>
            </a:ext>
          </a:extLst>
        </xdr:cNvPr>
        <xdr:cNvSpPr txBox="1"/>
      </xdr:nvSpPr>
      <xdr:spPr>
        <a:xfrm>
          <a:off x="7594111" y="7234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34434</xdr:rowOff>
    </xdr:from>
    <xdr:ext cx="534377" cy="259045"/>
    <xdr:sp macro="" textlink="">
      <xdr:nvSpPr>
        <xdr:cNvPr id="147" name="n_4mainValue【道路】&#10;一人当たり延長">
          <a:extLst>
            <a:ext uri="{FF2B5EF4-FFF2-40B4-BE49-F238E27FC236}">
              <a16:creationId xmlns:a16="http://schemas.microsoft.com/office/drawing/2014/main" id="{D68E144F-EB93-4FE1-A803-5C4A35C3CEDC}"/>
            </a:ext>
          </a:extLst>
        </xdr:cNvPr>
        <xdr:cNvSpPr txBox="1"/>
      </xdr:nvSpPr>
      <xdr:spPr>
        <a:xfrm>
          <a:off x="6705111" y="7235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E568AB20-336F-4FA2-AFFD-02E3A68BC4D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1730E1F8-DEC3-4761-B798-C5A19CF319C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9C50940A-CCA2-426F-8F27-E4BDFF5E83C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3D7858D8-2796-4C4F-B527-89C1A0DD01C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4B6C4F14-C4F2-4FC0-82B2-956C15638258}"/>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0B8D1FA3-7734-49BB-B026-1B9DD6453B7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21345675-EE23-490C-8202-B47805E1D3E0}"/>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517BC34A-07DE-4611-9EEE-33493709DD0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F1B4765C-9604-43FE-9F20-CFF79EC88C7E}"/>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6FD4B6D1-1A5E-49B1-8918-A3F801A921AD}"/>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0D639965-E81A-4E04-BA51-134299D36ABE}"/>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9" name="直線コネクタ 158">
          <a:extLst>
            <a:ext uri="{FF2B5EF4-FFF2-40B4-BE49-F238E27FC236}">
              <a16:creationId xmlns:a16="http://schemas.microsoft.com/office/drawing/2014/main" id="{BA8F0B8B-DB9B-4EAA-BAAE-AE901FEEE6BB}"/>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60" name="テキスト ボックス 159">
          <a:extLst>
            <a:ext uri="{FF2B5EF4-FFF2-40B4-BE49-F238E27FC236}">
              <a16:creationId xmlns:a16="http://schemas.microsoft.com/office/drawing/2014/main" id="{4E57DB7F-E822-4FC8-836B-CD92BED45EB4}"/>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1" name="直線コネクタ 160">
          <a:extLst>
            <a:ext uri="{FF2B5EF4-FFF2-40B4-BE49-F238E27FC236}">
              <a16:creationId xmlns:a16="http://schemas.microsoft.com/office/drawing/2014/main" id="{B5834989-2963-4E8A-98D9-C733F7524961}"/>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2" name="テキスト ボックス 161">
          <a:extLst>
            <a:ext uri="{FF2B5EF4-FFF2-40B4-BE49-F238E27FC236}">
              <a16:creationId xmlns:a16="http://schemas.microsoft.com/office/drawing/2014/main" id="{4C6DB199-FD85-42FB-8A07-EB1E381C2C5B}"/>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3" name="直線コネクタ 162">
          <a:extLst>
            <a:ext uri="{FF2B5EF4-FFF2-40B4-BE49-F238E27FC236}">
              <a16:creationId xmlns:a16="http://schemas.microsoft.com/office/drawing/2014/main" id="{598B6590-104D-4D73-94BA-D7CFE3B9FA38}"/>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4" name="テキスト ボックス 163">
          <a:extLst>
            <a:ext uri="{FF2B5EF4-FFF2-40B4-BE49-F238E27FC236}">
              <a16:creationId xmlns:a16="http://schemas.microsoft.com/office/drawing/2014/main" id="{AD1BBAC8-D062-4E8D-8F70-93BDD49F7259}"/>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5" name="直線コネクタ 164">
          <a:extLst>
            <a:ext uri="{FF2B5EF4-FFF2-40B4-BE49-F238E27FC236}">
              <a16:creationId xmlns:a16="http://schemas.microsoft.com/office/drawing/2014/main" id="{CAF607BB-5910-4699-B425-B4BE18E0646B}"/>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6" name="テキスト ボックス 165">
          <a:extLst>
            <a:ext uri="{FF2B5EF4-FFF2-40B4-BE49-F238E27FC236}">
              <a16:creationId xmlns:a16="http://schemas.microsoft.com/office/drawing/2014/main" id="{C1F6D7BD-0FDE-458C-823B-0F84B09B0AA2}"/>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7" name="直線コネクタ 166">
          <a:extLst>
            <a:ext uri="{FF2B5EF4-FFF2-40B4-BE49-F238E27FC236}">
              <a16:creationId xmlns:a16="http://schemas.microsoft.com/office/drawing/2014/main" id="{2271581C-0456-4D27-8A95-744E50E44A18}"/>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8" name="テキスト ボックス 167">
          <a:extLst>
            <a:ext uri="{FF2B5EF4-FFF2-40B4-BE49-F238E27FC236}">
              <a16:creationId xmlns:a16="http://schemas.microsoft.com/office/drawing/2014/main" id="{03E8ACF9-26EF-4F6E-9D3D-F0469D300681}"/>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6C0BACED-6EAD-42D9-8163-C4ED33FA9126}"/>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70" name="テキスト ボックス 169">
          <a:extLst>
            <a:ext uri="{FF2B5EF4-FFF2-40B4-BE49-F238E27FC236}">
              <a16:creationId xmlns:a16="http://schemas.microsoft.com/office/drawing/2014/main" id="{AB166A33-322C-41C8-A7A5-2C0F92314144}"/>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橋りょう・トンネル】&#10;有形固定資産減価償却率グラフ枠">
          <a:extLst>
            <a:ext uri="{FF2B5EF4-FFF2-40B4-BE49-F238E27FC236}">
              <a16:creationId xmlns:a16="http://schemas.microsoft.com/office/drawing/2014/main" id="{4F0ACA88-1423-49E4-825E-AB326BDA02B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32385</xdr:rowOff>
    </xdr:from>
    <xdr:to>
      <xdr:col>24</xdr:col>
      <xdr:colOff>62865</xdr:colOff>
      <xdr:row>64</xdr:row>
      <xdr:rowOff>28575</xdr:rowOff>
    </xdr:to>
    <xdr:cxnSp macro="">
      <xdr:nvCxnSpPr>
        <xdr:cNvPr id="172" name="直線コネクタ 171">
          <a:extLst>
            <a:ext uri="{FF2B5EF4-FFF2-40B4-BE49-F238E27FC236}">
              <a16:creationId xmlns:a16="http://schemas.microsoft.com/office/drawing/2014/main" id="{9CA5CA3D-9C07-42C2-85A5-FE272F9F08BF}"/>
            </a:ext>
          </a:extLst>
        </xdr:cNvPr>
        <xdr:cNvCxnSpPr/>
      </xdr:nvCxnSpPr>
      <xdr:spPr>
        <a:xfrm flipV="1">
          <a:off x="4634865" y="9633585"/>
          <a:ext cx="0" cy="13677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32402</xdr:rowOff>
    </xdr:from>
    <xdr:ext cx="405111" cy="259045"/>
    <xdr:sp macro="" textlink="">
      <xdr:nvSpPr>
        <xdr:cNvPr id="173" name="【橋りょう・トンネル】&#10;有形固定資産減価償却率最小値テキスト">
          <a:extLst>
            <a:ext uri="{FF2B5EF4-FFF2-40B4-BE49-F238E27FC236}">
              <a16:creationId xmlns:a16="http://schemas.microsoft.com/office/drawing/2014/main" id="{26446F87-6879-4B8C-B73B-AEFECF19AEC9}"/>
            </a:ext>
          </a:extLst>
        </xdr:cNvPr>
        <xdr:cNvSpPr txBox="1"/>
      </xdr:nvSpPr>
      <xdr:spPr>
        <a:xfrm>
          <a:off x="4673600" y="1100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28575</xdr:rowOff>
    </xdr:from>
    <xdr:to>
      <xdr:col>24</xdr:col>
      <xdr:colOff>152400</xdr:colOff>
      <xdr:row>64</xdr:row>
      <xdr:rowOff>28575</xdr:rowOff>
    </xdr:to>
    <xdr:cxnSp macro="">
      <xdr:nvCxnSpPr>
        <xdr:cNvPr id="174" name="直線コネクタ 173">
          <a:extLst>
            <a:ext uri="{FF2B5EF4-FFF2-40B4-BE49-F238E27FC236}">
              <a16:creationId xmlns:a16="http://schemas.microsoft.com/office/drawing/2014/main" id="{FABD017A-4789-4475-8033-30A701516735}"/>
            </a:ext>
          </a:extLst>
        </xdr:cNvPr>
        <xdr:cNvCxnSpPr/>
      </xdr:nvCxnSpPr>
      <xdr:spPr>
        <a:xfrm>
          <a:off x="4546600" y="11001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150512</xdr:rowOff>
    </xdr:from>
    <xdr:ext cx="405111" cy="259045"/>
    <xdr:sp macro="" textlink="">
      <xdr:nvSpPr>
        <xdr:cNvPr id="175" name="【橋りょう・トンネル】&#10;有形固定資産減価償却率最大値テキスト">
          <a:extLst>
            <a:ext uri="{FF2B5EF4-FFF2-40B4-BE49-F238E27FC236}">
              <a16:creationId xmlns:a16="http://schemas.microsoft.com/office/drawing/2014/main" id="{0849758F-BFBE-434E-9016-E6828B54F7BD}"/>
            </a:ext>
          </a:extLst>
        </xdr:cNvPr>
        <xdr:cNvSpPr txBox="1"/>
      </xdr:nvSpPr>
      <xdr:spPr>
        <a:xfrm>
          <a:off x="4673600" y="9408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32385</xdr:rowOff>
    </xdr:from>
    <xdr:to>
      <xdr:col>24</xdr:col>
      <xdr:colOff>152400</xdr:colOff>
      <xdr:row>56</xdr:row>
      <xdr:rowOff>32385</xdr:rowOff>
    </xdr:to>
    <xdr:cxnSp macro="">
      <xdr:nvCxnSpPr>
        <xdr:cNvPr id="176" name="直線コネクタ 175">
          <a:extLst>
            <a:ext uri="{FF2B5EF4-FFF2-40B4-BE49-F238E27FC236}">
              <a16:creationId xmlns:a16="http://schemas.microsoft.com/office/drawing/2014/main" id="{9E46491C-6E00-4E94-AF00-23315644EF41}"/>
            </a:ext>
          </a:extLst>
        </xdr:cNvPr>
        <xdr:cNvCxnSpPr/>
      </xdr:nvCxnSpPr>
      <xdr:spPr>
        <a:xfrm>
          <a:off x="4546600" y="9633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31132</xdr:rowOff>
    </xdr:from>
    <xdr:ext cx="405111" cy="259045"/>
    <xdr:sp macro="" textlink="">
      <xdr:nvSpPr>
        <xdr:cNvPr id="177" name="【橋りょう・トンネル】&#10;有形固定資産減価償却率平均値テキスト">
          <a:extLst>
            <a:ext uri="{FF2B5EF4-FFF2-40B4-BE49-F238E27FC236}">
              <a16:creationId xmlns:a16="http://schemas.microsoft.com/office/drawing/2014/main" id="{7E32C561-2972-440C-8F22-2FE04FF17E36}"/>
            </a:ext>
          </a:extLst>
        </xdr:cNvPr>
        <xdr:cNvSpPr txBox="1"/>
      </xdr:nvSpPr>
      <xdr:spPr>
        <a:xfrm>
          <a:off x="4673600" y="101466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8255</xdr:rowOff>
    </xdr:from>
    <xdr:to>
      <xdr:col>24</xdr:col>
      <xdr:colOff>114300</xdr:colOff>
      <xdr:row>60</xdr:row>
      <xdr:rowOff>109855</xdr:rowOff>
    </xdr:to>
    <xdr:sp macro="" textlink="">
      <xdr:nvSpPr>
        <xdr:cNvPr id="178" name="フローチャート: 判断 177">
          <a:extLst>
            <a:ext uri="{FF2B5EF4-FFF2-40B4-BE49-F238E27FC236}">
              <a16:creationId xmlns:a16="http://schemas.microsoft.com/office/drawing/2014/main" id="{16BE120A-CC45-4D2E-8C4A-1A7DCA87E5A2}"/>
            </a:ext>
          </a:extLst>
        </xdr:cNvPr>
        <xdr:cNvSpPr/>
      </xdr:nvSpPr>
      <xdr:spPr>
        <a:xfrm>
          <a:off x="45847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156845</xdr:rowOff>
    </xdr:from>
    <xdr:to>
      <xdr:col>20</xdr:col>
      <xdr:colOff>38100</xdr:colOff>
      <xdr:row>60</xdr:row>
      <xdr:rowOff>86995</xdr:rowOff>
    </xdr:to>
    <xdr:sp macro="" textlink="">
      <xdr:nvSpPr>
        <xdr:cNvPr id="179" name="フローチャート: 判断 178">
          <a:extLst>
            <a:ext uri="{FF2B5EF4-FFF2-40B4-BE49-F238E27FC236}">
              <a16:creationId xmlns:a16="http://schemas.microsoft.com/office/drawing/2014/main" id="{E066BCBB-AA08-494E-86BF-70A6303F8D56}"/>
            </a:ext>
          </a:extLst>
        </xdr:cNvPr>
        <xdr:cNvSpPr/>
      </xdr:nvSpPr>
      <xdr:spPr>
        <a:xfrm>
          <a:off x="3746500" y="10272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130175</xdr:rowOff>
    </xdr:from>
    <xdr:to>
      <xdr:col>15</xdr:col>
      <xdr:colOff>101600</xdr:colOff>
      <xdr:row>60</xdr:row>
      <xdr:rowOff>60325</xdr:rowOff>
    </xdr:to>
    <xdr:sp macro="" textlink="">
      <xdr:nvSpPr>
        <xdr:cNvPr id="180" name="フローチャート: 判断 179">
          <a:extLst>
            <a:ext uri="{FF2B5EF4-FFF2-40B4-BE49-F238E27FC236}">
              <a16:creationId xmlns:a16="http://schemas.microsoft.com/office/drawing/2014/main" id="{689AA6A7-CED5-4AD0-A3AE-2DC33F3677DF}"/>
            </a:ext>
          </a:extLst>
        </xdr:cNvPr>
        <xdr:cNvSpPr/>
      </xdr:nvSpPr>
      <xdr:spPr>
        <a:xfrm>
          <a:off x="2857500" y="1024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113030</xdr:rowOff>
    </xdr:from>
    <xdr:to>
      <xdr:col>10</xdr:col>
      <xdr:colOff>165100</xdr:colOff>
      <xdr:row>60</xdr:row>
      <xdr:rowOff>43180</xdr:rowOff>
    </xdr:to>
    <xdr:sp macro="" textlink="">
      <xdr:nvSpPr>
        <xdr:cNvPr id="181" name="フローチャート: 判断 180">
          <a:extLst>
            <a:ext uri="{FF2B5EF4-FFF2-40B4-BE49-F238E27FC236}">
              <a16:creationId xmlns:a16="http://schemas.microsoft.com/office/drawing/2014/main" id="{1315C0D2-E57E-40D3-9D5C-25613C96282F}"/>
            </a:ext>
          </a:extLst>
        </xdr:cNvPr>
        <xdr:cNvSpPr/>
      </xdr:nvSpPr>
      <xdr:spPr>
        <a:xfrm>
          <a:off x="1968500" y="1022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95885</xdr:rowOff>
    </xdr:from>
    <xdr:to>
      <xdr:col>6</xdr:col>
      <xdr:colOff>38100</xdr:colOff>
      <xdr:row>60</xdr:row>
      <xdr:rowOff>26035</xdr:rowOff>
    </xdr:to>
    <xdr:sp macro="" textlink="">
      <xdr:nvSpPr>
        <xdr:cNvPr id="182" name="フローチャート: 判断 181">
          <a:extLst>
            <a:ext uri="{FF2B5EF4-FFF2-40B4-BE49-F238E27FC236}">
              <a16:creationId xmlns:a16="http://schemas.microsoft.com/office/drawing/2014/main" id="{E9A514FE-856A-42B2-AF93-609775498613}"/>
            </a:ext>
          </a:extLst>
        </xdr:cNvPr>
        <xdr:cNvSpPr/>
      </xdr:nvSpPr>
      <xdr:spPr>
        <a:xfrm>
          <a:off x="1079500" y="1021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29515437-1791-4FEF-AEC8-5E975C7C5712}"/>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41D49D75-9766-43C7-9A31-3371AAFEE48E}"/>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B6523A66-6016-499F-8A5E-05DC0FD53961}"/>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4AA2F3B0-32BB-45B3-944D-F93C676FD4F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BC811358-ACFE-4B9D-B4CE-79AF1F64029F}"/>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149225</xdr:rowOff>
    </xdr:from>
    <xdr:to>
      <xdr:col>24</xdr:col>
      <xdr:colOff>114300</xdr:colOff>
      <xdr:row>64</xdr:row>
      <xdr:rowOff>79375</xdr:rowOff>
    </xdr:to>
    <xdr:sp macro="" textlink="">
      <xdr:nvSpPr>
        <xdr:cNvPr id="188" name="楕円 187">
          <a:extLst>
            <a:ext uri="{FF2B5EF4-FFF2-40B4-BE49-F238E27FC236}">
              <a16:creationId xmlns:a16="http://schemas.microsoft.com/office/drawing/2014/main" id="{337F73F0-AB57-4AE8-AF6D-2264E7E0981C}"/>
            </a:ext>
          </a:extLst>
        </xdr:cNvPr>
        <xdr:cNvSpPr/>
      </xdr:nvSpPr>
      <xdr:spPr>
        <a:xfrm>
          <a:off x="4584700" y="1095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64152</xdr:rowOff>
    </xdr:from>
    <xdr:ext cx="405111" cy="259045"/>
    <xdr:sp macro="" textlink="">
      <xdr:nvSpPr>
        <xdr:cNvPr id="189" name="【橋りょう・トンネル】&#10;有形固定資産減価償却率該当値テキスト">
          <a:extLst>
            <a:ext uri="{FF2B5EF4-FFF2-40B4-BE49-F238E27FC236}">
              <a16:creationId xmlns:a16="http://schemas.microsoft.com/office/drawing/2014/main" id="{284D30A7-5A8D-4BE0-93FE-7CF852103801}"/>
            </a:ext>
          </a:extLst>
        </xdr:cNvPr>
        <xdr:cNvSpPr txBox="1"/>
      </xdr:nvSpPr>
      <xdr:spPr>
        <a:xfrm>
          <a:off x="4673600" y="10865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151130</xdr:rowOff>
    </xdr:from>
    <xdr:to>
      <xdr:col>20</xdr:col>
      <xdr:colOff>38100</xdr:colOff>
      <xdr:row>64</xdr:row>
      <xdr:rowOff>81280</xdr:rowOff>
    </xdr:to>
    <xdr:sp macro="" textlink="">
      <xdr:nvSpPr>
        <xdr:cNvPr id="190" name="楕円 189">
          <a:extLst>
            <a:ext uri="{FF2B5EF4-FFF2-40B4-BE49-F238E27FC236}">
              <a16:creationId xmlns:a16="http://schemas.microsoft.com/office/drawing/2014/main" id="{2C3C21EC-2597-45D9-AF93-596EA7B6EF88}"/>
            </a:ext>
          </a:extLst>
        </xdr:cNvPr>
        <xdr:cNvSpPr/>
      </xdr:nvSpPr>
      <xdr:spPr>
        <a:xfrm>
          <a:off x="3746500" y="1095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28575</xdr:rowOff>
    </xdr:from>
    <xdr:to>
      <xdr:col>24</xdr:col>
      <xdr:colOff>63500</xdr:colOff>
      <xdr:row>64</xdr:row>
      <xdr:rowOff>30480</xdr:rowOff>
    </xdr:to>
    <xdr:cxnSp macro="">
      <xdr:nvCxnSpPr>
        <xdr:cNvPr id="191" name="直線コネクタ 190">
          <a:extLst>
            <a:ext uri="{FF2B5EF4-FFF2-40B4-BE49-F238E27FC236}">
              <a16:creationId xmlns:a16="http://schemas.microsoft.com/office/drawing/2014/main" id="{B502AF53-D8DA-4FDF-AF57-3B0C18FC835D}"/>
            </a:ext>
          </a:extLst>
        </xdr:cNvPr>
        <xdr:cNvCxnSpPr/>
      </xdr:nvCxnSpPr>
      <xdr:spPr>
        <a:xfrm flipV="1">
          <a:off x="3797300" y="1100137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149225</xdr:rowOff>
    </xdr:from>
    <xdr:to>
      <xdr:col>15</xdr:col>
      <xdr:colOff>101600</xdr:colOff>
      <xdr:row>64</xdr:row>
      <xdr:rowOff>79375</xdr:rowOff>
    </xdr:to>
    <xdr:sp macro="" textlink="">
      <xdr:nvSpPr>
        <xdr:cNvPr id="192" name="楕円 191">
          <a:extLst>
            <a:ext uri="{FF2B5EF4-FFF2-40B4-BE49-F238E27FC236}">
              <a16:creationId xmlns:a16="http://schemas.microsoft.com/office/drawing/2014/main" id="{D43C8128-1BD4-4727-AFCF-7561A1B66B87}"/>
            </a:ext>
          </a:extLst>
        </xdr:cNvPr>
        <xdr:cNvSpPr/>
      </xdr:nvSpPr>
      <xdr:spPr>
        <a:xfrm>
          <a:off x="2857500" y="1095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28575</xdr:rowOff>
    </xdr:from>
    <xdr:to>
      <xdr:col>19</xdr:col>
      <xdr:colOff>177800</xdr:colOff>
      <xdr:row>64</xdr:row>
      <xdr:rowOff>30480</xdr:rowOff>
    </xdr:to>
    <xdr:cxnSp macro="">
      <xdr:nvCxnSpPr>
        <xdr:cNvPr id="193" name="直線コネクタ 192">
          <a:extLst>
            <a:ext uri="{FF2B5EF4-FFF2-40B4-BE49-F238E27FC236}">
              <a16:creationId xmlns:a16="http://schemas.microsoft.com/office/drawing/2014/main" id="{07569BA3-B829-4C11-A8F1-12A3606D3C13}"/>
            </a:ext>
          </a:extLst>
        </xdr:cNvPr>
        <xdr:cNvCxnSpPr/>
      </xdr:nvCxnSpPr>
      <xdr:spPr>
        <a:xfrm>
          <a:off x="2908300" y="1100137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160655</xdr:rowOff>
    </xdr:from>
    <xdr:to>
      <xdr:col>10</xdr:col>
      <xdr:colOff>165100</xdr:colOff>
      <xdr:row>64</xdr:row>
      <xdr:rowOff>90805</xdr:rowOff>
    </xdr:to>
    <xdr:sp macro="" textlink="">
      <xdr:nvSpPr>
        <xdr:cNvPr id="194" name="楕円 193">
          <a:extLst>
            <a:ext uri="{FF2B5EF4-FFF2-40B4-BE49-F238E27FC236}">
              <a16:creationId xmlns:a16="http://schemas.microsoft.com/office/drawing/2014/main" id="{59D5519B-256D-4A2A-9A6F-5BC0731FE83A}"/>
            </a:ext>
          </a:extLst>
        </xdr:cNvPr>
        <xdr:cNvSpPr/>
      </xdr:nvSpPr>
      <xdr:spPr>
        <a:xfrm>
          <a:off x="1968500" y="10962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64</xdr:row>
      <xdr:rowOff>28575</xdr:rowOff>
    </xdr:from>
    <xdr:to>
      <xdr:col>15</xdr:col>
      <xdr:colOff>50800</xdr:colOff>
      <xdr:row>64</xdr:row>
      <xdr:rowOff>40005</xdr:rowOff>
    </xdr:to>
    <xdr:cxnSp macro="">
      <xdr:nvCxnSpPr>
        <xdr:cNvPr id="195" name="直線コネクタ 194">
          <a:extLst>
            <a:ext uri="{FF2B5EF4-FFF2-40B4-BE49-F238E27FC236}">
              <a16:creationId xmlns:a16="http://schemas.microsoft.com/office/drawing/2014/main" id="{6FF6ADC1-36BB-4065-AD04-1EF2389E19C8}"/>
            </a:ext>
          </a:extLst>
        </xdr:cNvPr>
        <xdr:cNvCxnSpPr/>
      </xdr:nvCxnSpPr>
      <xdr:spPr>
        <a:xfrm flipV="1">
          <a:off x="2019300" y="1100137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170180</xdr:rowOff>
    </xdr:from>
    <xdr:to>
      <xdr:col>6</xdr:col>
      <xdr:colOff>38100</xdr:colOff>
      <xdr:row>64</xdr:row>
      <xdr:rowOff>100330</xdr:rowOff>
    </xdr:to>
    <xdr:sp macro="" textlink="">
      <xdr:nvSpPr>
        <xdr:cNvPr id="196" name="楕円 195">
          <a:extLst>
            <a:ext uri="{FF2B5EF4-FFF2-40B4-BE49-F238E27FC236}">
              <a16:creationId xmlns:a16="http://schemas.microsoft.com/office/drawing/2014/main" id="{EE9D77AE-FE65-4816-B63F-790B558542D2}"/>
            </a:ext>
          </a:extLst>
        </xdr:cNvPr>
        <xdr:cNvSpPr/>
      </xdr:nvSpPr>
      <xdr:spPr>
        <a:xfrm>
          <a:off x="1079500" y="1097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64</xdr:row>
      <xdr:rowOff>40005</xdr:rowOff>
    </xdr:from>
    <xdr:to>
      <xdr:col>10</xdr:col>
      <xdr:colOff>114300</xdr:colOff>
      <xdr:row>64</xdr:row>
      <xdr:rowOff>49530</xdr:rowOff>
    </xdr:to>
    <xdr:cxnSp macro="">
      <xdr:nvCxnSpPr>
        <xdr:cNvPr id="197" name="直線コネクタ 196">
          <a:extLst>
            <a:ext uri="{FF2B5EF4-FFF2-40B4-BE49-F238E27FC236}">
              <a16:creationId xmlns:a16="http://schemas.microsoft.com/office/drawing/2014/main" id="{5AB58D55-15EA-46C9-8A8E-7B305B80C21A}"/>
            </a:ext>
          </a:extLst>
        </xdr:cNvPr>
        <xdr:cNvCxnSpPr/>
      </xdr:nvCxnSpPr>
      <xdr:spPr>
        <a:xfrm flipV="1">
          <a:off x="1130300" y="1101280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103522</xdr:rowOff>
    </xdr:from>
    <xdr:ext cx="405111" cy="259045"/>
    <xdr:sp macro="" textlink="">
      <xdr:nvSpPr>
        <xdr:cNvPr id="198" name="n_1aveValue【橋りょう・トンネル】&#10;有形固定資産減価償却率">
          <a:extLst>
            <a:ext uri="{FF2B5EF4-FFF2-40B4-BE49-F238E27FC236}">
              <a16:creationId xmlns:a16="http://schemas.microsoft.com/office/drawing/2014/main" id="{D49ADA6C-F514-41E9-9CC6-7AA55C955521}"/>
            </a:ext>
          </a:extLst>
        </xdr:cNvPr>
        <xdr:cNvSpPr txBox="1"/>
      </xdr:nvSpPr>
      <xdr:spPr>
        <a:xfrm>
          <a:off x="3582044" y="10047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76852</xdr:rowOff>
    </xdr:from>
    <xdr:ext cx="405111" cy="259045"/>
    <xdr:sp macro="" textlink="">
      <xdr:nvSpPr>
        <xdr:cNvPr id="199" name="n_2aveValue【橋りょう・トンネル】&#10;有形固定資産減価償却率">
          <a:extLst>
            <a:ext uri="{FF2B5EF4-FFF2-40B4-BE49-F238E27FC236}">
              <a16:creationId xmlns:a16="http://schemas.microsoft.com/office/drawing/2014/main" id="{3B3C8A37-3AD7-4AE4-A199-0E4DAC84F621}"/>
            </a:ext>
          </a:extLst>
        </xdr:cNvPr>
        <xdr:cNvSpPr txBox="1"/>
      </xdr:nvSpPr>
      <xdr:spPr>
        <a:xfrm>
          <a:off x="2705744" y="10020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59707</xdr:rowOff>
    </xdr:from>
    <xdr:ext cx="405111" cy="259045"/>
    <xdr:sp macro="" textlink="">
      <xdr:nvSpPr>
        <xdr:cNvPr id="200" name="n_3aveValue【橋りょう・トンネル】&#10;有形固定資産減価償却率">
          <a:extLst>
            <a:ext uri="{FF2B5EF4-FFF2-40B4-BE49-F238E27FC236}">
              <a16:creationId xmlns:a16="http://schemas.microsoft.com/office/drawing/2014/main" id="{C49FD9EA-EB39-4288-A304-D7FA187A1EAB}"/>
            </a:ext>
          </a:extLst>
        </xdr:cNvPr>
        <xdr:cNvSpPr txBox="1"/>
      </xdr:nvSpPr>
      <xdr:spPr>
        <a:xfrm>
          <a:off x="1816744" y="1000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42562</xdr:rowOff>
    </xdr:from>
    <xdr:ext cx="405111" cy="259045"/>
    <xdr:sp macro="" textlink="">
      <xdr:nvSpPr>
        <xdr:cNvPr id="201" name="n_4aveValue【橋りょう・トンネル】&#10;有形固定資産減価償却率">
          <a:extLst>
            <a:ext uri="{FF2B5EF4-FFF2-40B4-BE49-F238E27FC236}">
              <a16:creationId xmlns:a16="http://schemas.microsoft.com/office/drawing/2014/main" id="{08E5DD71-4E18-4D57-A2DC-EEE1A8DF64E2}"/>
            </a:ext>
          </a:extLst>
        </xdr:cNvPr>
        <xdr:cNvSpPr txBox="1"/>
      </xdr:nvSpPr>
      <xdr:spPr>
        <a:xfrm>
          <a:off x="927744" y="9986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72407</xdr:rowOff>
    </xdr:from>
    <xdr:ext cx="405111" cy="259045"/>
    <xdr:sp macro="" textlink="">
      <xdr:nvSpPr>
        <xdr:cNvPr id="202" name="n_1mainValue【橋りょう・トンネル】&#10;有形固定資産減価償却率">
          <a:extLst>
            <a:ext uri="{FF2B5EF4-FFF2-40B4-BE49-F238E27FC236}">
              <a16:creationId xmlns:a16="http://schemas.microsoft.com/office/drawing/2014/main" id="{A460949E-D0F6-474A-AF4B-4BF31DE08B9E}"/>
            </a:ext>
          </a:extLst>
        </xdr:cNvPr>
        <xdr:cNvSpPr txBox="1"/>
      </xdr:nvSpPr>
      <xdr:spPr>
        <a:xfrm>
          <a:off x="3582044" y="1104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70502</xdr:rowOff>
    </xdr:from>
    <xdr:ext cx="405111" cy="259045"/>
    <xdr:sp macro="" textlink="">
      <xdr:nvSpPr>
        <xdr:cNvPr id="203" name="n_2mainValue【橋りょう・トンネル】&#10;有形固定資産減価償却率">
          <a:extLst>
            <a:ext uri="{FF2B5EF4-FFF2-40B4-BE49-F238E27FC236}">
              <a16:creationId xmlns:a16="http://schemas.microsoft.com/office/drawing/2014/main" id="{2686F38D-8A0E-461C-B5EE-F525018C5A2C}"/>
            </a:ext>
          </a:extLst>
        </xdr:cNvPr>
        <xdr:cNvSpPr txBox="1"/>
      </xdr:nvSpPr>
      <xdr:spPr>
        <a:xfrm>
          <a:off x="2705744" y="11043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81932</xdr:rowOff>
    </xdr:from>
    <xdr:ext cx="405111" cy="259045"/>
    <xdr:sp macro="" textlink="">
      <xdr:nvSpPr>
        <xdr:cNvPr id="204" name="n_3mainValue【橋りょう・トンネル】&#10;有形固定資産減価償却率">
          <a:extLst>
            <a:ext uri="{FF2B5EF4-FFF2-40B4-BE49-F238E27FC236}">
              <a16:creationId xmlns:a16="http://schemas.microsoft.com/office/drawing/2014/main" id="{BF1994EF-4E9D-487B-B8A3-F0C8DC14A0D4}"/>
            </a:ext>
          </a:extLst>
        </xdr:cNvPr>
        <xdr:cNvSpPr txBox="1"/>
      </xdr:nvSpPr>
      <xdr:spPr>
        <a:xfrm>
          <a:off x="1816744" y="1105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91457</xdr:rowOff>
    </xdr:from>
    <xdr:ext cx="405111" cy="259045"/>
    <xdr:sp macro="" textlink="">
      <xdr:nvSpPr>
        <xdr:cNvPr id="205" name="n_4mainValue【橋りょう・トンネル】&#10;有形固定資産減価償却率">
          <a:extLst>
            <a:ext uri="{FF2B5EF4-FFF2-40B4-BE49-F238E27FC236}">
              <a16:creationId xmlns:a16="http://schemas.microsoft.com/office/drawing/2014/main" id="{3A8CB483-E1EA-4D82-AB9F-D5EA1C760D66}"/>
            </a:ext>
          </a:extLst>
        </xdr:cNvPr>
        <xdr:cNvSpPr txBox="1"/>
      </xdr:nvSpPr>
      <xdr:spPr>
        <a:xfrm>
          <a:off x="927744" y="1106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AD67E35A-BFB8-4D7B-BF22-FF415E8078FF}"/>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11F65808-C5A9-4B0E-A787-E687322FC6BC}"/>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86CED556-BF8E-41DD-AA86-AF9D7A996FD6}"/>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B9BA53A5-DE22-4490-95C0-299376AB793B}"/>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B59EEDD2-D252-4636-9476-FC4C908E13DD}"/>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9A00773A-E603-46C6-BF9C-1B9EB9300D4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E936955F-1945-4EAD-8418-75C2EFB0A166}"/>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420C5B70-2401-48D5-B83C-BBF53FF6B3D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F6B29417-8912-4021-93E6-89BE4D0BBC83}"/>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1FE698F9-8CE3-45E5-BE28-C27C42725DE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6" name="直線コネクタ 215">
          <a:extLst>
            <a:ext uri="{FF2B5EF4-FFF2-40B4-BE49-F238E27FC236}">
              <a16:creationId xmlns:a16="http://schemas.microsoft.com/office/drawing/2014/main" id="{B69E4E0D-CF01-44C8-95B7-B30B5644C850}"/>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7" name="テキスト ボックス 216">
          <a:extLst>
            <a:ext uri="{FF2B5EF4-FFF2-40B4-BE49-F238E27FC236}">
              <a16:creationId xmlns:a16="http://schemas.microsoft.com/office/drawing/2014/main" id="{0CA7DC9B-56C8-4CE5-8E95-F8AD2B15A146}"/>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8" name="直線コネクタ 217">
          <a:extLst>
            <a:ext uri="{FF2B5EF4-FFF2-40B4-BE49-F238E27FC236}">
              <a16:creationId xmlns:a16="http://schemas.microsoft.com/office/drawing/2014/main" id="{D55D43B6-7201-4DC4-91E6-C49998C132AF}"/>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19" name="テキスト ボックス 218">
          <a:extLst>
            <a:ext uri="{FF2B5EF4-FFF2-40B4-BE49-F238E27FC236}">
              <a16:creationId xmlns:a16="http://schemas.microsoft.com/office/drawing/2014/main" id="{36C502A3-4ED1-4EE9-BBB9-C4496DBA4399}"/>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0" name="直線コネクタ 219">
          <a:extLst>
            <a:ext uri="{FF2B5EF4-FFF2-40B4-BE49-F238E27FC236}">
              <a16:creationId xmlns:a16="http://schemas.microsoft.com/office/drawing/2014/main" id="{B085FF7F-EA57-4C1E-A0C0-2D0022159250}"/>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1" name="テキスト ボックス 220">
          <a:extLst>
            <a:ext uri="{FF2B5EF4-FFF2-40B4-BE49-F238E27FC236}">
              <a16:creationId xmlns:a16="http://schemas.microsoft.com/office/drawing/2014/main" id="{86D5C4C2-15E9-4A48-8826-9FC56BBEC865}"/>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2" name="直線コネクタ 221">
          <a:extLst>
            <a:ext uri="{FF2B5EF4-FFF2-40B4-BE49-F238E27FC236}">
              <a16:creationId xmlns:a16="http://schemas.microsoft.com/office/drawing/2014/main" id="{D45C9D03-4CE8-464C-AB66-49E8DD2BF293}"/>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3" name="テキスト ボックス 222">
          <a:extLst>
            <a:ext uri="{FF2B5EF4-FFF2-40B4-BE49-F238E27FC236}">
              <a16:creationId xmlns:a16="http://schemas.microsoft.com/office/drawing/2014/main" id="{09AF3993-A5E0-4E3B-8B0D-92F035601401}"/>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4" name="直線コネクタ 223">
          <a:extLst>
            <a:ext uri="{FF2B5EF4-FFF2-40B4-BE49-F238E27FC236}">
              <a16:creationId xmlns:a16="http://schemas.microsoft.com/office/drawing/2014/main" id="{315E1438-4988-4E59-BDD9-CB3F9B4ACBBE}"/>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5" name="テキスト ボックス 224">
          <a:extLst>
            <a:ext uri="{FF2B5EF4-FFF2-40B4-BE49-F238E27FC236}">
              <a16:creationId xmlns:a16="http://schemas.microsoft.com/office/drawing/2014/main" id="{1167B780-5A1A-4E43-81F7-746A91EF18B5}"/>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6" name="【橋りょう・トンネル】&#10;一人当たり有形固定資産（償却資産）額グラフ枠">
          <a:extLst>
            <a:ext uri="{FF2B5EF4-FFF2-40B4-BE49-F238E27FC236}">
              <a16:creationId xmlns:a16="http://schemas.microsoft.com/office/drawing/2014/main" id="{0E14686C-A5AC-4433-9BFB-69B9456DD608}"/>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148742</xdr:rowOff>
    </xdr:from>
    <xdr:to>
      <xdr:col>54</xdr:col>
      <xdr:colOff>189865</xdr:colOff>
      <xdr:row>63</xdr:row>
      <xdr:rowOff>170687</xdr:rowOff>
    </xdr:to>
    <xdr:cxnSp macro="">
      <xdr:nvCxnSpPr>
        <xdr:cNvPr id="227" name="直線コネクタ 226">
          <a:extLst>
            <a:ext uri="{FF2B5EF4-FFF2-40B4-BE49-F238E27FC236}">
              <a16:creationId xmlns:a16="http://schemas.microsoft.com/office/drawing/2014/main" id="{C8AE7A47-4383-4A04-AFF3-A9B815D80AB0}"/>
            </a:ext>
          </a:extLst>
        </xdr:cNvPr>
        <xdr:cNvCxnSpPr/>
      </xdr:nvCxnSpPr>
      <xdr:spPr>
        <a:xfrm flipV="1">
          <a:off x="10476865" y="9749942"/>
          <a:ext cx="0" cy="12220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3064</xdr:rowOff>
    </xdr:from>
    <xdr:ext cx="469744" cy="259045"/>
    <xdr:sp macro="" textlink="">
      <xdr:nvSpPr>
        <xdr:cNvPr id="228" name="【橋りょう・トンネル】&#10;一人当たり有形固定資産（償却資産）額最小値テキスト">
          <a:extLst>
            <a:ext uri="{FF2B5EF4-FFF2-40B4-BE49-F238E27FC236}">
              <a16:creationId xmlns:a16="http://schemas.microsoft.com/office/drawing/2014/main" id="{FAE67944-EA33-4232-B471-42EE16635485}"/>
            </a:ext>
          </a:extLst>
        </xdr:cNvPr>
        <xdr:cNvSpPr txBox="1"/>
      </xdr:nvSpPr>
      <xdr:spPr>
        <a:xfrm>
          <a:off x="10515600" y="10975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170687</xdr:rowOff>
    </xdr:from>
    <xdr:to>
      <xdr:col>55</xdr:col>
      <xdr:colOff>88900</xdr:colOff>
      <xdr:row>63</xdr:row>
      <xdr:rowOff>170687</xdr:rowOff>
    </xdr:to>
    <xdr:cxnSp macro="">
      <xdr:nvCxnSpPr>
        <xdr:cNvPr id="229" name="直線コネクタ 228">
          <a:extLst>
            <a:ext uri="{FF2B5EF4-FFF2-40B4-BE49-F238E27FC236}">
              <a16:creationId xmlns:a16="http://schemas.microsoft.com/office/drawing/2014/main" id="{3A7F8EA5-BC6D-46BA-90C9-6539346717D5}"/>
            </a:ext>
          </a:extLst>
        </xdr:cNvPr>
        <xdr:cNvCxnSpPr/>
      </xdr:nvCxnSpPr>
      <xdr:spPr>
        <a:xfrm>
          <a:off x="10388600" y="10972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95419</xdr:rowOff>
    </xdr:from>
    <xdr:ext cx="690189" cy="259045"/>
    <xdr:sp macro="" textlink="">
      <xdr:nvSpPr>
        <xdr:cNvPr id="230" name="【橋りょう・トンネル】&#10;一人当たり有形固定資産（償却資産）額最大値テキスト">
          <a:extLst>
            <a:ext uri="{FF2B5EF4-FFF2-40B4-BE49-F238E27FC236}">
              <a16:creationId xmlns:a16="http://schemas.microsoft.com/office/drawing/2014/main" id="{B2646CC9-E3AF-46E2-9F5C-94702E87B3F1}"/>
            </a:ext>
          </a:extLst>
        </xdr:cNvPr>
        <xdr:cNvSpPr txBox="1"/>
      </xdr:nvSpPr>
      <xdr:spPr>
        <a:xfrm>
          <a:off x="10515600" y="95251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5,349,335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148742</xdr:rowOff>
    </xdr:from>
    <xdr:to>
      <xdr:col>55</xdr:col>
      <xdr:colOff>88900</xdr:colOff>
      <xdr:row>56</xdr:row>
      <xdr:rowOff>148742</xdr:rowOff>
    </xdr:to>
    <xdr:cxnSp macro="">
      <xdr:nvCxnSpPr>
        <xdr:cNvPr id="231" name="直線コネクタ 230">
          <a:extLst>
            <a:ext uri="{FF2B5EF4-FFF2-40B4-BE49-F238E27FC236}">
              <a16:creationId xmlns:a16="http://schemas.microsoft.com/office/drawing/2014/main" id="{2AFF30C4-FBF9-4588-A60C-3C2504C6F5C2}"/>
            </a:ext>
          </a:extLst>
        </xdr:cNvPr>
        <xdr:cNvCxnSpPr/>
      </xdr:nvCxnSpPr>
      <xdr:spPr>
        <a:xfrm>
          <a:off x="10388600" y="97499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151431</xdr:rowOff>
    </xdr:from>
    <xdr:ext cx="599010" cy="259045"/>
    <xdr:sp macro="" textlink="">
      <xdr:nvSpPr>
        <xdr:cNvPr id="232" name="【橋りょう・トンネル】&#10;一人当たり有形固定資産（償却資産）額平均値テキスト">
          <a:extLst>
            <a:ext uri="{FF2B5EF4-FFF2-40B4-BE49-F238E27FC236}">
              <a16:creationId xmlns:a16="http://schemas.microsoft.com/office/drawing/2014/main" id="{C2CD8225-52B5-4340-B6BE-225E11533014}"/>
            </a:ext>
          </a:extLst>
        </xdr:cNvPr>
        <xdr:cNvSpPr txBox="1"/>
      </xdr:nvSpPr>
      <xdr:spPr>
        <a:xfrm>
          <a:off x="10515600" y="107813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520,978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1554</xdr:rowOff>
    </xdr:from>
    <xdr:to>
      <xdr:col>55</xdr:col>
      <xdr:colOff>50800</xdr:colOff>
      <xdr:row>63</xdr:row>
      <xdr:rowOff>103154</xdr:rowOff>
    </xdr:to>
    <xdr:sp macro="" textlink="">
      <xdr:nvSpPr>
        <xdr:cNvPr id="233" name="フローチャート: 判断 232">
          <a:extLst>
            <a:ext uri="{FF2B5EF4-FFF2-40B4-BE49-F238E27FC236}">
              <a16:creationId xmlns:a16="http://schemas.microsoft.com/office/drawing/2014/main" id="{02579153-683A-48BF-87AF-5F96213C2DAF}"/>
            </a:ext>
          </a:extLst>
        </xdr:cNvPr>
        <xdr:cNvSpPr/>
      </xdr:nvSpPr>
      <xdr:spPr>
        <a:xfrm>
          <a:off x="10426700" y="10802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730</xdr:rowOff>
    </xdr:from>
    <xdr:to>
      <xdr:col>50</xdr:col>
      <xdr:colOff>165100</xdr:colOff>
      <xdr:row>63</xdr:row>
      <xdr:rowOff>102330</xdr:rowOff>
    </xdr:to>
    <xdr:sp macro="" textlink="">
      <xdr:nvSpPr>
        <xdr:cNvPr id="234" name="フローチャート: 判断 233">
          <a:extLst>
            <a:ext uri="{FF2B5EF4-FFF2-40B4-BE49-F238E27FC236}">
              <a16:creationId xmlns:a16="http://schemas.microsoft.com/office/drawing/2014/main" id="{3915C6C7-060C-40C9-970E-AAEFFEB9D8AA}"/>
            </a:ext>
          </a:extLst>
        </xdr:cNvPr>
        <xdr:cNvSpPr/>
      </xdr:nvSpPr>
      <xdr:spPr>
        <a:xfrm>
          <a:off x="9588500" y="1080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3009</xdr:rowOff>
    </xdr:from>
    <xdr:to>
      <xdr:col>46</xdr:col>
      <xdr:colOff>38100</xdr:colOff>
      <xdr:row>63</xdr:row>
      <xdr:rowOff>104609</xdr:rowOff>
    </xdr:to>
    <xdr:sp macro="" textlink="">
      <xdr:nvSpPr>
        <xdr:cNvPr id="235" name="フローチャート: 判断 234">
          <a:extLst>
            <a:ext uri="{FF2B5EF4-FFF2-40B4-BE49-F238E27FC236}">
              <a16:creationId xmlns:a16="http://schemas.microsoft.com/office/drawing/2014/main" id="{4F33F646-C596-4535-A8FE-8A9890B8474E}"/>
            </a:ext>
          </a:extLst>
        </xdr:cNvPr>
        <xdr:cNvSpPr/>
      </xdr:nvSpPr>
      <xdr:spPr>
        <a:xfrm>
          <a:off x="8699500" y="10804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7659</xdr:rowOff>
    </xdr:from>
    <xdr:to>
      <xdr:col>41</xdr:col>
      <xdr:colOff>101600</xdr:colOff>
      <xdr:row>63</xdr:row>
      <xdr:rowOff>109259</xdr:rowOff>
    </xdr:to>
    <xdr:sp macro="" textlink="">
      <xdr:nvSpPr>
        <xdr:cNvPr id="236" name="フローチャート: 判断 235">
          <a:extLst>
            <a:ext uri="{FF2B5EF4-FFF2-40B4-BE49-F238E27FC236}">
              <a16:creationId xmlns:a16="http://schemas.microsoft.com/office/drawing/2014/main" id="{BC5752D5-AE3A-42BC-B750-36BF62F2E4CA}"/>
            </a:ext>
          </a:extLst>
        </xdr:cNvPr>
        <xdr:cNvSpPr/>
      </xdr:nvSpPr>
      <xdr:spPr>
        <a:xfrm>
          <a:off x="7810500" y="10809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2306</xdr:rowOff>
    </xdr:from>
    <xdr:to>
      <xdr:col>36</xdr:col>
      <xdr:colOff>165100</xdr:colOff>
      <xdr:row>63</xdr:row>
      <xdr:rowOff>103906</xdr:rowOff>
    </xdr:to>
    <xdr:sp macro="" textlink="">
      <xdr:nvSpPr>
        <xdr:cNvPr id="237" name="フローチャート: 判断 236">
          <a:extLst>
            <a:ext uri="{FF2B5EF4-FFF2-40B4-BE49-F238E27FC236}">
              <a16:creationId xmlns:a16="http://schemas.microsoft.com/office/drawing/2014/main" id="{62A75B93-B322-4D1C-81B8-00F75185D5FE}"/>
            </a:ext>
          </a:extLst>
        </xdr:cNvPr>
        <xdr:cNvSpPr/>
      </xdr:nvSpPr>
      <xdr:spPr>
        <a:xfrm>
          <a:off x="6921500" y="10803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F72FD820-440C-43A4-91AD-26AFD23935C4}"/>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A8FA8A9D-836C-4060-8386-C05A1145D6A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C9EBB9CC-0B8A-4F59-B32D-1F256621CF2F}"/>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33C6FE7A-A070-4C0F-9B0E-F3FDEEEB9A9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31E1BC82-9787-488E-ACB4-E1474EEF21FE}"/>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17326</xdr:rowOff>
    </xdr:from>
    <xdr:to>
      <xdr:col>55</xdr:col>
      <xdr:colOff>50800</xdr:colOff>
      <xdr:row>62</xdr:row>
      <xdr:rowOff>118926</xdr:rowOff>
    </xdr:to>
    <xdr:sp macro="" textlink="">
      <xdr:nvSpPr>
        <xdr:cNvPr id="243" name="楕円 242">
          <a:extLst>
            <a:ext uri="{FF2B5EF4-FFF2-40B4-BE49-F238E27FC236}">
              <a16:creationId xmlns:a16="http://schemas.microsoft.com/office/drawing/2014/main" id="{DDE64673-6B7D-4DDF-943D-A8976AF3CC53}"/>
            </a:ext>
          </a:extLst>
        </xdr:cNvPr>
        <xdr:cNvSpPr/>
      </xdr:nvSpPr>
      <xdr:spPr>
        <a:xfrm>
          <a:off x="10426700" y="10647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40203</xdr:rowOff>
    </xdr:from>
    <xdr:ext cx="690189" cy="259045"/>
    <xdr:sp macro="" textlink="">
      <xdr:nvSpPr>
        <xdr:cNvPr id="244" name="【橋りょう・トンネル】&#10;一人当たり有形固定資産（償却資産）額該当値テキスト">
          <a:extLst>
            <a:ext uri="{FF2B5EF4-FFF2-40B4-BE49-F238E27FC236}">
              <a16:creationId xmlns:a16="http://schemas.microsoft.com/office/drawing/2014/main" id="{1CE76C76-3026-4449-B76C-93AE7B1612C8}"/>
            </a:ext>
          </a:extLst>
        </xdr:cNvPr>
        <xdr:cNvSpPr txBox="1"/>
      </xdr:nvSpPr>
      <xdr:spPr>
        <a:xfrm>
          <a:off x="10515600" y="1049865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1,201,985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20927</xdr:rowOff>
    </xdr:from>
    <xdr:to>
      <xdr:col>50</xdr:col>
      <xdr:colOff>165100</xdr:colOff>
      <xdr:row>62</xdr:row>
      <xdr:rowOff>122527</xdr:rowOff>
    </xdr:to>
    <xdr:sp macro="" textlink="">
      <xdr:nvSpPr>
        <xdr:cNvPr id="245" name="楕円 244">
          <a:extLst>
            <a:ext uri="{FF2B5EF4-FFF2-40B4-BE49-F238E27FC236}">
              <a16:creationId xmlns:a16="http://schemas.microsoft.com/office/drawing/2014/main" id="{31766CF7-6AFF-41E4-898F-491E48F72AE2}"/>
            </a:ext>
          </a:extLst>
        </xdr:cNvPr>
        <xdr:cNvSpPr/>
      </xdr:nvSpPr>
      <xdr:spPr>
        <a:xfrm>
          <a:off x="9588500" y="10650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68126</xdr:rowOff>
    </xdr:from>
    <xdr:to>
      <xdr:col>55</xdr:col>
      <xdr:colOff>0</xdr:colOff>
      <xdr:row>62</xdr:row>
      <xdr:rowOff>71727</xdr:rowOff>
    </xdr:to>
    <xdr:cxnSp macro="">
      <xdr:nvCxnSpPr>
        <xdr:cNvPr id="246" name="直線コネクタ 245">
          <a:extLst>
            <a:ext uri="{FF2B5EF4-FFF2-40B4-BE49-F238E27FC236}">
              <a16:creationId xmlns:a16="http://schemas.microsoft.com/office/drawing/2014/main" id="{BE0F2D86-AF0B-4569-A009-E8E75E39C1AD}"/>
            </a:ext>
          </a:extLst>
        </xdr:cNvPr>
        <xdr:cNvCxnSpPr/>
      </xdr:nvCxnSpPr>
      <xdr:spPr>
        <a:xfrm flipV="1">
          <a:off x="9639300" y="10698026"/>
          <a:ext cx="838200" cy="3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21688</xdr:rowOff>
    </xdr:from>
    <xdr:to>
      <xdr:col>46</xdr:col>
      <xdr:colOff>38100</xdr:colOff>
      <xdr:row>62</xdr:row>
      <xdr:rowOff>123288</xdr:rowOff>
    </xdr:to>
    <xdr:sp macro="" textlink="">
      <xdr:nvSpPr>
        <xdr:cNvPr id="247" name="楕円 246">
          <a:extLst>
            <a:ext uri="{FF2B5EF4-FFF2-40B4-BE49-F238E27FC236}">
              <a16:creationId xmlns:a16="http://schemas.microsoft.com/office/drawing/2014/main" id="{45235D36-F448-4D49-A25E-767CB9238EAF}"/>
            </a:ext>
          </a:extLst>
        </xdr:cNvPr>
        <xdr:cNvSpPr/>
      </xdr:nvSpPr>
      <xdr:spPr>
        <a:xfrm>
          <a:off x="8699500" y="10651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71727</xdr:rowOff>
    </xdr:from>
    <xdr:to>
      <xdr:col>50</xdr:col>
      <xdr:colOff>114300</xdr:colOff>
      <xdr:row>62</xdr:row>
      <xdr:rowOff>72488</xdr:rowOff>
    </xdr:to>
    <xdr:cxnSp macro="">
      <xdr:nvCxnSpPr>
        <xdr:cNvPr id="248" name="直線コネクタ 247">
          <a:extLst>
            <a:ext uri="{FF2B5EF4-FFF2-40B4-BE49-F238E27FC236}">
              <a16:creationId xmlns:a16="http://schemas.microsoft.com/office/drawing/2014/main" id="{01B3FE0A-2ED6-4B68-A0E3-70318E66E561}"/>
            </a:ext>
          </a:extLst>
        </xdr:cNvPr>
        <xdr:cNvCxnSpPr/>
      </xdr:nvCxnSpPr>
      <xdr:spPr>
        <a:xfrm flipV="1">
          <a:off x="8750300" y="10701627"/>
          <a:ext cx="88900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25388</xdr:rowOff>
    </xdr:from>
    <xdr:to>
      <xdr:col>41</xdr:col>
      <xdr:colOff>101600</xdr:colOff>
      <xdr:row>62</xdr:row>
      <xdr:rowOff>126988</xdr:rowOff>
    </xdr:to>
    <xdr:sp macro="" textlink="">
      <xdr:nvSpPr>
        <xdr:cNvPr id="249" name="楕円 248">
          <a:extLst>
            <a:ext uri="{FF2B5EF4-FFF2-40B4-BE49-F238E27FC236}">
              <a16:creationId xmlns:a16="http://schemas.microsoft.com/office/drawing/2014/main" id="{9DF7C73D-85B0-44CA-ADB5-C2009AB4A822}"/>
            </a:ext>
          </a:extLst>
        </xdr:cNvPr>
        <xdr:cNvSpPr/>
      </xdr:nvSpPr>
      <xdr:spPr>
        <a:xfrm>
          <a:off x="7810500" y="1065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72488</xdr:rowOff>
    </xdr:from>
    <xdr:to>
      <xdr:col>45</xdr:col>
      <xdr:colOff>177800</xdr:colOff>
      <xdr:row>62</xdr:row>
      <xdr:rowOff>76188</xdr:rowOff>
    </xdr:to>
    <xdr:cxnSp macro="">
      <xdr:nvCxnSpPr>
        <xdr:cNvPr id="250" name="直線コネクタ 249">
          <a:extLst>
            <a:ext uri="{FF2B5EF4-FFF2-40B4-BE49-F238E27FC236}">
              <a16:creationId xmlns:a16="http://schemas.microsoft.com/office/drawing/2014/main" id="{3D54B8F1-4377-4794-BE68-B54279CB77BD}"/>
            </a:ext>
          </a:extLst>
        </xdr:cNvPr>
        <xdr:cNvCxnSpPr/>
      </xdr:nvCxnSpPr>
      <xdr:spPr>
        <a:xfrm flipV="1">
          <a:off x="7861300" y="10702388"/>
          <a:ext cx="889000" cy="3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29759</xdr:rowOff>
    </xdr:from>
    <xdr:to>
      <xdr:col>36</xdr:col>
      <xdr:colOff>165100</xdr:colOff>
      <xdr:row>62</xdr:row>
      <xdr:rowOff>131359</xdr:rowOff>
    </xdr:to>
    <xdr:sp macro="" textlink="">
      <xdr:nvSpPr>
        <xdr:cNvPr id="251" name="楕円 250">
          <a:extLst>
            <a:ext uri="{FF2B5EF4-FFF2-40B4-BE49-F238E27FC236}">
              <a16:creationId xmlns:a16="http://schemas.microsoft.com/office/drawing/2014/main" id="{F7A1FF2F-2A83-40EA-AA22-7EF5175FCB76}"/>
            </a:ext>
          </a:extLst>
        </xdr:cNvPr>
        <xdr:cNvSpPr/>
      </xdr:nvSpPr>
      <xdr:spPr>
        <a:xfrm>
          <a:off x="6921500" y="10659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76188</xdr:rowOff>
    </xdr:from>
    <xdr:to>
      <xdr:col>41</xdr:col>
      <xdr:colOff>50800</xdr:colOff>
      <xdr:row>62</xdr:row>
      <xdr:rowOff>80559</xdr:rowOff>
    </xdr:to>
    <xdr:cxnSp macro="">
      <xdr:nvCxnSpPr>
        <xdr:cNvPr id="252" name="直線コネクタ 251">
          <a:extLst>
            <a:ext uri="{FF2B5EF4-FFF2-40B4-BE49-F238E27FC236}">
              <a16:creationId xmlns:a16="http://schemas.microsoft.com/office/drawing/2014/main" id="{BC1BB59E-F189-4911-B9BC-B24E4077B86F}"/>
            </a:ext>
          </a:extLst>
        </xdr:cNvPr>
        <xdr:cNvCxnSpPr/>
      </xdr:nvCxnSpPr>
      <xdr:spPr>
        <a:xfrm flipV="1">
          <a:off x="6972300" y="10706088"/>
          <a:ext cx="889000" cy="4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93457</xdr:rowOff>
    </xdr:from>
    <xdr:ext cx="599010" cy="259045"/>
    <xdr:sp macro="" textlink="">
      <xdr:nvSpPr>
        <xdr:cNvPr id="253" name="n_1aveValue【橋りょう・トンネル】&#10;一人当たり有形固定資産（償却資産）額">
          <a:extLst>
            <a:ext uri="{FF2B5EF4-FFF2-40B4-BE49-F238E27FC236}">
              <a16:creationId xmlns:a16="http://schemas.microsoft.com/office/drawing/2014/main" id="{782DF8E0-F0F3-421B-B340-CB7030AF6152}"/>
            </a:ext>
          </a:extLst>
        </xdr:cNvPr>
        <xdr:cNvSpPr txBox="1"/>
      </xdr:nvSpPr>
      <xdr:spPr>
        <a:xfrm>
          <a:off x="9327095" y="10894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95736</xdr:rowOff>
    </xdr:from>
    <xdr:ext cx="599010" cy="259045"/>
    <xdr:sp macro="" textlink="">
      <xdr:nvSpPr>
        <xdr:cNvPr id="254" name="n_2aveValue【橋りょう・トンネル】&#10;一人当たり有形固定資産（償却資産）額">
          <a:extLst>
            <a:ext uri="{FF2B5EF4-FFF2-40B4-BE49-F238E27FC236}">
              <a16:creationId xmlns:a16="http://schemas.microsoft.com/office/drawing/2014/main" id="{C84897E8-0618-4A18-9A02-6FFEBFCE6134}"/>
            </a:ext>
          </a:extLst>
        </xdr:cNvPr>
        <xdr:cNvSpPr txBox="1"/>
      </xdr:nvSpPr>
      <xdr:spPr>
        <a:xfrm>
          <a:off x="8450795" y="10897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100386</xdr:rowOff>
    </xdr:from>
    <xdr:ext cx="599010" cy="259045"/>
    <xdr:sp macro="" textlink="">
      <xdr:nvSpPr>
        <xdr:cNvPr id="255" name="n_3aveValue【橋りょう・トンネル】&#10;一人当たり有形固定資産（償却資産）額">
          <a:extLst>
            <a:ext uri="{FF2B5EF4-FFF2-40B4-BE49-F238E27FC236}">
              <a16:creationId xmlns:a16="http://schemas.microsoft.com/office/drawing/2014/main" id="{405085ED-C79F-4430-82D5-5D1441904AFB}"/>
            </a:ext>
          </a:extLst>
        </xdr:cNvPr>
        <xdr:cNvSpPr txBox="1"/>
      </xdr:nvSpPr>
      <xdr:spPr>
        <a:xfrm>
          <a:off x="7561795" y="10901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95033</xdr:rowOff>
    </xdr:from>
    <xdr:ext cx="599010" cy="259045"/>
    <xdr:sp macro="" textlink="">
      <xdr:nvSpPr>
        <xdr:cNvPr id="256" name="n_4aveValue【橋りょう・トンネル】&#10;一人当たり有形固定資産（償却資産）額">
          <a:extLst>
            <a:ext uri="{FF2B5EF4-FFF2-40B4-BE49-F238E27FC236}">
              <a16:creationId xmlns:a16="http://schemas.microsoft.com/office/drawing/2014/main" id="{7BFA4E93-259B-447B-BAD1-A48CC5924B3B}"/>
            </a:ext>
          </a:extLst>
        </xdr:cNvPr>
        <xdr:cNvSpPr txBox="1"/>
      </xdr:nvSpPr>
      <xdr:spPr>
        <a:xfrm>
          <a:off x="6672795" y="10896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139054</xdr:rowOff>
    </xdr:from>
    <xdr:ext cx="690189" cy="259045"/>
    <xdr:sp macro="" textlink="">
      <xdr:nvSpPr>
        <xdr:cNvPr id="257" name="n_1mainValue【橋りょう・トンネル】&#10;一人当たり有形固定資産（償却資産）額">
          <a:extLst>
            <a:ext uri="{FF2B5EF4-FFF2-40B4-BE49-F238E27FC236}">
              <a16:creationId xmlns:a16="http://schemas.microsoft.com/office/drawing/2014/main" id="{49053417-8B9D-44E4-BED6-773C73C2D16C}"/>
            </a:ext>
          </a:extLst>
        </xdr:cNvPr>
        <xdr:cNvSpPr txBox="1"/>
      </xdr:nvSpPr>
      <xdr:spPr>
        <a:xfrm>
          <a:off x="9281505" y="104260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139815</xdr:rowOff>
    </xdr:from>
    <xdr:ext cx="690189" cy="259045"/>
    <xdr:sp macro="" textlink="">
      <xdr:nvSpPr>
        <xdr:cNvPr id="258" name="n_2mainValue【橋りょう・トンネル】&#10;一人当たり有形固定資産（償却資産）額">
          <a:extLst>
            <a:ext uri="{FF2B5EF4-FFF2-40B4-BE49-F238E27FC236}">
              <a16:creationId xmlns:a16="http://schemas.microsoft.com/office/drawing/2014/main" id="{4F06C976-9C26-4206-B711-B96F45B66622}"/>
            </a:ext>
          </a:extLst>
        </xdr:cNvPr>
        <xdr:cNvSpPr txBox="1"/>
      </xdr:nvSpPr>
      <xdr:spPr>
        <a:xfrm>
          <a:off x="8405205" y="104268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1,182,905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143515</xdr:rowOff>
    </xdr:from>
    <xdr:ext cx="690189" cy="259045"/>
    <xdr:sp macro="" textlink="">
      <xdr:nvSpPr>
        <xdr:cNvPr id="259" name="n_3mainValue【橋りょう・トンネル】&#10;一人当たり有形固定資産（償却資産）額">
          <a:extLst>
            <a:ext uri="{FF2B5EF4-FFF2-40B4-BE49-F238E27FC236}">
              <a16:creationId xmlns:a16="http://schemas.microsoft.com/office/drawing/2014/main" id="{B1BB954C-DB02-45CB-B5EF-0F32A384A335}"/>
            </a:ext>
          </a:extLst>
        </xdr:cNvPr>
        <xdr:cNvSpPr txBox="1"/>
      </xdr:nvSpPr>
      <xdr:spPr>
        <a:xfrm>
          <a:off x="7516205" y="1043051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1,166,720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60</xdr:row>
      <xdr:rowOff>147886</xdr:rowOff>
    </xdr:from>
    <xdr:ext cx="690189" cy="259045"/>
    <xdr:sp macro="" textlink="">
      <xdr:nvSpPr>
        <xdr:cNvPr id="260" name="n_4mainValue【橋りょう・トンネル】&#10;一人当たり有形固定資産（償却資産）額">
          <a:extLst>
            <a:ext uri="{FF2B5EF4-FFF2-40B4-BE49-F238E27FC236}">
              <a16:creationId xmlns:a16="http://schemas.microsoft.com/office/drawing/2014/main" id="{DDC68F36-EB98-4239-B684-1968DF2944AE}"/>
            </a:ext>
          </a:extLst>
        </xdr:cNvPr>
        <xdr:cNvSpPr txBox="1"/>
      </xdr:nvSpPr>
      <xdr:spPr>
        <a:xfrm>
          <a:off x="6627205" y="104348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1" name="正方形/長方形 260">
          <a:extLst>
            <a:ext uri="{FF2B5EF4-FFF2-40B4-BE49-F238E27FC236}">
              <a16:creationId xmlns:a16="http://schemas.microsoft.com/office/drawing/2014/main" id="{6C2FDE2F-D3EC-4763-8A22-FC96720206C1}"/>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2" name="正方形/長方形 261">
          <a:extLst>
            <a:ext uri="{FF2B5EF4-FFF2-40B4-BE49-F238E27FC236}">
              <a16:creationId xmlns:a16="http://schemas.microsoft.com/office/drawing/2014/main" id="{25063F23-0DF7-4A6C-A3AE-5F068E1038E6}"/>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3" name="正方形/長方形 262">
          <a:extLst>
            <a:ext uri="{FF2B5EF4-FFF2-40B4-BE49-F238E27FC236}">
              <a16:creationId xmlns:a16="http://schemas.microsoft.com/office/drawing/2014/main" id="{44B81118-663E-4F96-9E9B-72B465BEAD98}"/>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4" name="正方形/長方形 263">
          <a:extLst>
            <a:ext uri="{FF2B5EF4-FFF2-40B4-BE49-F238E27FC236}">
              <a16:creationId xmlns:a16="http://schemas.microsoft.com/office/drawing/2014/main" id="{8B69D59B-3A08-44B3-BCBE-550DAC3BEFC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5" name="正方形/長方形 264">
          <a:extLst>
            <a:ext uri="{FF2B5EF4-FFF2-40B4-BE49-F238E27FC236}">
              <a16:creationId xmlns:a16="http://schemas.microsoft.com/office/drawing/2014/main" id="{8A967780-872C-46FD-ACCC-617F9F40E313}"/>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6" name="正方形/長方形 265">
          <a:extLst>
            <a:ext uri="{FF2B5EF4-FFF2-40B4-BE49-F238E27FC236}">
              <a16:creationId xmlns:a16="http://schemas.microsoft.com/office/drawing/2014/main" id="{4185F032-D30D-43B3-AB31-B3DCF92CDC6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7" name="正方形/長方形 266">
          <a:extLst>
            <a:ext uri="{FF2B5EF4-FFF2-40B4-BE49-F238E27FC236}">
              <a16:creationId xmlns:a16="http://schemas.microsoft.com/office/drawing/2014/main" id="{724F8B4A-032E-4CC7-A693-71354566242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8" name="正方形/長方形 267">
          <a:extLst>
            <a:ext uri="{FF2B5EF4-FFF2-40B4-BE49-F238E27FC236}">
              <a16:creationId xmlns:a16="http://schemas.microsoft.com/office/drawing/2014/main" id="{16FB8BAC-9516-4375-9F0C-52B228835C6A}"/>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9" name="テキスト ボックス 268">
          <a:extLst>
            <a:ext uri="{FF2B5EF4-FFF2-40B4-BE49-F238E27FC236}">
              <a16:creationId xmlns:a16="http://schemas.microsoft.com/office/drawing/2014/main" id="{9601E8FE-C58E-4D65-BE9E-A16D843AE556}"/>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0" name="直線コネクタ 269">
          <a:extLst>
            <a:ext uri="{FF2B5EF4-FFF2-40B4-BE49-F238E27FC236}">
              <a16:creationId xmlns:a16="http://schemas.microsoft.com/office/drawing/2014/main" id="{E09BB2CD-CE23-40A1-AB76-F8449B99DDD6}"/>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1" name="テキスト ボックス 270">
          <a:extLst>
            <a:ext uri="{FF2B5EF4-FFF2-40B4-BE49-F238E27FC236}">
              <a16:creationId xmlns:a16="http://schemas.microsoft.com/office/drawing/2014/main" id="{DFE2D0F9-AD69-4669-8DB4-28E63E1A7353}"/>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2" name="直線コネクタ 271">
          <a:extLst>
            <a:ext uri="{FF2B5EF4-FFF2-40B4-BE49-F238E27FC236}">
              <a16:creationId xmlns:a16="http://schemas.microsoft.com/office/drawing/2014/main" id="{F29A25BD-673E-4AE7-8A39-F0BB5889A588}"/>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3" name="テキスト ボックス 272">
          <a:extLst>
            <a:ext uri="{FF2B5EF4-FFF2-40B4-BE49-F238E27FC236}">
              <a16:creationId xmlns:a16="http://schemas.microsoft.com/office/drawing/2014/main" id="{1137A690-473B-4DD3-AEE8-C68D64B37D4C}"/>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4" name="直線コネクタ 273">
          <a:extLst>
            <a:ext uri="{FF2B5EF4-FFF2-40B4-BE49-F238E27FC236}">
              <a16:creationId xmlns:a16="http://schemas.microsoft.com/office/drawing/2014/main" id="{B3DD7F2A-C16E-4B09-B3A4-B9AB379CB367}"/>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5" name="テキスト ボックス 274">
          <a:extLst>
            <a:ext uri="{FF2B5EF4-FFF2-40B4-BE49-F238E27FC236}">
              <a16:creationId xmlns:a16="http://schemas.microsoft.com/office/drawing/2014/main" id="{8FA66709-E96E-4FFD-8938-9A6BB4925FE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6" name="直線コネクタ 275">
          <a:extLst>
            <a:ext uri="{FF2B5EF4-FFF2-40B4-BE49-F238E27FC236}">
              <a16:creationId xmlns:a16="http://schemas.microsoft.com/office/drawing/2014/main" id="{A0762247-8831-41D2-A4BB-61DD0671154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7" name="テキスト ボックス 276">
          <a:extLst>
            <a:ext uri="{FF2B5EF4-FFF2-40B4-BE49-F238E27FC236}">
              <a16:creationId xmlns:a16="http://schemas.microsoft.com/office/drawing/2014/main" id="{E4159365-0351-4AA8-9E66-E7D49711D7A0}"/>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8" name="直線コネクタ 277">
          <a:extLst>
            <a:ext uri="{FF2B5EF4-FFF2-40B4-BE49-F238E27FC236}">
              <a16:creationId xmlns:a16="http://schemas.microsoft.com/office/drawing/2014/main" id="{47AE112F-03E8-4E9F-8866-8830FF6A8F7C}"/>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9" name="テキスト ボックス 278">
          <a:extLst>
            <a:ext uri="{FF2B5EF4-FFF2-40B4-BE49-F238E27FC236}">
              <a16:creationId xmlns:a16="http://schemas.microsoft.com/office/drawing/2014/main" id="{F4629F7C-394B-4715-93D1-B423C012185E}"/>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0" name="直線コネクタ 279">
          <a:extLst>
            <a:ext uri="{FF2B5EF4-FFF2-40B4-BE49-F238E27FC236}">
              <a16:creationId xmlns:a16="http://schemas.microsoft.com/office/drawing/2014/main" id="{D18285CD-6675-4E86-A47F-D5B11960ABB1}"/>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1" name="テキスト ボックス 280">
          <a:extLst>
            <a:ext uri="{FF2B5EF4-FFF2-40B4-BE49-F238E27FC236}">
              <a16:creationId xmlns:a16="http://schemas.microsoft.com/office/drawing/2014/main" id="{86DA64B6-65D0-49F6-B420-A4C91D465C59}"/>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2" name="直線コネクタ 281">
          <a:extLst>
            <a:ext uri="{FF2B5EF4-FFF2-40B4-BE49-F238E27FC236}">
              <a16:creationId xmlns:a16="http://schemas.microsoft.com/office/drawing/2014/main" id="{F2A0CB91-BB02-4407-AAB2-9D9465B5207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3" name="テキスト ボックス 282">
          <a:extLst>
            <a:ext uri="{FF2B5EF4-FFF2-40B4-BE49-F238E27FC236}">
              <a16:creationId xmlns:a16="http://schemas.microsoft.com/office/drawing/2014/main" id="{BD7EC0A1-FE87-4A6C-8AFA-D4A91AFD2E3E}"/>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4" name="【公営住宅】&#10;有形固定資産減価償却率グラフ枠">
          <a:extLst>
            <a:ext uri="{FF2B5EF4-FFF2-40B4-BE49-F238E27FC236}">
              <a16:creationId xmlns:a16="http://schemas.microsoft.com/office/drawing/2014/main" id="{26C24FC9-1562-4526-9AFF-ECF178C1EFF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26670</xdr:rowOff>
    </xdr:from>
    <xdr:to>
      <xdr:col>24</xdr:col>
      <xdr:colOff>62865</xdr:colOff>
      <xdr:row>86</xdr:row>
      <xdr:rowOff>114300</xdr:rowOff>
    </xdr:to>
    <xdr:cxnSp macro="">
      <xdr:nvCxnSpPr>
        <xdr:cNvPr id="285" name="直線コネクタ 284">
          <a:extLst>
            <a:ext uri="{FF2B5EF4-FFF2-40B4-BE49-F238E27FC236}">
              <a16:creationId xmlns:a16="http://schemas.microsoft.com/office/drawing/2014/main" id="{DBDEF254-02E1-424C-B295-5777EF3063D3}"/>
            </a:ext>
          </a:extLst>
        </xdr:cNvPr>
        <xdr:cNvCxnSpPr/>
      </xdr:nvCxnSpPr>
      <xdr:spPr>
        <a:xfrm flipV="1">
          <a:off x="4634865" y="13399770"/>
          <a:ext cx="0" cy="14592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6" name="【公営住宅】&#10;有形固定資産減価償却率最小値テキスト">
          <a:extLst>
            <a:ext uri="{FF2B5EF4-FFF2-40B4-BE49-F238E27FC236}">
              <a16:creationId xmlns:a16="http://schemas.microsoft.com/office/drawing/2014/main" id="{A28AA0DE-5C81-4783-B78B-48CE0C2E14DC}"/>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7" name="直線コネクタ 286">
          <a:extLst>
            <a:ext uri="{FF2B5EF4-FFF2-40B4-BE49-F238E27FC236}">
              <a16:creationId xmlns:a16="http://schemas.microsoft.com/office/drawing/2014/main" id="{E7AA562F-CA65-4053-A116-D4E9C0E554FA}"/>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144797</xdr:rowOff>
    </xdr:from>
    <xdr:ext cx="405111" cy="259045"/>
    <xdr:sp macro="" textlink="">
      <xdr:nvSpPr>
        <xdr:cNvPr id="288" name="【公営住宅】&#10;有形固定資産減価償却率最大値テキスト">
          <a:extLst>
            <a:ext uri="{FF2B5EF4-FFF2-40B4-BE49-F238E27FC236}">
              <a16:creationId xmlns:a16="http://schemas.microsoft.com/office/drawing/2014/main" id="{55F4B9A4-F9BB-489B-9E7E-1EE0F1CCEF72}"/>
            </a:ext>
          </a:extLst>
        </xdr:cNvPr>
        <xdr:cNvSpPr txBox="1"/>
      </xdr:nvSpPr>
      <xdr:spPr>
        <a:xfrm>
          <a:off x="4673600" y="13174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26670</xdr:rowOff>
    </xdr:from>
    <xdr:to>
      <xdr:col>24</xdr:col>
      <xdr:colOff>152400</xdr:colOff>
      <xdr:row>78</xdr:row>
      <xdr:rowOff>26670</xdr:rowOff>
    </xdr:to>
    <xdr:cxnSp macro="">
      <xdr:nvCxnSpPr>
        <xdr:cNvPr id="289" name="直線コネクタ 288">
          <a:extLst>
            <a:ext uri="{FF2B5EF4-FFF2-40B4-BE49-F238E27FC236}">
              <a16:creationId xmlns:a16="http://schemas.microsoft.com/office/drawing/2014/main" id="{56B0FF1A-CFB4-46F8-A06A-48797BF2AD6C}"/>
            </a:ext>
          </a:extLst>
        </xdr:cNvPr>
        <xdr:cNvCxnSpPr/>
      </xdr:nvCxnSpPr>
      <xdr:spPr>
        <a:xfrm>
          <a:off x="4546600" y="1339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95266</xdr:rowOff>
    </xdr:from>
    <xdr:ext cx="405111" cy="259045"/>
    <xdr:sp macro="" textlink="">
      <xdr:nvSpPr>
        <xdr:cNvPr id="290" name="【公営住宅】&#10;有形固定資産減価償却率平均値テキスト">
          <a:extLst>
            <a:ext uri="{FF2B5EF4-FFF2-40B4-BE49-F238E27FC236}">
              <a16:creationId xmlns:a16="http://schemas.microsoft.com/office/drawing/2014/main" id="{90EE7E91-193A-4D7A-8E74-A5B72746CDC0}"/>
            </a:ext>
          </a:extLst>
        </xdr:cNvPr>
        <xdr:cNvSpPr txBox="1"/>
      </xdr:nvSpPr>
      <xdr:spPr>
        <a:xfrm>
          <a:off x="4673600" y="143256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116839</xdr:rowOff>
    </xdr:from>
    <xdr:to>
      <xdr:col>24</xdr:col>
      <xdr:colOff>114300</xdr:colOff>
      <xdr:row>84</xdr:row>
      <xdr:rowOff>46989</xdr:rowOff>
    </xdr:to>
    <xdr:sp macro="" textlink="">
      <xdr:nvSpPr>
        <xdr:cNvPr id="291" name="フローチャート: 判断 290">
          <a:extLst>
            <a:ext uri="{FF2B5EF4-FFF2-40B4-BE49-F238E27FC236}">
              <a16:creationId xmlns:a16="http://schemas.microsoft.com/office/drawing/2014/main" id="{C66D1391-52D0-4F6E-AB7C-D024A095F8B1}"/>
            </a:ext>
          </a:extLst>
        </xdr:cNvPr>
        <xdr:cNvSpPr/>
      </xdr:nvSpPr>
      <xdr:spPr>
        <a:xfrm>
          <a:off x="4584700" y="14347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105411</xdr:rowOff>
    </xdr:from>
    <xdr:to>
      <xdr:col>20</xdr:col>
      <xdr:colOff>38100</xdr:colOff>
      <xdr:row>84</xdr:row>
      <xdr:rowOff>35561</xdr:rowOff>
    </xdr:to>
    <xdr:sp macro="" textlink="">
      <xdr:nvSpPr>
        <xdr:cNvPr id="292" name="フローチャート: 判断 291">
          <a:extLst>
            <a:ext uri="{FF2B5EF4-FFF2-40B4-BE49-F238E27FC236}">
              <a16:creationId xmlns:a16="http://schemas.microsoft.com/office/drawing/2014/main" id="{293AC033-BD26-490D-BD78-026ADEFFB2D5}"/>
            </a:ext>
          </a:extLst>
        </xdr:cNvPr>
        <xdr:cNvSpPr/>
      </xdr:nvSpPr>
      <xdr:spPr>
        <a:xfrm>
          <a:off x="3746500" y="14335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88264</xdr:rowOff>
    </xdr:from>
    <xdr:to>
      <xdr:col>15</xdr:col>
      <xdr:colOff>101600</xdr:colOff>
      <xdr:row>84</xdr:row>
      <xdr:rowOff>18414</xdr:rowOff>
    </xdr:to>
    <xdr:sp macro="" textlink="">
      <xdr:nvSpPr>
        <xdr:cNvPr id="293" name="フローチャート: 判断 292">
          <a:extLst>
            <a:ext uri="{FF2B5EF4-FFF2-40B4-BE49-F238E27FC236}">
              <a16:creationId xmlns:a16="http://schemas.microsoft.com/office/drawing/2014/main" id="{DD8B654C-30B8-4046-9D4E-6A6B80164FA5}"/>
            </a:ext>
          </a:extLst>
        </xdr:cNvPr>
        <xdr:cNvSpPr/>
      </xdr:nvSpPr>
      <xdr:spPr>
        <a:xfrm>
          <a:off x="2857500" y="1431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61595</xdr:rowOff>
    </xdr:from>
    <xdr:to>
      <xdr:col>10</xdr:col>
      <xdr:colOff>165100</xdr:colOff>
      <xdr:row>83</xdr:row>
      <xdr:rowOff>163195</xdr:rowOff>
    </xdr:to>
    <xdr:sp macro="" textlink="">
      <xdr:nvSpPr>
        <xdr:cNvPr id="294" name="フローチャート: 判断 293">
          <a:extLst>
            <a:ext uri="{FF2B5EF4-FFF2-40B4-BE49-F238E27FC236}">
              <a16:creationId xmlns:a16="http://schemas.microsoft.com/office/drawing/2014/main" id="{8C35B2D3-5AFF-4B4F-9949-9151B414A65B}"/>
            </a:ext>
          </a:extLst>
        </xdr:cNvPr>
        <xdr:cNvSpPr/>
      </xdr:nvSpPr>
      <xdr:spPr>
        <a:xfrm>
          <a:off x="1968500" y="14291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137795</xdr:rowOff>
    </xdr:from>
    <xdr:to>
      <xdr:col>6</xdr:col>
      <xdr:colOff>38100</xdr:colOff>
      <xdr:row>83</xdr:row>
      <xdr:rowOff>67945</xdr:rowOff>
    </xdr:to>
    <xdr:sp macro="" textlink="">
      <xdr:nvSpPr>
        <xdr:cNvPr id="295" name="フローチャート: 判断 294">
          <a:extLst>
            <a:ext uri="{FF2B5EF4-FFF2-40B4-BE49-F238E27FC236}">
              <a16:creationId xmlns:a16="http://schemas.microsoft.com/office/drawing/2014/main" id="{0256ECB8-DA0C-4D99-890F-5F831ADAE43E}"/>
            </a:ext>
          </a:extLst>
        </xdr:cNvPr>
        <xdr:cNvSpPr/>
      </xdr:nvSpPr>
      <xdr:spPr>
        <a:xfrm>
          <a:off x="1079500" y="1419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04894693-AD22-4344-8858-56DF4BA057F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8B7E46C2-862D-4C1B-A8CF-0595D09F6AD2}"/>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12405E7D-E972-4A63-9BA1-5B55F1E266E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EFF7B8C7-8B8A-4E87-A244-A186ED27DB9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737ECA3C-F919-41A8-93D8-EEDA9119B769}"/>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105411</xdr:rowOff>
    </xdr:from>
    <xdr:to>
      <xdr:col>24</xdr:col>
      <xdr:colOff>114300</xdr:colOff>
      <xdr:row>83</xdr:row>
      <xdr:rowOff>35561</xdr:rowOff>
    </xdr:to>
    <xdr:sp macro="" textlink="">
      <xdr:nvSpPr>
        <xdr:cNvPr id="301" name="楕円 300">
          <a:extLst>
            <a:ext uri="{FF2B5EF4-FFF2-40B4-BE49-F238E27FC236}">
              <a16:creationId xmlns:a16="http://schemas.microsoft.com/office/drawing/2014/main" id="{71F87CA4-D7AC-477F-9523-0DC232D6B94E}"/>
            </a:ext>
          </a:extLst>
        </xdr:cNvPr>
        <xdr:cNvSpPr/>
      </xdr:nvSpPr>
      <xdr:spPr>
        <a:xfrm>
          <a:off x="4584700" y="14164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128288</xdr:rowOff>
    </xdr:from>
    <xdr:ext cx="405111" cy="259045"/>
    <xdr:sp macro="" textlink="">
      <xdr:nvSpPr>
        <xdr:cNvPr id="302" name="【公営住宅】&#10;有形固定資産減価償却率該当値テキスト">
          <a:extLst>
            <a:ext uri="{FF2B5EF4-FFF2-40B4-BE49-F238E27FC236}">
              <a16:creationId xmlns:a16="http://schemas.microsoft.com/office/drawing/2014/main" id="{F14410AD-8193-482A-BBC5-ECDAF351F1C8}"/>
            </a:ext>
          </a:extLst>
        </xdr:cNvPr>
        <xdr:cNvSpPr txBox="1"/>
      </xdr:nvSpPr>
      <xdr:spPr>
        <a:xfrm>
          <a:off x="4673600" y="1401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84455</xdr:rowOff>
    </xdr:from>
    <xdr:to>
      <xdr:col>20</xdr:col>
      <xdr:colOff>38100</xdr:colOff>
      <xdr:row>83</xdr:row>
      <xdr:rowOff>14605</xdr:rowOff>
    </xdr:to>
    <xdr:sp macro="" textlink="">
      <xdr:nvSpPr>
        <xdr:cNvPr id="303" name="楕円 302">
          <a:extLst>
            <a:ext uri="{FF2B5EF4-FFF2-40B4-BE49-F238E27FC236}">
              <a16:creationId xmlns:a16="http://schemas.microsoft.com/office/drawing/2014/main" id="{ECF9C685-863E-4949-81B3-5A8B3AE33FB0}"/>
            </a:ext>
          </a:extLst>
        </xdr:cNvPr>
        <xdr:cNvSpPr/>
      </xdr:nvSpPr>
      <xdr:spPr>
        <a:xfrm>
          <a:off x="3746500" y="14143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135255</xdr:rowOff>
    </xdr:from>
    <xdr:to>
      <xdr:col>24</xdr:col>
      <xdr:colOff>63500</xdr:colOff>
      <xdr:row>82</xdr:row>
      <xdr:rowOff>156211</xdr:rowOff>
    </xdr:to>
    <xdr:cxnSp macro="">
      <xdr:nvCxnSpPr>
        <xdr:cNvPr id="304" name="直線コネクタ 303">
          <a:extLst>
            <a:ext uri="{FF2B5EF4-FFF2-40B4-BE49-F238E27FC236}">
              <a16:creationId xmlns:a16="http://schemas.microsoft.com/office/drawing/2014/main" id="{6C2FA602-5C00-4C11-AA57-F3A3E22AEC56}"/>
            </a:ext>
          </a:extLst>
        </xdr:cNvPr>
        <xdr:cNvCxnSpPr/>
      </xdr:nvCxnSpPr>
      <xdr:spPr>
        <a:xfrm>
          <a:off x="3797300" y="14194155"/>
          <a:ext cx="838200" cy="20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63500</xdr:rowOff>
    </xdr:from>
    <xdr:to>
      <xdr:col>15</xdr:col>
      <xdr:colOff>101600</xdr:colOff>
      <xdr:row>82</xdr:row>
      <xdr:rowOff>165100</xdr:rowOff>
    </xdr:to>
    <xdr:sp macro="" textlink="">
      <xdr:nvSpPr>
        <xdr:cNvPr id="305" name="楕円 304">
          <a:extLst>
            <a:ext uri="{FF2B5EF4-FFF2-40B4-BE49-F238E27FC236}">
              <a16:creationId xmlns:a16="http://schemas.microsoft.com/office/drawing/2014/main" id="{61DBF662-8D8E-47BE-AA59-DEE125275CEE}"/>
            </a:ext>
          </a:extLst>
        </xdr:cNvPr>
        <xdr:cNvSpPr/>
      </xdr:nvSpPr>
      <xdr:spPr>
        <a:xfrm>
          <a:off x="2857500" y="1412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114300</xdr:rowOff>
    </xdr:from>
    <xdr:to>
      <xdr:col>19</xdr:col>
      <xdr:colOff>177800</xdr:colOff>
      <xdr:row>82</xdr:row>
      <xdr:rowOff>135255</xdr:rowOff>
    </xdr:to>
    <xdr:cxnSp macro="">
      <xdr:nvCxnSpPr>
        <xdr:cNvPr id="306" name="直線コネクタ 305">
          <a:extLst>
            <a:ext uri="{FF2B5EF4-FFF2-40B4-BE49-F238E27FC236}">
              <a16:creationId xmlns:a16="http://schemas.microsoft.com/office/drawing/2014/main" id="{078B9556-1DB6-409B-A30E-1E74A1A51267}"/>
            </a:ext>
          </a:extLst>
        </xdr:cNvPr>
        <xdr:cNvCxnSpPr/>
      </xdr:nvCxnSpPr>
      <xdr:spPr>
        <a:xfrm>
          <a:off x="2908300" y="14173200"/>
          <a:ext cx="8890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27305</xdr:rowOff>
    </xdr:from>
    <xdr:to>
      <xdr:col>10</xdr:col>
      <xdr:colOff>165100</xdr:colOff>
      <xdr:row>82</xdr:row>
      <xdr:rowOff>128905</xdr:rowOff>
    </xdr:to>
    <xdr:sp macro="" textlink="">
      <xdr:nvSpPr>
        <xdr:cNvPr id="307" name="楕円 306">
          <a:extLst>
            <a:ext uri="{FF2B5EF4-FFF2-40B4-BE49-F238E27FC236}">
              <a16:creationId xmlns:a16="http://schemas.microsoft.com/office/drawing/2014/main" id="{36D53A20-C4DE-4928-94F9-8156D650DB72}"/>
            </a:ext>
          </a:extLst>
        </xdr:cNvPr>
        <xdr:cNvSpPr/>
      </xdr:nvSpPr>
      <xdr:spPr>
        <a:xfrm>
          <a:off x="1968500" y="1408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78105</xdr:rowOff>
    </xdr:from>
    <xdr:to>
      <xdr:col>15</xdr:col>
      <xdr:colOff>50800</xdr:colOff>
      <xdr:row>82</xdr:row>
      <xdr:rowOff>114300</xdr:rowOff>
    </xdr:to>
    <xdr:cxnSp macro="">
      <xdr:nvCxnSpPr>
        <xdr:cNvPr id="308" name="直線コネクタ 307">
          <a:extLst>
            <a:ext uri="{FF2B5EF4-FFF2-40B4-BE49-F238E27FC236}">
              <a16:creationId xmlns:a16="http://schemas.microsoft.com/office/drawing/2014/main" id="{B4F8F048-5D30-406F-8BA7-CF9B856CD3B9}"/>
            </a:ext>
          </a:extLst>
        </xdr:cNvPr>
        <xdr:cNvCxnSpPr/>
      </xdr:nvCxnSpPr>
      <xdr:spPr>
        <a:xfrm>
          <a:off x="2019300" y="1413700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636</xdr:rowOff>
    </xdr:from>
    <xdr:to>
      <xdr:col>6</xdr:col>
      <xdr:colOff>38100</xdr:colOff>
      <xdr:row>82</xdr:row>
      <xdr:rowOff>102236</xdr:rowOff>
    </xdr:to>
    <xdr:sp macro="" textlink="">
      <xdr:nvSpPr>
        <xdr:cNvPr id="309" name="楕円 308">
          <a:extLst>
            <a:ext uri="{FF2B5EF4-FFF2-40B4-BE49-F238E27FC236}">
              <a16:creationId xmlns:a16="http://schemas.microsoft.com/office/drawing/2014/main" id="{93D78A8E-9F86-4086-976F-27771DE81137}"/>
            </a:ext>
          </a:extLst>
        </xdr:cNvPr>
        <xdr:cNvSpPr/>
      </xdr:nvSpPr>
      <xdr:spPr>
        <a:xfrm>
          <a:off x="1079500" y="1405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51436</xdr:rowOff>
    </xdr:from>
    <xdr:to>
      <xdr:col>10</xdr:col>
      <xdr:colOff>114300</xdr:colOff>
      <xdr:row>82</xdr:row>
      <xdr:rowOff>78105</xdr:rowOff>
    </xdr:to>
    <xdr:cxnSp macro="">
      <xdr:nvCxnSpPr>
        <xdr:cNvPr id="310" name="直線コネクタ 309">
          <a:extLst>
            <a:ext uri="{FF2B5EF4-FFF2-40B4-BE49-F238E27FC236}">
              <a16:creationId xmlns:a16="http://schemas.microsoft.com/office/drawing/2014/main" id="{E516BB49-386C-4979-840C-AE84B1615C7E}"/>
            </a:ext>
          </a:extLst>
        </xdr:cNvPr>
        <xdr:cNvCxnSpPr/>
      </xdr:nvCxnSpPr>
      <xdr:spPr>
        <a:xfrm>
          <a:off x="1130300" y="14110336"/>
          <a:ext cx="8890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84</xdr:row>
      <xdr:rowOff>26688</xdr:rowOff>
    </xdr:from>
    <xdr:ext cx="405111" cy="259045"/>
    <xdr:sp macro="" textlink="">
      <xdr:nvSpPr>
        <xdr:cNvPr id="311" name="n_1aveValue【公営住宅】&#10;有形固定資産減価償却率">
          <a:extLst>
            <a:ext uri="{FF2B5EF4-FFF2-40B4-BE49-F238E27FC236}">
              <a16:creationId xmlns:a16="http://schemas.microsoft.com/office/drawing/2014/main" id="{3268E4BE-E286-428C-A0FF-558E79E7D2F2}"/>
            </a:ext>
          </a:extLst>
        </xdr:cNvPr>
        <xdr:cNvSpPr txBox="1"/>
      </xdr:nvSpPr>
      <xdr:spPr>
        <a:xfrm>
          <a:off x="3582044" y="14428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9541</xdr:rowOff>
    </xdr:from>
    <xdr:ext cx="405111" cy="259045"/>
    <xdr:sp macro="" textlink="">
      <xdr:nvSpPr>
        <xdr:cNvPr id="312" name="n_2aveValue【公営住宅】&#10;有形固定資産減価償却率">
          <a:extLst>
            <a:ext uri="{FF2B5EF4-FFF2-40B4-BE49-F238E27FC236}">
              <a16:creationId xmlns:a16="http://schemas.microsoft.com/office/drawing/2014/main" id="{DB93A8ED-3E0B-4137-87D9-F670D93B546F}"/>
            </a:ext>
          </a:extLst>
        </xdr:cNvPr>
        <xdr:cNvSpPr txBox="1"/>
      </xdr:nvSpPr>
      <xdr:spPr>
        <a:xfrm>
          <a:off x="2705744" y="14411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154322</xdr:rowOff>
    </xdr:from>
    <xdr:ext cx="405111" cy="259045"/>
    <xdr:sp macro="" textlink="">
      <xdr:nvSpPr>
        <xdr:cNvPr id="313" name="n_3aveValue【公営住宅】&#10;有形固定資産減価償却率">
          <a:extLst>
            <a:ext uri="{FF2B5EF4-FFF2-40B4-BE49-F238E27FC236}">
              <a16:creationId xmlns:a16="http://schemas.microsoft.com/office/drawing/2014/main" id="{1BD2FE00-8456-4B14-8B70-1A8D67634C68}"/>
            </a:ext>
          </a:extLst>
        </xdr:cNvPr>
        <xdr:cNvSpPr txBox="1"/>
      </xdr:nvSpPr>
      <xdr:spPr>
        <a:xfrm>
          <a:off x="1816744" y="14384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59072</xdr:rowOff>
    </xdr:from>
    <xdr:ext cx="405111" cy="259045"/>
    <xdr:sp macro="" textlink="">
      <xdr:nvSpPr>
        <xdr:cNvPr id="314" name="n_4aveValue【公営住宅】&#10;有形固定資産減価償却率">
          <a:extLst>
            <a:ext uri="{FF2B5EF4-FFF2-40B4-BE49-F238E27FC236}">
              <a16:creationId xmlns:a16="http://schemas.microsoft.com/office/drawing/2014/main" id="{94731BB4-4CAA-4F01-9BC8-9B09768E908A}"/>
            </a:ext>
          </a:extLst>
        </xdr:cNvPr>
        <xdr:cNvSpPr txBox="1"/>
      </xdr:nvSpPr>
      <xdr:spPr>
        <a:xfrm>
          <a:off x="927744" y="1428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31132</xdr:rowOff>
    </xdr:from>
    <xdr:ext cx="405111" cy="259045"/>
    <xdr:sp macro="" textlink="">
      <xdr:nvSpPr>
        <xdr:cNvPr id="315" name="n_1mainValue【公営住宅】&#10;有形固定資産減価償却率">
          <a:extLst>
            <a:ext uri="{FF2B5EF4-FFF2-40B4-BE49-F238E27FC236}">
              <a16:creationId xmlns:a16="http://schemas.microsoft.com/office/drawing/2014/main" id="{EE279B2D-955A-4CA4-B8DF-6AB3524A2269}"/>
            </a:ext>
          </a:extLst>
        </xdr:cNvPr>
        <xdr:cNvSpPr txBox="1"/>
      </xdr:nvSpPr>
      <xdr:spPr>
        <a:xfrm>
          <a:off x="3582044" y="13918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10177</xdr:rowOff>
    </xdr:from>
    <xdr:ext cx="405111" cy="259045"/>
    <xdr:sp macro="" textlink="">
      <xdr:nvSpPr>
        <xdr:cNvPr id="316" name="n_2mainValue【公営住宅】&#10;有形固定資産減価償却率">
          <a:extLst>
            <a:ext uri="{FF2B5EF4-FFF2-40B4-BE49-F238E27FC236}">
              <a16:creationId xmlns:a16="http://schemas.microsoft.com/office/drawing/2014/main" id="{FD5A1E27-EC8D-4EE3-BFCF-3A62D6F75822}"/>
            </a:ext>
          </a:extLst>
        </xdr:cNvPr>
        <xdr:cNvSpPr txBox="1"/>
      </xdr:nvSpPr>
      <xdr:spPr>
        <a:xfrm>
          <a:off x="2705744" y="1389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145432</xdr:rowOff>
    </xdr:from>
    <xdr:ext cx="405111" cy="259045"/>
    <xdr:sp macro="" textlink="">
      <xdr:nvSpPr>
        <xdr:cNvPr id="317" name="n_3mainValue【公営住宅】&#10;有形固定資産減価償却率">
          <a:extLst>
            <a:ext uri="{FF2B5EF4-FFF2-40B4-BE49-F238E27FC236}">
              <a16:creationId xmlns:a16="http://schemas.microsoft.com/office/drawing/2014/main" id="{DB722B99-6164-40AD-A135-E7820DAAD9ED}"/>
            </a:ext>
          </a:extLst>
        </xdr:cNvPr>
        <xdr:cNvSpPr txBox="1"/>
      </xdr:nvSpPr>
      <xdr:spPr>
        <a:xfrm>
          <a:off x="1816744" y="1386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118763</xdr:rowOff>
    </xdr:from>
    <xdr:ext cx="405111" cy="259045"/>
    <xdr:sp macro="" textlink="">
      <xdr:nvSpPr>
        <xdr:cNvPr id="318" name="n_4mainValue【公営住宅】&#10;有形固定資産減価償却率">
          <a:extLst>
            <a:ext uri="{FF2B5EF4-FFF2-40B4-BE49-F238E27FC236}">
              <a16:creationId xmlns:a16="http://schemas.microsoft.com/office/drawing/2014/main" id="{37F4E215-B534-460F-9042-82C9572FB754}"/>
            </a:ext>
          </a:extLst>
        </xdr:cNvPr>
        <xdr:cNvSpPr txBox="1"/>
      </xdr:nvSpPr>
      <xdr:spPr>
        <a:xfrm>
          <a:off x="927744" y="13834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9" name="正方形/長方形 318">
          <a:extLst>
            <a:ext uri="{FF2B5EF4-FFF2-40B4-BE49-F238E27FC236}">
              <a16:creationId xmlns:a16="http://schemas.microsoft.com/office/drawing/2014/main" id="{64E2FD17-0ABB-487F-BDED-FF08A880FBE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0" name="正方形/長方形 319">
          <a:extLst>
            <a:ext uri="{FF2B5EF4-FFF2-40B4-BE49-F238E27FC236}">
              <a16:creationId xmlns:a16="http://schemas.microsoft.com/office/drawing/2014/main" id="{73344F83-1944-4F0A-B238-5E714AD1F30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1" name="正方形/長方形 320">
          <a:extLst>
            <a:ext uri="{FF2B5EF4-FFF2-40B4-BE49-F238E27FC236}">
              <a16:creationId xmlns:a16="http://schemas.microsoft.com/office/drawing/2014/main" id="{D57CC21E-AD40-4603-9753-12DCD212876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2" name="正方形/長方形 321">
          <a:extLst>
            <a:ext uri="{FF2B5EF4-FFF2-40B4-BE49-F238E27FC236}">
              <a16:creationId xmlns:a16="http://schemas.microsoft.com/office/drawing/2014/main" id="{9B0D049F-688D-44C0-B999-06246F7E361E}"/>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3" name="正方形/長方形 322">
          <a:extLst>
            <a:ext uri="{FF2B5EF4-FFF2-40B4-BE49-F238E27FC236}">
              <a16:creationId xmlns:a16="http://schemas.microsoft.com/office/drawing/2014/main" id="{5A5DEA10-136E-4577-96DA-12E4749B321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4" name="正方形/長方形 323">
          <a:extLst>
            <a:ext uri="{FF2B5EF4-FFF2-40B4-BE49-F238E27FC236}">
              <a16:creationId xmlns:a16="http://schemas.microsoft.com/office/drawing/2014/main" id="{C7AE0BAA-B617-4820-881B-AB12FF313CA4}"/>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5" name="正方形/長方形 324">
          <a:extLst>
            <a:ext uri="{FF2B5EF4-FFF2-40B4-BE49-F238E27FC236}">
              <a16:creationId xmlns:a16="http://schemas.microsoft.com/office/drawing/2014/main" id="{7438AF49-3A1E-4DDF-896C-76D4109CD320}"/>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6" name="正方形/長方形 325">
          <a:extLst>
            <a:ext uri="{FF2B5EF4-FFF2-40B4-BE49-F238E27FC236}">
              <a16:creationId xmlns:a16="http://schemas.microsoft.com/office/drawing/2014/main" id="{F697832D-F9B6-4F22-8B86-009A023E5D6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7" name="テキスト ボックス 326">
          <a:extLst>
            <a:ext uri="{FF2B5EF4-FFF2-40B4-BE49-F238E27FC236}">
              <a16:creationId xmlns:a16="http://schemas.microsoft.com/office/drawing/2014/main" id="{3A8C2AAB-B56E-4E23-B0D5-24BE404903A9}"/>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8" name="直線コネクタ 327">
          <a:extLst>
            <a:ext uri="{FF2B5EF4-FFF2-40B4-BE49-F238E27FC236}">
              <a16:creationId xmlns:a16="http://schemas.microsoft.com/office/drawing/2014/main" id="{7B0DCFD3-BA3F-4519-8B9D-36CED8A9258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29" name="直線コネクタ 328">
          <a:extLst>
            <a:ext uri="{FF2B5EF4-FFF2-40B4-BE49-F238E27FC236}">
              <a16:creationId xmlns:a16="http://schemas.microsoft.com/office/drawing/2014/main" id="{0EDCE999-5598-4C5E-A20F-CC5C9964576F}"/>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0" name="テキスト ボックス 329">
          <a:extLst>
            <a:ext uri="{FF2B5EF4-FFF2-40B4-BE49-F238E27FC236}">
              <a16:creationId xmlns:a16="http://schemas.microsoft.com/office/drawing/2014/main" id="{1A4515E3-1839-48F9-9F23-512A23FC7CE1}"/>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1" name="直線コネクタ 330">
          <a:extLst>
            <a:ext uri="{FF2B5EF4-FFF2-40B4-BE49-F238E27FC236}">
              <a16:creationId xmlns:a16="http://schemas.microsoft.com/office/drawing/2014/main" id="{C5027531-A788-404A-9DB4-FB16143E783A}"/>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2" name="テキスト ボックス 331">
          <a:extLst>
            <a:ext uri="{FF2B5EF4-FFF2-40B4-BE49-F238E27FC236}">
              <a16:creationId xmlns:a16="http://schemas.microsoft.com/office/drawing/2014/main" id="{F3229EF8-1C6B-4FD2-BFB8-D62036E20259}"/>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3" name="直線コネクタ 332">
          <a:extLst>
            <a:ext uri="{FF2B5EF4-FFF2-40B4-BE49-F238E27FC236}">
              <a16:creationId xmlns:a16="http://schemas.microsoft.com/office/drawing/2014/main" id="{DA47E0AC-D64C-48DF-8D14-12EEB2169D74}"/>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4" name="テキスト ボックス 333">
          <a:extLst>
            <a:ext uri="{FF2B5EF4-FFF2-40B4-BE49-F238E27FC236}">
              <a16:creationId xmlns:a16="http://schemas.microsoft.com/office/drawing/2014/main" id="{567B4329-CCFC-41F3-B6EA-9FDB4CEA1F50}"/>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5" name="直線コネクタ 334">
          <a:extLst>
            <a:ext uri="{FF2B5EF4-FFF2-40B4-BE49-F238E27FC236}">
              <a16:creationId xmlns:a16="http://schemas.microsoft.com/office/drawing/2014/main" id="{B64163AF-3A96-4908-8BF2-740A6B9E012E}"/>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6" name="テキスト ボックス 335">
          <a:extLst>
            <a:ext uri="{FF2B5EF4-FFF2-40B4-BE49-F238E27FC236}">
              <a16:creationId xmlns:a16="http://schemas.microsoft.com/office/drawing/2014/main" id="{B6F2E6DC-94B6-4219-8BE0-5206531B4A38}"/>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7" name="直線コネクタ 336">
          <a:extLst>
            <a:ext uri="{FF2B5EF4-FFF2-40B4-BE49-F238E27FC236}">
              <a16:creationId xmlns:a16="http://schemas.microsoft.com/office/drawing/2014/main" id="{A62D791E-ACF9-4F8E-9092-10DF0C2155E4}"/>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38" name="テキスト ボックス 337">
          <a:extLst>
            <a:ext uri="{FF2B5EF4-FFF2-40B4-BE49-F238E27FC236}">
              <a16:creationId xmlns:a16="http://schemas.microsoft.com/office/drawing/2014/main" id="{3353781B-DEF4-4395-8BBA-BE15818A0113}"/>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39" name="直線コネクタ 338">
          <a:extLst>
            <a:ext uri="{FF2B5EF4-FFF2-40B4-BE49-F238E27FC236}">
              <a16:creationId xmlns:a16="http://schemas.microsoft.com/office/drawing/2014/main" id="{4ED10A73-C2C8-4E96-872B-885293B79A84}"/>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0" name="テキスト ボックス 339">
          <a:extLst>
            <a:ext uri="{FF2B5EF4-FFF2-40B4-BE49-F238E27FC236}">
              <a16:creationId xmlns:a16="http://schemas.microsoft.com/office/drawing/2014/main" id="{C5B2DD55-087C-49C1-9580-1110556921E7}"/>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a:extLst>
            <a:ext uri="{FF2B5EF4-FFF2-40B4-BE49-F238E27FC236}">
              <a16:creationId xmlns:a16="http://schemas.microsoft.com/office/drawing/2014/main" id="{BEAFFF1D-BA8E-441E-8C46-036917059AC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2" name="テキスト ボックス 341">
          <a:extLst>
            <a:ext uri="{FF2B5EF4-FFF2-40B4-BE49-F238E27FC236}">
              <a16:creationId xmlns:a16="http://schemas.microsoft.com/office/drawing/2014/main" id="{EC72B5A6-6E17-4A34-8A9C-CB47F6FD5B91}"/>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a:extLst>
            <a:ext uri="{FF2B5EF4-FFF2-40B4-BE49-F238E27FC236}">
              <a16:creationId xmlns:a16="http://schemas.microsoft.com/office/drawing/2014/main" id="{2039CC2A-697D-474A-A213-FF39D742407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152073</xdr:rowOff>
    </xdr:from>
    <xdr:to>
      <xdr:col>54</xdr:col>
      <xdr:colOff>189865</xdr:colOff>
      <xdr:row>86</xdr:row>
      <xdr:rowOff>166443</xdr:rowOff>
    </xdr:to>
    <xdr:cxnSp macro="">
      <xdr:nvCxnSpPr>
        <xdr:cNvPr id="344" name="直線コネクタ 343">
          <a:extLst>
            <a:ext uri="{FF2B5EF4-FFF2-40B4-BE49-F238E27FC236}">
              <a16:creationId xmlns:a16="http://schemas.microsoft.com/office/drawing/2014/main" id="{9A17E399-1535-4B10-96F3-1CCA473E7C07}"/>
            </a:ext>
          </a:extLst>
        </xdr:cNvPr>
        <xdr:cNvCxnSpPr/>
      </xdr:nvCxnSpPr>
      <xdr:spPr>
        <a:xfrm flipV="1">
          <a:off x="10476865" y="13353723"/>
          <a:ext cx="0" cy="1557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170270</xdr:rowOff>
    </xdr:from>
    <xdr:ext cx="469744" cy="259045"/>
    <xdr:sp macro="" textlink="">
      <xdr:nvSpPr>
        <xdr:cNvPr id="345" name="【公営住宅】&#10;一人当たり面積最小値テキスト">
          <a:extLst>
            <a:ext uri="{FF2B5EF4-FFF2-40B4-BE49-F238E27FC236}">
              <a16:creationId xmlns:a16="http://schemas.microsoft.com/office/drawing/2014/main" id="{B69710DE-3C82-4F6A-9117-FF6E9F6B1FE9}"/>
            </a:ext>
          </a:extLst>
        </xdr:cNvPr>
        <xdr:cNvSpPr txBox="1"/>
      </xdr:nvSpPr>
      <xdr:spPr>
        <a:xfrm>
          <a:off x="10515600" y="14914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166443</xdr:rowOff>
    </xdr:from>
    <xdr:to>
      <xdr:col>55</xdr:col>
      <xdr:colOff>88900</xdr:colOff>
      <xdr:row>86</xdr:row>
      <xdr:rowOff>166443</xdr:rowOff>
    </xdr:to>
    <xdr:cxnSp macro="">
      <xdr:nvCxnSpPr>
        <xdr:cNvPr id="346" name="直線コネクタ 345">
          <a:extLst>
            <a:ext uri="{FF2B5EF4-FFF2-40B4-BE49-F238E27FC236}">
              <a16:creationId xmlns:a16="http://schemas.microsoft.com/office/drawing/2014/main" id="{E1B91D26-9551-45CD-BCFB-4E84E176F049}"/>
            </a:ext>
          </a:extLst>
        </xdr:cNvPr>
        <xdr:cNvCxnSpPr/>
      </xdr:nvCxnSpPr>
      <xdr:spPr>
        <a:xfrm>
          <a:off x="10388600" y="14911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98750</xdr:rowOff>
    </xdr:from>
    <xdr:ext cx="469744" cy="259045"/>
    <xdr:sp macro="" textlink="">
      <xdr:nvSpPr>
        <xdr:cNvPr id="347" name="【公営住宅】&#10;一人当たり面積最大値テキスト">
          <a:extLst>
            <a:ext uri="{FF2B5EF4-FFF2-40B4-BE49-F238E27FC236}">
              <a16:creationId xmlns:a16="http://schemas.microsoft.com/office/drawing/2014/main" id="{38E0A66D-4A58-4BAA-BC76-59FDB281C5AB}"/>
            </a:ext>
          </a:extLst>
        </xdr:cNvPr>
        <xdr:cNvSpPr txBox="1"/>
      </xdr:nvSpPr>
      <xdr:spPr>
        <a:xfrm>
          <a:off x="10515600" y="131289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152073</xdr:rowOff>
    </xdr:from>
    <xdr:to>
      <xdr:col>55</xdr:col>
      <xdr:colOff>88900</xdr:colOff>
      <xdr:row>77</xdr:row>
      <xdr:rowOff>152073</xdr:rowOff>
    </xdr:to>
    <xdr:cxnSp macro="">
      <xdr:nvCxnSpPr>
        <xdr:cNvPr id="348" name="直線コネクタ 347">
          <a:extLst>
            <a:ext uri="{FF2B5EF4-FFF2-40B4-BE49-F238E27FC236}">
              <a16:creationId xmlns:a16="http://schemas.microsoft.com/office/drawing/2014/main" id="{93CAD223-4F68-4EF1-8769-B2F297CEF160}"/>
            </a:ext>
          </a:extLst>
        </xdr:cNvPr>
        <xdr:cNvCxnSpPr/>
      </xdr:nvCxnSpPr>
      <xdr:spPr>
        <a:xfrm>
          <a:off x="10388600" y="13353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47697</xdr:rowOff>
    </xdr:from>
    <xdr:ext cx="469744" cy="259045"/>
    <xdr:sp macro="" textlink="">
      <xdr:nvSpPr>
        <xdr:cNvPr id="349" name="【公営住宅】&#10;一人当たり面積平均値テキスト">
          <a:extLst>
            <a:ext uri="{FF2B5EF4-FFF2-40B4-BE49-F238E27FC236}">
              <a16:creationId xmlns:a16="http://schemas.microsoft.com/office/drawing/2014/main" id="{A617CC21-E2C1-42CF-ACBA-62CB28FBF8F6}"/>
            </a:ext>
          </a:extLst>
        </xdr:cNvPr>
        <xdr:cNvSpPr txBox="1"/>
      </xdr:nvSpPr>
      <xdr:spPr>
        <a:xfrm>
          <a:off x="10515600" y="146209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69270</xdr:rowOff>
    </xdr:from>
    <xdr:to>
      <xdr:col>55</xdr:col>
      <xdr:colOff>50800</xdr:colOff>
      <xdr:row>85</xdr:row>
      <xdr:rowOff>170870</xdr:rowOff>
    </xdr:to>
    <xdr:sp macro="" textlink="">
      <xdr:nvSpPr>
        <xdr:cNvPr id="350" name="フローチャート: 判断 349">
          <a:extLst>
            <a:ext uri="{FF2B5EF4-FFF2-40B4-BE49-F238E27FC236}">
              <a16:creationId xmlns:a16="http://schemas.microsoft.com/office/drawing/2014/main" id="{AFFD4A81-F53A-4DB0-A515-E34FD1A23F27}"/>
            </a:ext>
          </a:extLst>
        </xdr:cNvPr>
        <xdr:cNvSpPr/>
      </xdr:nvSpPr>
      <xdr:spPr>
        <a:xfrm>
          <a:off x="10426700" y="1464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68943</xdr:rowOff>
    </xdr:from>
    <xdr:to>
      <xdr:col>50</xdr:col>
      <xdr:colOff>165100</xdr:colOff>
      <xdr:row>85</xdr:row>
      <xdr:rowOff>170543</xdr:rowOff>
    </xdr:to>
    <xdr:sp macro="" textlink="">
      <xdr:nvSpPr>
        <xdr:cNvPr id="351" name="フローチャート: 判断 350">
          <a:extLst>
            <a:ext uri="{FF2B5EF4-FFF2-40B4-BE49-F238E27FC236}">
              <a16:creationId xmlns:a16="http://schemas.microsoft.com/office/drawing/2014/main" id="{C29AAA62-311B-4F11-BCEF-A3BE2EAF8A1D}"/>
            </a:ext>
          </a:extLst>
        </xdr:cNvPr>
        <xdr:cNvSpPr/>
      </xdr:nvSpPr>
      <xdr:spPr>
        <a:xfrm>
          <a:off x="9588500" y="14642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66167</xdr:rowOff>
    </xdr:from>
    <xdr:to>
      <xdr:col>46</xdr:col>
      <xdr:colOff>38100</xdr:colOff>
      <xdr:row>85</xdr:row>
      <xdr:rowOff>167767</xdr:rowOff>
    </xdr:to>
    <xdr:sp macro="" textlink="">
      <xdr:nvSpPr>
        <xdr:cNvPr id="352" name="フローチャート: 判断 351">
          <a:extLst>
            <a:ext uri="{FF2B5EF4-FFF2-40B4-BE49-F238E27FC236}">
              <a16:creationId xmlns:a16="http://schemas.microsoft.com/office/drawing/2014/main" id="{1D0C07BF-4ECC-4980-87F6-FCDCF52B278D}"/>
            </a:ext>
          </a:extLst>
        </xdr:cNvPr>
        <xdr:cNvSpPr/>
      </xdr:nvSpPr>
      <xdr:spPr>
        <a:xfrm>
          <a:off x="8699500" y="14639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74332</xdr:rowOff>
    </xdr:from>
    <xdr:to>
      <xdr:col>41</xdr:col>
      <xdr:colOff>101600</xdr:colOff>
      <xdr:row>86</xdr:row>
      <xdr:rowOff>4482</xdr:rowOff>
    </xdr:to>
    <xdr:sp macro="" textlink="">
      <xdr:nvSpPr>
        <xdr:cNvPr id="353" name="フローチャート: 判断 352">
          <a:extLst>
            <a:ext uri="{FF2B5EF4-FFF2-40B4-BE49-F238E27FC236}">
              <a16:creationId xmlns:a16="http://schemas.microsoft.com/office/drawing/2014/main" id="{04C7D2AF-B1D8-4034-957A-FD59928F81B9}"/>
            </a:ext>
          </a:extLst>
        </xdr:cNvPr>
        <xdr:cNvSpPr/>
      </xdr:nvSpPr>
      <xdr:spPr>
        <a:xfrm>
          <a:off x="7810500" y="14647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95231</xdr:rowOff>
    </xdr:from>
    <xdr:to>
      <xdr:col>36</xdr:col>
      <xdr:colOff>165100</xdr:colOff>
      <xdr:row>86</xdr:row>
      <xdr:rowOff>25381</xdr:rowOff>
    </xdr:to>
    <xdr:sp macro="" textlink="">
      <xdr:nvSpPr>
        <xdr:cNvPr id="354" name="フローチャート: 判断 353">
          <a:extLst>
            <a:ext uri="{FF2B5EF4-FFF2-40B4-BE49-F238E27FC236}">
              <a16:creationId xmlns:a16="http://schemas.microsoft.com/office/drawing/2014/main" id="{7670CE6D-589B-4D7D-98E6-F5E2E083A6EC}"/>
            </a:ext>
          </a:extLst>
        </xdr:cNvPr>
        <xdr:cNvSpPr/>
      </xdr:nvSpPr>
      <xdr:spPr>
        <a:xfrm>
          <a:off x="6921500" y="1466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F924CAAB-D420-4599-9EF6-8EC5F713ADE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D1FE4DE8-F148-4CDC-BB14-615377531884}"/>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8D29BBDF-4DAE-4F0A-8435-898BF08672F9}"/>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84DE168F-8F40-4B47-84EB-0E57C58FF670}"/>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83C0EC1C-1E00-495E-A4FD-FF65AB26C5CF}"/>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22244</xdr:rowOff>
    </xdr:from>
    <xdr:to>
      <xdr:col>55</xdr:col>
      <xdr:colOff>50800</xdr:colOff>
      <xdr:row>85</xdr:row>
      <xdr:rowOff>123844</xdr:rowOff>
    </xdr:to>
    <xdr:sp macro="" textlink="">
      <xdr:nvSpPr>
        <xdr:cNvPr id="360" name="楕円 359">
          <a:extLst>
            <a:ext uri="{FF2B5EF4-FFF2-40B4-BE49-F238E27FC236}">
              <a16:creationId xmlns:a16="http://schemas.microsoft.com/office/drawing/2014/main" id="{03E68CF8-814D-42C8-BA89-4F545184C994}"/>
            </a:ext>
          </a:extLst>
        </xdr:cNvPr>
        <xdr:cNvSpPr/>
      </xdr:nvSpPr>
      <xdr:spPr>
        <a:xfrm>
          <a:off x="10426700" y="14595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45121</xdr:rowOff>
    </xdr:from>
    <xdr:ext cx="469744" cy="259045"/>
    <xdr:sp macro="" textlink="">
      <xdr:nvSpPr>
        <xdr:cNvPr id="361" name="【公営住宅】&#10;一人当たり面積該当値テキスト">
          <a:extLst>
            <a:ext uri="{FF2B5EF4-FFF2-40B4-BE49-F238E27FC236}">
              <a16:creationId xmlns:a16="http://schemas.microsoft.com/office/drawing/2014/main" id="{75555AC2-18EE-4F12-98A1-C63DC74056E3}"/>
            </a:ext>
          </a:extLst>
        </xdr:cNvPr>
        <xdr:cNvSpPr txBox="1"/>
      </xdr:nvSpPr>
      <xdr:spPr>
        <a:xfrm>
          <a:off x="10515600" y="14446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12609</xdr:rowOff>
    </xdr:from>
    <xdr:to>
      <xdr:col>50</xdr:col>
      <xdr:colOff>165100</xdr:colOff>
      <xdr:row>85</xdr:row>
      <xdr:rowOff>114209</xdr:rowOff>
    </xdr:to>
    <xdr:sp macro="" textlink="">
      <xdr:nvSpPr>
        <xdr:cNvPr id="362" name="楕円 361">
          <a:extLst>
            <a:ext uri="{FF2B5EF4-FFF2-40B4-BE49-F238E27FC236}">
              <a16:creationId xmlns:a16="http://schemas.microsoft.com/office/drawing/2014/main" id="{4CC57925-851F-4268-BCC4-0BA8B7A773C7}"/>
            </a:ext>
          </a:extLst>
        </xdr:cNvPr>
        <xdr:cNvSpPr/>
      </xdr:nvSpPr>
      <xdr:spPr>
        <a:xfrm>
          <a:off x="9588500" y="14585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63409</xdr:rowOff>
    </xdr:from>
    <xdr:to>
      <xdr:col>55</xdr:col>
      <xdr:colOff>0</xdr:colOff>
      <xdr:row>85</xdr:row>
      <xdr:rowOff>73044</xdr:rowOff>
    </xdr:to>
    <xdr:cxnSp macro="">
      <xdr:nvCxnSpPr>
        <xdr:cNvPr id="363" name="直線コネクタ 362">
          <a:extLst>
            <a:ext uri="{FF2B5EF4-FFF2-40B4-BE49-F238E27FC236}">
              <a16:creationId xmlns:a16="http://schemas.microsoft.com/office/drawing/2014/main" id="{CFCC601A-0065-4E04-9B6F-2FC48C402082}"/>
            </a:ext>
          </a:extLst>
        </xdr:cNvPr>
        <xdr:cNvCxnSpPr/>
      </xdr:nvCxnSpPr>
      <xdr:spPr>
        <a:xfrm>
          <a:off x="9639300" y="14636659"/>
          <a:ext cx="838200" cy="9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13426</xdr:rowOff>
    </xdr:from>
    <xdr:to>
      <xdr:col>46</xdr:col>
      <xdr:colOff>38100</xdr:colOff>
      <xdr:row>85</xdr:row>
      <xdr:rowOff>115026</xdr:rowOff>
    </xdr:to>
    <xdr:sp macro="" textlink="">
      <xdr:nvSpPr>
        <xdr:cNvPr id="364" name="楕円 363">
          <a:extLst>
            <a:ext uri="{FF2B5EF4-FFF2-40B4-BE49-F238E27FC236}">
              <a16:creationId xmlns:a16="http://schemas.microsoft.com/office/drawing/2014/main" id="{E405BDA8-7F92-4385-ACE9-923F8BFEC06A}"/>
            </a:ext>
          </a:extLst>
        </xdr:cNvPr>
        <xdr:cNvSpPr/>
      </xdr:nvSpPr>
      <xdr:spPr>
        <a:xfrm>
          <a:off x="8699500" y="14586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63409</xdr:rowOff>
    </xdr:from>
    <xdr:to>
      <xdr:col>50</xdr:col>
      <xdr:colOff>114300</xdr:colOff>
      <xdr:row>85</xdr:row>
      <xdr:rowOff>64226</xdr:rowOff>
    </xdr:to>
    <xdr:cxnSp macro="">
      <xdr:nvCxnSpPr>
        <xdr:cNvPr id="365" name="直線コネクタ 364">
          <a:extLst>
            <a:ext uri="{FF2B5EF4-FFF2-40B4-BE49-F238E27FC236}">
              <a16:creationId xmlns:a16="http://schemas.microsoft.com/office/drawing/2014/main" id="{E0D295B4-D79F-430F-8F7E-6D2A275F62EB}"/>
            </a:ext>
          </a:extLst>
        </xdr:cNvPr>
        <xdr:cNvCxnSpPr/>
      </xdr:nvCxnSpPr>
      <xdr:spPr>
        <a:xfrm flipV="1">
          <a:off x="8750300" y="14636659"/>
          <a:ext cx="889000" cy="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15548</xdr:rowOff>
    </xdr:from>
    <xdr:to>
      <xdr:col>41</xdr:col>
      <xdr:colOff>101600</xdr:colOff>
      <xdr:row>85</xdr:row>
      <xdr:rowOff>117148</xdr:rowOff>
    </xdr:to>
    <xdr:sp macro="" textlink="">
      <xdr:nvSpPr>
        <xdr:cNvPr id="366" name="楕円 365">
          <a:extLst>
            <a:ext uri="{FF2B5EF4-FFF2-40B4-BE49-F238E27FC236}">
              <a16:creationId xmlns:a16="http://schemas.microsoft.com/office/drawing/2014/main" id="{280694E4-A03E-4F6E-9DBD-8E85FF93E0FC}"/>
            </a:ext>
          </a:extLst>
        </xdr:cNvPr>
        <xdr:cNvSpPr/>
      </xdr:nvSpPr>
      <xdr:spPr>
        <a:xfrm>
          <a:off x="7810500" y="145887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64226</xdr:rowOff>
    </xdr:from>
    <xdr:to>
      <xdr:col>45</xdr:col>
      <xdr:colOff>177800</xdr:colOff>
      <xdr:row>85</xdr:row>
      <xdr:rowOff>66348</xdr:rowOff>
    </xdr:to>
    <xdr:cxnSp macro="">
      <xdr:nvCxnSpPr>
        <xdr:cNvPr id="367" name="直線コネクタ 366">
          <a:extLst>
            <a:ext uri="{FF2B5EF4-FFF2-40B4-BE49-F238E27FC236}">
              <a16:creationId xmlns:a16="http://schemas.microsoft.com/office/drawing/2014/main" id="{5D203FCC-5532-43CF-98CD-9C61010DB402}"/>
            </a:ext>
          </a:extLst>
        </xdr:cNvPr>
        <xdr:cNvCxnSpPr/>
      </xdr:nvCxnSpPr>
      <xdr:spPr>
        <a:xfrm flipV="1">
          <a:off x="7861300" y="14637476"/>
          <a:ext cx="889000" cy="2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18487</xdr:rowOff>
    </xdr:from>
    <xdr:to>
      <xdr:col>36</xdr:col>
      <xdr:colOff>165100</xdr:colOff>
      <xdr:row>85</xdr:row>
      <xdr:rowOff>120087</xdr:rowOff>
    </xdr:to>
    <xdr:sp macro="" textlink="">
      <xdr:nvSpPr>
        <xdr:cNvPr id="368" name="楕円 367">
          <a:extLst>
            <a:ext uri="{FF2B5EF4-FFF2-40B4-BE49-F238E27FC236}">
              <a16:creationId xmlns:a16="http://schemas.microsoft.com/office/drawing/2014/main" id="{8EF2DBAA-8EC3-4EE3-AE33-7BEE99692631}"/>
            </a:ext>
          </a:extLst>
        </xdr:cNvPr>
        <xdr:cNvSpPr/>
      </xdr:nvSpPr>
      <xdr:spPr>
        <a:xfrm>
          <a:off x="6921500" y="14591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66348</xdr:rowOff>
    </xdr:from>
    <xdr:to>
      <xdr:col>41</xdr:col>
      <xdr:colOff>50800</xdr:colOff>
      <xdr:row>85</xdr:row>
      <xdr:rowOff>69287</xdr:rowOff>
    </xdr:to>
    <xdr:cxnSp macro="">
      <xdr:nvCxnSpPr>
        <xdr:cNvPr id="369" name="直線コネクタ 368">
          <a:extLst>
            <a:ext uri="{FF2B5EF4-FFF2-40B4-BE49-F238E27FC236}">
              <a16:creationId xmlns:a16="http://schemas.microsoft.com/office/drawing/2014/main" id="{17A4F037-9B03-4323-BF22-5AEDDB2027C8}"/>
            </a:ext>
          </a:extLst>
        </xdr:cNvPr>
        <xdr:cNvCxnSpPr/>
      </xdr:nvCxnSpPr>
      <xdr:spPr>
        <a:xfrm flipV="1">
          <a:off x="6972300" y="14639598"/>
          <a:ext cx="889000" cy="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161670</xdr:rowOff>
    </xdr:from>
    <xdr:ext cx="469744" cy="259045"/>
    <xdr:sp macro="" textlink="">
      <xdr:nvSpPr>
        <xdr:cNvPr id="370" name="n_1aveValue【公営住宅】&#10;一人当たり面積">
          <a:extLst>
            <a:ext uri="{FF2B5EF4-FFF2-40B4-BE49-F238E27FC236}">
              <a16:creationId xmlns:a16="http://schemas.microsoft.com/office/drawing/2014/main" id="{C733CE48-4599-4567-AD5F-908CFBBDD4EF}"/>
            </a:ext>
          </a:extLst>
        </xdr:cNvPr>
        <xdr:cNvSpPr txBox="1"/>
      </xdr:nvSpPr>
      <xdr:spPr>
        <a:xfrm>
          <a:off x="9391727" y="14734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158894</xdr:rowOff>
    </xdr:from>
    <xdr:ext cx="469744" cy="259045"/>
    <xdr:sp macro="" textlink="">
      <xdr:nvSpPr>
        <xdr:cNvPr id="371" name="n_2aveValue【公営住宅】&#10;一人当たり面積">
          <a:extLst>
            <a:ext uri="{FF2B5EF4-FFF2-40B4-BE49-F238E27FC236}">
              <a16:creationId xmlns:a16="http://schemas.microsoft.com/office/drawing/2014/main" id="{E8F4499F-A385-42BF-8A47-54A5D426ACD6}"/>
            </a:ext>
          </a:extLst>
        </xdr:cNvPr>
        <xdr:cNvSpPr txBox="1"/>
      </xdr:nvSpPr>
      <xdr:spPr>
        <a:xfrm>
          <a:off x="8515427" y="14732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167059</xdr:rowOff>
    </xdr:from>
    <xdr:ext cx="469744" cy="259045"/>
    <xdr:sp macro="" textlink="">
      <xdr:nvSpPr>
        <xdr:cNvPr id="372" name="n_3aveValue【公営住宅】&#10;一人当たり面積">
          <a:extLst>
            <a:ext uri="{FF2B5EF4-FFF2-40B4-BE49-F238E27FC236}">
              <a16:creationId xmlns:a16="http://schemas.microsoft.com/office/drawing/2014/main" id="{72FA3DB4-631C-4D6C-8F64-2C534328D139}"/>
            </a:ext>
          </a:extLst>
        </xdr:cNvPr>
        <xdr:cNvSpPr txBox="1"/>
      </xdr:nvSpPr>
      <xdr:spPr>
        <a:xfrm>
          <a:off x="7626427" y="147403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16508</xdr:rowOff>
    </xdr:from>
    <xdr:ext cx="469744" cy="259045"/>
    <xdr:sp macro="" textlink="">
      <xdr:nvSpPr>
        <xdr:cNvPr id="373" name="n_4aveValue【公営住宅】&#10;一人当たり面積">
          <a:extLst>
            <a:ext uri="{FF2B5EF4-FFF2-40B4-BE49-F238E27FC236}">
              <a16:creationId xmlns:a16="http://schemas.microsoft.com/office/drawing/2014/main" id="{8D46FE8A-A14E-4B48-A385-9BFCE3CF91B0}"/>
            </a:ext>
          </a:extLst>
        </xdr:cNvPr>
        <xdr:cNvSpPr txBox="1"/>
      </xdr:nvSpPr>
      <xdr:spPr>
        <a:xfrm>
          <a:off x="6737427" y="1476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130736</xdr:rowOff>
    </xdr:from>
    <xdr:ext cx="469744" cy="259045"/>
    <xdr:sp macro="" textlink="">
      <xdr:nvSpPr>
        <xdr:cNvPr id="374" name="n_1mainValue【公営住宅】&#10;一人当たり面積">
          <a:extLst>
            <a:ext uri="{FF2B5EF4-FFF2-40B4-BE49-F238E27FC236}">
              <a16:creationId xmlns:a16="http://schemas.microsoft.com/office/drawing/2014/main" id="{5A877966-75FD-4CB8-A2E0-B738D9D25002}"/>
            </a:ext>
          </a:extLst>
        </xdr:cNvPr>
        <xdr:cNvSpPr txBox="1"/>
      </xdr:nvSpPr>
      <xdr:spPr>
        <a:xfrm>
          <a:off x="9391727" y="14361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131553</xdr:rowOff>
    </xdr:from>
    <xdr:ext cx="469744" cy="259045"/>
    <xdr:sp macro="" textlink="">
      <xdr:nvSpPr>
        <xdr:cNvPr id="375" name="n_2mainValue【公営住宅】&#10;一人当たり面積">
          <a:extLst>
            <a:ext uri="{FF2B5EF4-FFF2-40B4-BE49-F238E27FC236}">
              <a16:creationId xmlns:a16="http://schemas.microsoft.com/office/drawing/2014/main" id="{1DC06CDD-843E-41F1-B3C1-8B0A69E520CE}"/>
            </a:ext>
          </a:extLst>
        </xdr:cNvPr>
        <xdr:cNvSpPr txBox="1"/>
      </xdr:nvSpPr>
      <xdr:spPr>
        <a:xfrm>
          <a:off x="8515427" y="14361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133675</xdr:rowOff>
    </xdr:from>
    <xdr:ext cx="469744" cy="259045"/>
    <xdr:sp macro="" textlink="">
      <xdr:nvSpPr>
        <xdr:cNvPr id="376" name="n_3mainValue【公営住宅】&#10;一人当たり面積">
          <a:extLst>
            <a:ext uri="{FF2B5EF4-FFF2-40B4-BE49-F238E27FC236}">
              <a16:creationId xmlns:a16="http://schemas.microsoft.com/office/drawing/2014/main" id="{1358DD5C-6E01-47DD-91B5-5CC0862B3248}"/>
            </a:ext>
          </a:extLst>
        </xdr:cNvPr>
        <xdr:cNvSpPr txBox="1"/>
      </xdr:nvSpPr>
      <xdr:spPr>
        <a:xfrm>
          <a:off x="7626427" y="14364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136614</xdr:rowOff>
    </xdr:from>
    <xdr:ext cx="469744" cy="259045"/>
    <xdr:sp macro="" textlink="">
      <xdr:nvSpPr>
        <xdr:cNvPr id="377" name="n_4mainValue【公営住宅】&#10;一人当たり面積">
          <a:extLst>
            <a:ext uri="{FF2B5EF4-FFF2-40B4-BE49-F238E27FC236}">
              <a16:creationId xmlns:a16="http://schemas.microsoft.com/office/drawing/2014/main" id="{7F073471-355A-4B5E-89DA-97BB8F742F65}"/>
            </a:ext>
          </a:extLst>
        </xdr:cNvPr>
        <xdr:cNvSpPr txBox="1"/>
      </xdr:nvSpPr>
      <xdr:spPr>
        <a:xfrm>
          <a:off x="6737427" y="14366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a:extLst>
            <a:ext uri="{FF2B5EF4-FFF2-40B4-BE49-F238E27FC236}">
              <a16:creationId xmlns:a16="http://schemas.microsoft.com/office/drawing/2014/main" id="{AFF672EB-CF8D-4D65-AE18-736891A5D1E6}"/>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a:extLst>
            <a:ext uri="{FF2B5EF4-FFF2-40B4-BE49-F238E27FC236}">
              <a16:creationId xmlns:a16="http://schemas.microsoft.com/office/drawing/2014/main" id="{D83BD09E-2716-4D9C-B199-92035441BFBA}"/>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a:extLst>
            <a:ext uri="{FF2B5EF4-FFF2-40B4-BE49-F238E27FC236}">
              <a16:creationId xmlns:a16="http://schemas.microsoft.com/office/drawing/2014/main" id="{38E5EB80-95AA-40D2-964C-421FE08B4CF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a:extLst>
            <a:ext uri="{FF2B5EF4-FFF2-40B4-BE49-F238E27FC236}">
              <a16:creationId xmlns:a16="http://schemas.microsoft.com/office/drawing/2014/main" id="{F37D8B56-1930-4116-9677-1B8CB0F18723}"/>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a:extLst>
            <a:ext uri="{FF2B5EF4-FFF2-40B4-BE49-F238E27FC236}">
              <a16:creationId xmlns:a16="http://schemas.microsoft.com/office/drawing/2014/main" id="{06F4B081-C528-44E9-92DA-059AA3FAA81F}"/>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a:extLst>
            <a:ext uri="{FF2B5EF4-FFF2-40B4-BE49-F238E27FC236}">
              <a16:creationId xmlns:a16="http://schemas.microsoft.com/office/drawing/2014/main" id="{DF13AA55-7F22-405B-A7C7-FDF691C41F74}"/>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a:extLst>
            <a:ext uri="{FF2B5EF4-FFF2-40B4-BE49-F238E27FC236}">
              <a16:creationId xmlns:a16="http://schemas.microsoft.com/office/drawing/2014/main" id="{D801DFE5-B34D-4453-B447-5D8155E960C1}"/>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a:extLst>
            <a:ext uri="{FF2B5EF4-FFF2-40B4-BE49-F238E27FC236}">
              <a16:creationId xmlns:a16="http://schemas.microsoft.com/office/drawing/2014/main" id="{439860BF-28AC-4246-91F6-8DCFE1367ABA}"/>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6" name="正方形/長方形 385">
          <a:extLst>
            <a:ext uri="{FF2B5EF4-FFF2-40B4-BE49-F238E27FC236}">
              <a16:creationId xmlns:a16="http://schemas.microsoft.com/office/drawing/2014/main" id="{70263346-EEF9-43F9-B310-83C8BFD08CD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7" name="正方形/長方形 386">
          <a:extLst>
            <a:ext uri="{FF2B5EF4-FFF2-40B4-BE49-F238E27FC236}">
              <a16:creationId xmlns:a16="http://schemas.microsoft.com/office/drawing/2014/main" id="{94C6FC5D-AC27-4D7C-8349-FE224330128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8" name="正方形/長方形 387">
          <a:extLst>
            <a:ext uri="{FF2B5EF4-FFF2-40B4-BE49-F238E27FC236}">
              <a16:creationId xmlns:a16="http://schemas.microsoft.com/office/drawing/2014/main" id="{EC6344DF-16C2-4A79-9562-91C25B0DEE0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9" name="正方形/長方形 388">
          <a:extLst>
            <a:ext uri="{FF2B5EF4-FFF2-40B4-BE49-F238E27FC236}">
              <a16:creationId xmlns:a16="http://schemas.microsoft.com/office/drawing/2014/main" id="{2EF58EAC-457E-412F-87DC-E51313284BD8}"/>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0" name="正方形/長方形 389">
          <a:extLst>
            <a:ext uri="{FF2B5EF4-FFF2-40B4-BE49-F238E27FC236}">
              <a16:creationId xmlns:a16="http://schemas.microsoft.com/office/drawing/2014/main" id="{750575BA-63D8-4953-BA11-5028FF666D15}"/>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1" name="正方形/長方形 390">
          <a:extLst>
            <a:ext uri="{FF2B5EF4-FFF2-40B4-BE49-F238E27FC236}">
              <a16:creationId xmlns:a16="http://schemas.microsoft.com/office/drawing/2014/main" id="{993DC6F4-04BE-43C7-8FB0-B1D32524C30C}"/>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2" name="正方形/長方形 391">
          <a:extLst>
            <a:ext uri="{FF2B5EF4-FFF2-40B4-BE49-F238E27FC236}">
              <a16:creationId xmlns:a16="http://schemas.microsoft.com/office/drawing/2014/main" id="{EC1ED643-8C92-4BD1-9BD7-F201E9EAF80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199,233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3" name="正方形/長方形 392">
          <a:extLst>
            <a:ext uri="{FF2B5EF4-FFF2-40B4-BE49-F238E27FC236}">
              <a16:creationId xmlns:a16="http://schemas.microsoft.com/office/drawing/2014/main" id="{CC6D0755-0A3D-494F-A8F5-53C7B1A1A23B}"/>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4" name="正方形/長方形 393">
          <a:extLst>
            <a:ext uri="{FF2B5EF4-FFF2-40B4-BE49-F238E27FC236}">
              <a16:creationId xmlns:a16="http://schemas.microsoft.com/office/drawing/2014/main" id="{88F91FEA-7A02-40CC-8F5D-0F054992CDB4}"/>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5" name="正方形/長方形 394">
          <a:extLst>
            <a:ext uri="{FF2B5EF4-FFF2-40B4-BE49-F238E27FC236}">
              <a16:creationId xmlns:a16="http://schemas.microsoft.com/office/drawing/2014/main" id="{69602535-749E-4261-943C-F05E692549E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6" name="正方形/長方形 395">
          <a:extLst>
            <a:ext uri="{FF2B5EF4-FFF2-40B4-BE49-F238E27FC236}">
              <a16:creationId xmlns:a16="http://schemas.microsoft.com/office/drawing/2014/main" id="{A46FAAF6-CBEE-4A9D-89E6-2E7B0730A6AA}"/>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7" name="正方形/長方形 396">
          <a:extLst>
            <a:ext uri="{FF2B5EF4-FFF2-40B4-BE49-F238E27FC236}">
              <a16:creationId xmlns:a16="http://schemas.microsoft.com/office/drawing/2014/main" id="{772633F9-601E-4F92-ADF7-46B1FB260989}"/>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8" name="正方形/長方形 397">
          <a:extLst>
            <a:ext uri="{FF2B5EF4-FFF2-40B4-BE49-F238E27FC236}">
              <a16:creationId xmlns:a16="http://schemas.microsoft.com/office/drawing/2014/main" id="{6AC5A45E-300F-43B8-8190-8E075CA0C872}"/>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9" name="正方形/長方形 398">
          <a:extLst>
            <a:ext uri="{FF2B5EF4-FFF2-40B4-BE49-F238E27FC236}">
              <a16:creationId xmlns:a16="http://schemas.microsoft.com/office/drawing/2014/main" id="{B809DFC1-905E-48FC-ADC5-0A863D79F192}"/>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0" name="正方形/長方形 399">
          <a:extLst>
            <a:ext uri="{FF2B5EF4-FFF2-40B4-BE49-F238E27FC236}">
              <a16:creationId xmlns:a16="http://schemas.microsoft.com/office/drawing/2014/main" id="{00C0EE9D-8F05-4B4F-9B25-9BC7D41EFEF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1" name="正方形/長方形 400">
          <a:extLst>
            <a:ext uri="{FF2B5EF4-FFF2-40B4-BE49-F238E27FC236}">
              <a16:creationId xmlns:a16="http://schemas.microsoft.com/office/drawing/2014/main" id="{CD84CB71-FA36-425E-AA8A-6090A5067B31}"/>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2" name="テキスト ボックス 401">
          <a:extLst>
            <a:ext uri="{FF2B5EF4-FFF2-40B4-BE49-F238E27FC236}">
              <a16:creationId xmlns:a16="http://schemas.microsoft.com/office/drawing/2014/main" id="{A2332073-5A6B-4BD7-9E98-3AE7175436D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3" name="直線コネクタ 402">
          <a:extLst>
            <a:ext uri="{FF2B5EF4-FFF2-40B4-BE49-F238E27FC236}">
              <a16:creationId xmlns:a16="http://schemas.microsoft.com/office/drawing/2014/main" id="{3AD26A64-4CC6-4A9E-9124-8DB4AD116AE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4" name="テキスト ボックス 403">
          <a:extLst>
            <a:ext uri="{FF2B5EF4-FFF2-40B4-BE49-F238E27FC236}">
              <a16:creationId xmlns:a16="http://schemas.microsoft.com/office/drawing/2014/main" id="{473F81EF-75BE-46C9-8931-FFEE0F37A903}"/>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5" name="直線コネクタ 404">
          <a:extLst>
            <a:ext uri="{FF2B5EF4-FFF2-40B4-BE49-F238E27FC236}">
              <a16:creationId xmlns:a16="http://schemas.microsoft.com/office/drawing/2014/main" id="{7699018B-A5A3-4372-9CD3-D6A1329AEA4B}"/>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6" name="テキスト ボックス 405">
          <a:extLst>
            <a:ext uri="{FF2B5EF4-FFF2-40B4-BE49-F238E27FC236}">
              <a16:creationId xmlns:a16="http://schemas.microsoft.com/office/drawing/2014/main" id="{E294F678-0095-4806-BED4-0D9C7CF86AF1}"/>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7" name="直線コネクタ 406">
          <a:extLst>
            <a:ext uri="{FF2B5EF4-FFF2-40B4-BE49-F238E27FC236}">
              <a16:creationId xmlns:a16="http://schemas.microsoft.com/office/drawing/2014/main" id="{F4AE01C6-6FBC-4791-BAAD-380F1A8A8B39}"/>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8" name="テキスト ボックス 407">
          <a:extLst>
            <a:ext uri="{FF2B5EF4-FFF2-40B4-BE49-F238E27FC236}">
              <a16:creationId xmlns:a16="http://schemas.microsoft.com/office/drawing/2014/main" id="{1714865D-D583-43DE-8E7C-941A8FA54F17}"/>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9" name="直線コネクタ 408">
          <a:extLst>
            <a:ext uri="{FF2B5EF4-FFF2-40B4-BE49-F238E27FC236}">
              <a16:creationId xmlns:a16="http://schemas.microsoft.com/office/drawing/2014/main" id="{C0FD0A72-7901-4EDA-8CF5-DBF6CD3C8E68}"/>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0" name="テキスト ボックス 409">
          <a:extLst>
            <a:ext uri="{FF2B5EF4-FFF2-40B4-BE49-F238E27FC236}">
              <a16:creationId xmlns:a16="http://schemas.microsoft.com/office/drawing/2014/main" id="{2033180E-86FE-4F34-AB21-4F86FC72F117}"/>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1" name="直線コネクタ 410">
          <a:extLst>
            <a:ext uri="{FF2B5EF4-FFF2-40B4-BE49-F238E27FC236}">
              <a16:creationId xmlns:a16="http://schemas.microsoft.com/office/drawing/2014/main" id="{483F8FD9-CF39-47B5-A74F-8B283111409D}"/>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2" name="テキスト ボックス 411">
          <a:extLst>
            <a:ext uri="{FF2B5EF4-FFF2-40B4-BE49-F238E27FC236}">
              <a16:creationId xmlns:a16="http://schemas.microsoft.com/office/drawing/2014/main" id="{D5749797-4EDD-4424-9FB9-A027FF1F9510}"/>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3" name="直線コネクタ 412">
          <a:extLst>
            <a:ext uri="{FF2B5EF4-FFF2-40B4-BE49-F238E27FC236}">
              <a16:creationId xmlns:a16="http://schemas.microsoft.com/office/drawing/2014/main" id="{A1F9ABB9-692F-4C15-A3C9-6B5CF2036DDA}"/>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4" name="テキスト ボックス 413">
          <a:extLst>
            <a:ext uri="{FF2B5EF4-FFF2-40B4-BE49-F238E27FC236}">
              <a16:creationId xmlns:a16="http://schemas.microsoft.com/office/drawing/2014/main" id="{5A27D91D-397A-45E0-8859-CEAA363987AD}"/>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5" name="直線コネクタ 414">
          <a:extLst>
            <a:ext uri="{FF2B5EF4-FFF2-40B4-BE49-F238E27FC236}">
              <a16:creationId xmlns:a16="http://schemas.microsoft.com/office/drawing/2014/main" id="{10B3775A-9E83-4A20-8F0A-7343FFADB8B2}"/>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6" name="テキスト ボックス 415">
          <a:extLst>
            <a:ext uri="{FF2B5EF4-FFF2-40B4-BE49-F238E27FC236}">
              <a16:creationId xmlns:a16="http://schemas.microsoft.com/office/drawing/2014/main" id="{CFE675DB-CFB1-4208-AA11-A8028D79009A}"/>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7" name="【認定こども園・幼稚園・保育所】&#10;有形固定資産減価償却率グラフ枠">
          <a:extLst>
            <a:ext uri="{FF2B5EF4-FFF2-40B4-BE49-F238E27FC236}">
              <a16:creationId xmlns:a16="http://schemas.microsoft.com/office/drawing/2014/main" id="{F3B77056-E922-46A2-834F-BF72658D201E}"/>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163830</xdr:rowOff>
    </xdr:from>
    <xdr:to>
      <xdr:col>85</xdr:col>
      <xdr:colOff>126364</xdr:colOff>
      <xdr:row>42</xdr:row>
      <xdr:rowOff>38100</xdr:rowOff>
    </xdr:to>
    <xdr:cxnSp macro="">
      <xdr:nvCxnSpPr>
        <xdr:cNvPr id="418" name="直線コネクタ 417">
          <a:extLst>
            <a:ext uri="{FF2B5EF4-FFF2-40B4-BE49-F238E27FC236}">
              <a16:creationId xmlns:a16="http://schemas.microsoft.com/office/drawing/2014/main" id="{B5C5F95D-EEA3-41B0-8F5E-121065F7DE2F}"/>
            </a:ext>
          </a:extLst>
        </xdr:cNvPr>
        <xdr:cNvCxnSpPr/>
      </xdr:nvCxnSpPr>
      <xdr:spPr>
        <a:xfrm flipV="1">
          <a:off x="16318864" y="5650230"/>
          <a:ext cx="0" cy="1588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19" name="【認定こども園・幼稚園・保育所】&#10;有形固定資産減価償却率最小値テキスト">
          <a:extLst>
            <a:ext uri="{FF2B5EF4-FFF2-40B4-BE49-F238E27FC236}">
              <a16:creationId xmlns:a16="http://schemas.microsoft.com/office/drawing/2014/main" id="{FB3BAA7A-AE1F-46F0-A10D-075667915733}"/>
            </a:ext>
          </a:extLst>
        </xdr:cNvPr>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0" name="直線コネクタ 419">
          <a:extLst>
            <a:ext uri="{FF2B5EF4-FFF2-40B4-BE49-F238E27FC236}">
              <a16:creationId xmlns:a16="http://schemas.microsoft.com/office/drawing/2014/main" id="{90854CC8-2CE0-4C63-873B-18B24441C574}"/>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110507</xdr:rowOff>
    </xdr:from>
    <xdr:ext cx="405111" cy="259045"/>
    <xdr:sp macro="" textlink="">
      <xdr:nvSpPr>
        <xdr:cNvPr id="421" name="【認定こども園・幼稚園・保育所】&#10;有形固定資産減価償却率最大値テキスト">
          <a:extLst>
            <a:ext uri="{FF2B5EF4-FFF2-40B4-BE49-F238E27FC236}">
              <a16:creationId xmlns:a16="http://schemas.microsoft.com/office/drawing/2014/main" id="{3B3B8D5B-B3A7-484C-9630-724B6B4AE240}"/>
            </a:ext>
          </a:extLst>
        </xdr:cNvPr>
        <xdr:cNvSpPr txBox="1"/>
      </xdr:nvSpPr>
      <xdr:spPr>
        <a:xfrm>
          <a:off x="16357600" y="5425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163830</xdr:rowOff>
    </xdr:from>
    <xdr:to>
      <xdr:col>86</xdr:col>
      <xdr:colOff>25400</xdr:colOff>
      <xdr:row>32</xdr:row>
      <xdr:rowOff>163830</xdr:rowOff>
    </xdr:to>
    <xdr:cxnSp macro="">
      <xdr:nvCxnSpPr>
        <xdr:cNvPr id="422" name="直線コネクタ 421">
          <a:extLst>
            <a:ext uri="{FF2B5EF4-FFF2-40B4-BE49-F238E27FC236}">
              <a16:creationId xmlns:a16="http://schemas.microsoft.com/office/drawing/2014/main" id="{D46BB65D-2506-49C2-A2DD-9006EB3B090C}"/>
            </a:ext>
          </a:extLst>
        </xdr:cNvPr>
        <xdr:cNvCxnSpPr/>
      </xdr:nvCxnSpPr>
      <xdr:spPr>
        <a:xfrm>
          <a:off x="16230600" y="5650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50182</xdr:rowOff>
    </xdr:from>
    <xdr:ext cx="405111" cy="259045"/>
    <xdr:sp macro="" textlink="">
      <xdr:nvSpPr>
        <xdr:cNvPr id="423" name="【認定こども園・幼稚園・保育所】&#10;有形固定資産減価償却率平均値テキスト">
          <a:extLst>
            <a:ext uri="{FF2B5EF4-FFF2-40B4-BE49-F238E27FC236}">
              <a16:creationId xmlns:a16="http://schemas.microsoft.com/office/drawing/2014/main" id="{F155BEA4-63F0-4334-BCC2-C90419686C53}"/>
            </a:ext>
          </a:extLst>
        </xdr:cNvPr>
        <xdr:cNvSpPr txBox="1"/>
      </xdr:nvSpPr>
      <xdr:spPr>
        <a:xfrm>
          <a:off x="16357600" y="62223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27305</xdr:rowOff>
    </xdr:from>
    <xdr:to>
      <xdr:col>85</xdr:col>
      <xdr:colOff>177800</xdr:colOff>
      <xdr:row>37</xdr:row>
      <xdr:rowOff>128905</xdr:rowOff>
    </xdr:to>
    <xdr:sp macro="" textlink="">
      <xdr:nvSpPr>
        <xdr:cNvPr id="424" name="フローチャート: 判断 423">
          <a:extLst>
            <a:ext uri="{FF2B5EF4-FFF2-40B4-BE49-F238E27FC236}">
              <a16:creationId xmlns:a16="http://schemas.microsoft.com/office/drawing/2014/main" id="{0440E0DB-6332-4B98-8338-7BB7DF8BA741}"/>
            </a:ext>
          </a:extLst>
        </xdr:cNvPr>
        <xdr:cNvSpPr/>
      </xdr:nvSpPr>
      <xdr:spPr>
        <a:xfrm>
          <a:off x="162687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44450</xdr:rowOff>
    </xdr:from>
    <xdr:to>
      <xdr:col>81</xdr:col>
      <xdr:colOff>101600</xdr:colOff>
      <xdr:row>37</xdr:row>
      <xdr:rowOff>146050</xdr:rowOff>
    </xdr:to>
    <xdr:sp macro="" textlink="">
      <xdr:nvSpPr>
        <xdr:cNvPr id="425" name="フローチャート: 判断 424">
          <a:extLst>
            <a:ext uri="{FF2B5EF4-FFF2-40B4-BE49-F238E27FC236}">
              <a16:creationId xmlns:a16="http://schemas.microsoft.com/office/drawing/2014/main" id="{6D7BCF58-D005-4D78-946A-0D7F312DF0FA}"/>
            </a:ext>
          </a:extLst>
        </xdr:cNvPr>
        <xdr:cNvSpPr/>
      </xdr:nvSpPr>
      <xdr:spPr>
        <a:xfrm>
          <a:off x="15430500" y="63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84455</xdr:rowOff>
    </xdr:from>
    <xdr:to>
      <xdr:col>76</xdr:col>
      <xdr:colOff>165100</xdr:colOff>
      <xdr:row>38</xdr:row>
      <xdr:rowOff>14605</xdr:rowOff>
    </xdr:to>
    <xdr:sp macro="" textlink="">
      <xdr:nvSpPr>
        <xdr:cNvPr id="426" name="フローチャート: 判断 425">
          <a:extLst>
            <a:ext uri="{FF2B5EF4-FFF2-40B4-BE49-F238E27FC236}">
              <a16:creationId xmlns:a16="http://schemas.microsoft.com/office/drawing/2014/main" id="{716EA869-9015-4C37-B9A1-6AA45234742F}"/>
            </a:ext>
          </a:extLst>
        </xdr:cNvPr>
        <xdr:cNvSpPr/>
      </xdr:nvSpPr>
      <xdr:spPr>
        <a:xfrm>
          <a:off x="145415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103505</xdr:rowOff>
    </xdr:from>
    <xdr:to>
      <xdr:col>72</xdr:col>
      <xdr:colOff>38100</xdr:colOff>
      <xdr:row>38</xdr:row>
      <xdr:rowOff>33655</xdr:rowOff>
    </xdr:to>
    <xdr:sp macro="" textlink="">
      <xdr:nvSpPr>
        <xdr:cNvPr id="427" name="フローチャート: 判断 426">
          <a:extLst>
            <a:ext uri="{FF2B5EF4-FFF2-40B4-BE49-F238E27FC236}">
              <a16:creationId xmlns:a16="http://schemas.microsoft.com/office/drawing/2014/main" id="{814D3449-A620-42F7-AFA5-1430D4864267}"/>
            </a:ext>
          </a:extLst>
        </xdr:cNvPr>
        <xdr:cNvSpPr/>
      </xdr:nvSpPr>
      <xdr:spPr>
        <a:xfrm>
          <a:off x="13652500" y="644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23495</xdr:rowOff>
    </xdr:from>
    <xdr:to>
      <xdr:col>67</xdr:col>
      <xdr:colOff>101600</xdr:colOff>
      <xdr:row>37</xdr:row>
      <xdr:rowOff>125095</xdr:rowOff>
    </xdr:to>
    <xdr:sp macro="" textlink="">
      <xdr:nvSpPr>
        <xdr:cNvPr id="428" name="フローチャート: 判断 427">
          <a:extLst>
            <a:ext uri="{FF2B5EF4-FFF2-40B4-BE49-F238E27FC236}">
              <a16:creationId xmlns:a16="http://schemas.microsoft.com/office/drawing/2014/main" id="{49DA3BA3-7AF2-4BBB-90CB-D600EB5C19B3}"/>
            </a:ext>
          </a:extLst>
        </xdr:cNvPr>
        <xdr:cNvSpPr/>
      </xdr:nvSpPr>
      <xdr:spPr>
        <a:xfrm>
          <a:off x="12763500" y="63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01FC451F-1EA8-4FD3-9BFD-C13DD85A2818}"/>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C118E21C-102B-4044-B758-AEDF0D32360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C31657E9-147D-4F46-909B-0749731559BB}"/>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FE4442D9-D3BF-498A-A80B-5502C4D91018}"/>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481785F9-2DED-43DD-BAEC-E4E14AA9571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158750</xdr:rowOff>
    </xdr:from>
    <xdr:to>
      <xdr:col>85</xdr:col>
      <xdr:colOff>177800</xdr:colOff>
      <xdr:row>42</xdr:row>
      <xdr:rowOff>88900</xdr:rowOff>
    </xdr:to>
    <xdr:sp macro="" textlink="">
      <xdr:nvSpPr>
        <xdr:cNvPr id="434" name="楕円 433">
          <a:extLst>
            <a:ext uri="{FF2B5EF4-FFF2-40B4-BE49-F238E27FC236}">
              <a16:creationId xmlns:a16="http://schemas.microsoft.com/office/drawing/2014/main" id="{EB7125A1-BD8B-42B2-BEF3-1523D4DBB572}"/>
            </a:ext>
          </a:extLst>
        </xdr:cNvPr>
        <xdr:cNvSpPr/>
      </xdr:nvSpPr>
      <xdr:spPr>
        <a:xfrm>
          <a:off x="16268700" y="718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73677</xdr:rowOff>
    </xdr:from>
    <xdr:ext cx="469744" cy="259045"/>
    <xdr:sp macro="" textlink="">
      <xdr:nvSpPr>
        <xdr:cNvPr id="435" name="【認定こども園・幼稚園・保育所】&#10;有形固定資産減価償却率該当値テキスト">
          <a:extLst>
            <a:ext uri="{FF2B5EF4-FFF2-40B4-BE49-F238E27FC236}">
              <a16:creationId xmlns:a16="http://schemas.microsoft.com/office/drawing/2014/main" id="{43CFF57D-B31E-4384-ACC5-6ADAD3269D37}"/>
            </a:ext>
          </a:extLst>
        </xdr:cNvPr>
        <xdr:cNvSpPr txBox="1"/>
      </xdr:nvSpPr>
      <xdr:spPr>
        <a:xfrm>
          <a:off x="16357600" y="710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158750</xdr:rowOff>
    </xdr:from>
    <xdr:to>
      <xdr:col>81</xdr:col>
      <xdr:colOff>101600</xdr:colOff>
      <xdr:row>42</xdr:row>
      <xdr:rowOff>88900</xdr:rowOff>
    </xdr:to>
    <xdr:sp macro="" textlink="">
      <xdr:nvSpPr>
        <xdr:cNvPr id="436" name="楕円 435">
          <a:extLst>
            <a:ext uri="{FF2B5EF4-FFF2-40B4-BE49-F238E27FC236}">
              <a16:creationId xmlns:a16="http://schemas.microsoft.com/office/drawing/2014/main" id="{8C7A8528-4B28-4961-821D-0961DE834EAE}"/>
            </a:ext>
          </a:extLst>
        </xdr:cNvPr>
        <xdr:cNvSpPr/>
      </xdr:nvSpPr>
      <xdr:spPr>
        <a:xfrm>
          <a:off x="15430500" y="718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38100</xdr:rowOff>
    </xdr:from>
    <xdr:to>
      <xdr:col>85</xdr:col>
      <xdr:colOff>127000</xdr:colOff>
      <xdr:row>42</xdr:row>
      <xdr:rowOff>38100</xdr:rowOff>
    </xdr:to>
    <xdr:cxnSp macro="">
      <xdr:nvCxnSpPr>
        <xdr:cNvPr id="437" name="直線コネクタ 436">
          <a:extLst>
            <a:ext uri="{FF2B5EF4-FFF2-40B4-BE49-F238E27FC236}">
              <a16:creationId xmlns:a16="http://schemas.microsoft.com/office/drawing/2014/main" id="{FB60452D-956E-4096-A82F-F20E5172EC4D}"/>
            </a:ext>
          </a:extLst>
        </xdr:cNvPr>
        <xdr:cNvCxnSpPr/>
      </xdr:nvCxnSpPr>
      <xdr:spPr>
        <a:xfrm>
          <a:off x="15481300" y="723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158750</xdr:rowOff>
    </xdr:from>
    <xdr:to>
      <xdr:col>76</xdr:col>
      <xdr:colOff>165100</xdr:colOff>
      <xdr:row>42</xdr:row>
      <xdr:rowOff>88900</xdr:rowOff>
    </xdr:to>
    <xdr:sp macro="" textlink="">
      <xdr:nvSpPr>
        <xdr:cNvPr id="438" name="楕円 437">
          <a:extLst>
            <a:ext uri="{FF2B5EF4-FFF2-40B4-BE49-F238E27FC236}">
              <a16:creationId xmlns:a16="http://schemas.microsoft.com/office/drawing/2014/main" id="{B2330314-5344-4FD8-8611-FB5ACEF5F2F8}"/>
            </a:ext>
          </a:extLst>
        </xdr:cNvPr>
        <xdr:cNvSpPr/>
      </xdr:nvSpPr>
      <xdr:spPr>
        <a:xfrm>
          <a:off x="14541500" y="718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38100</xdr:rowOff>
    </xdr:from>
    <xdr:to>
      <xdr:col>81</xdr:col>
      <xdr:colOff>50800</xdr:colOff>
      <xdr:row>42</xdr:row>
      <xdr:rowOff>38100</xdr:rowOff>
    </xdr:to>
    <xdr:cxnSp macro="">
      <xdr:nvCxnSpPr>
        <xdr:cNvPr id="439" name="直線コネクタ 438">
          <a:extLst>
            <a:ext uri="{FF2B5EF4-FFF2-40B4-BE49-F238E27FC236}">
              <a16:creationId xmlns:a16="http://schemas.microsoft.com/office/drawing/2014/main" id="{CB4E404E-0453-4793-AAC3-491B3D034532}"/>
            </a:ext>
          </a:extLst>
        </xdr:cNvPr>
        <xdr:cNvCxnSpPr/>
      </xdr:nvCxnSpPr>
      <xdr:spPr>
        <a:xfrm>
          <a:off x="14592300" y="723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88265</xdr:rowOff>
    </xdr:from>
    <xdr:to>
      <xdr:col>72</xdr:col>
      <xdr:colOff>38100</xdr:colOff>
      <xdr:row>40</xdr:row>
      <xdr:rowOff>18415</xdr:rowOff>
    </xdr:to>
    <xdr:sp macro="" textlink="">
      <xdr:nvSpPr>
        <xdr:cNvPr id="440" name="楕円 439">
          <a:extLst>
            <a:ext uri="{FF2B5EF4-FFF2-40B4-BE49-F238E27FC236}">
              <a16:creationId xmlns:a16="http://schemas.microsoft.com/office/drawing/2014/main" id="{A1A8E7A3-CCEC-465D-8A3E-0E53170967CE}"/>
            </a:ext>
          </a:extLst>
        </xdr:cNvPr>
        <xdr:cNvSpPr/>
      </xdr:nvSpPr>
      <xdr:spPr>
        <a:xfrm>
          <a:off x="13652500" y="6774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139065</xdr:rowOff>
    </xdr:from>
    <xdr:to>
      <xdr:col>76</xdr:col>
      <xdr:colOff>114300</xdr:colOff>
      <xdr:row>42</xdr:row>
      <xdr:rowOff>38100</xdr:rowOff>
    </xdr:to>
    <xdr:cxnSp macro="">
      <xdr:nvCxnSpPr>
        <xdr:cNvPr id="441" name="直線コネクタ 440">
          <a:extLst>
            <a:ext uri="{FF2B5EF4-FFF2-40B4-BE49-F238E27FC236}">
              <a16:creationId xmlns:a16="http://schemas.microsoft.com/office/drawing/2014/main" id="{6EA305DC-A469-4FE4-9E35-C4C731282DEE}"/>
            </a:ext>
          </a:extLst>
        </xdr:cNvPr>
        <xdr:cNvCxnSpPr/>
      </xdr:nvCxnSpPr>
      <xdr:spPr>
        <a:xfrm>
          <a:off x="13703300" y="6825615"/>
          <a:ext cx="889000" cy="413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52070</xdr:rowOff>
    </xdr:from>
    <xdr:to>
      <xdr:col>67</xdr:col>
      <xdr:colOff>101600</xdr:colOff>
      <xdr:row>39</xdr:row>
      <xdr:rowOff>153670</xdr:rowOff>
    </xdr:to>
    <xdr:sp macro="" textlink="">
      <xdr:nvSpPr>
        <xdr:cNvPr id="442" name="楕円 441">
          <a:extLst>
            <a:ext uri="{FF2B5EF4-FFF2-40B4-BE49-F238E27FC236}">
              <a16:creationId xmlns:a16="http://schemas.microsoft.com/office/drawing/2014/main" id="{DB2A9158-7FCC-491F-834C-7EAE93E3AB9E}"/>
            </a:ext>
          </a:extLst>
        </xdr:cNvPr>
        <xdr:cNvSpPr/>
      </xdr:nvSpPr>
      <xdr:spPr>
        <a:xfrm>
          <a:off x="12763500" y="673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102870</xdr:rowOff>
    </xdr:from>
    <xdr:to>
      <xdr:col>71</xdr:col>
      <xdr:colOff>177800</xdr:colOff>
      <xdr:row>39</xdr:row>
      <xdr:rowOff>139065</xdr:rowOff>
    </xdr:to>
    <xdr:cxnSp macro="">
      <xdr:nvCxnSpPr>
        <xdr:cNvPr id="443" name="直線コネクタ 442">
          <a:extLst>
            <a:ext uri="{FF2B5EF4-FFF2-40B4-BE49-F238E27FC236}">
              <a16:creationId xmlns:a16="http://schemas.microsoft.com/office/drawing/2014/main" id="{574029EA-DFF2-4922-8DB0-F17E081A0ADF}"/>
            </a:ext>
          </a:extLst>
        </xdr:cNvPr>
        <xdr:cNvCxnSpPr/>
      </xdr:nvCxnSpPr>
      <xdr:spPr>
        <a:xfrm>
          <a:off x="12814300" y="678942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162577</xdr:rowOff>
    </xdr:from>
    <xdr:ext cx="405111" cy="259045"/>
    <xdr:sp macro="" textlink="">
      <xdr:nvSpPr>
        <xdr:cNvPr id="444" name="n_1aveValue【認定こども園・幼稚園・保育所】&#10;有形固定資産減価償却率">
          <a:extLst>
            <a:ext uri="{FF2B5EF4-FFF2-40B4-BE49-F238E27FC236}">
              <a16:creationId xmlns:a16="http://schemas.microsoft.com/office/drawing/2014/main" id="{15D3DC47-58E7-4661-A1CA-16D6922EEA11}"/>
            </a:ext>
          </a:extLst>
        </xdr:cNvPr>
        <xdr:cNvSpPr txBox="1"/>
      </xdr:nvSpPr>
      <xdr:spPr>
        <a:xfrm>
          <a:off x="15266044" y="6163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31132</xdr:rowOff>
    </xdr:from>
    <xdr:ext cx="405111" cy="259045"/>
    <xdr:sp macro="" textlink="">
      <xdr:nvSpPr>
        <xdr:cNvPr id="445" name="n_2aveValue【認定こども園・幼稚園・保育所】&#10;有形固定資産減価償却率">
          <a:extLst>
            <a:ext uri="{FF2B5EF4-FFF2-40B4-BE49-F238E27FC236}">
              <a16:creationId xmlns:a16="http://schemas.microsoft.com/office/drawing/2014/main" id="{B4BC3DEE-C83C-4ED9-B432-FA509F1751D1}"/>
            </a:ext>
          </a:extLst>
        </xdr:cNvPr>
        <xdr:cNvSpPr txBox="1"/>
      </xdr:nvSpPr>
      <xdr:spPr>
        <a:xfrm>
          <a:off x="14389744" y="620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50182</xdr:rowOff>
    </xdr:from>
    <xdr:ext cx="405111" cy="259045"/>
    <xdr:sp macro="" textlink="">
      <xdr:nvSpPr>
        <xdr:cNvPr id="446" name="n_3aveValue【認定こども園・幼稚園・保育所】&#10;有形固定資産減価償却率">
          <a:extLst>
            <a:ext uri="{FF2B5EF4-FFF2-40B4-BE49-F238E27FC236}">
              <a16:creationId xmlns:a16="http://schemas.microsoft.com/office/drawing/2014/main" id="{AE93F96E-6ACF-4CE1-AD6E-0F61D502425E}"/>
            </a:ext>
          </a:extLst>
        </xdr:cNvPr>
        <xdr:cNvSpPr txBox="1"/>
      </xdr:nvSpPr>
      <xdr:spPr>
        <a:xfrm>
          <a:off x="13500744" y="6222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141622</xdr:rowOff>
    </xdr:from>
    <xdr:ext cx="405111" cy="259045"/>
    <xdr:sp macro="" textlink="">
      <xdr:nvSpPr>
        <xdr:cNvPr id="447" name="n_4aveValue【認定こども園・幼稚園・保育所】&#10;有形固定資産減価償却率">
          <a:extLst>
            <a:ext uri="{FF2B5EF4-FFF2-40B4-BE49-F238E27FC236}">
              <a16:creationId xmlns:a16="http://schemas.microsoft.com/office/drawing/2014/main" id="{2A6D12FA-6C41-4BA4-A1AB-854D2B317B64}"/>
            </a:ext>
          </a:extLst>
        </xdr:cNvPr>
        <xdr:cNvSpPr txBox="1"/>
      </xdr:nvSpPr>
      <xdr:spPr>
        <a:xfrm>
          <a:off x="126117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42</xdr:row>
      <xdr:rowOff>80027</xdr:rowOff>
    </xdr:from>
    <xdr:ext cx="469744" cy="259045"/>
    <xdr:sp macro="" textlink="">
      <xdr:nvSpPr>
        <xdr:cNvPr id="448" name="n_1mainValue【認定こども園・幼稚園・保育所】&#10;有形固定資産減価償却率">
          <a:extLst>
            <a:ext uri="{FF2B5EF4-FFF2-40B4-BE49-F238E27FC236}">
              <a16:creationId xmlns:a16="http://schemas.microsoft.com/office/drawing/2014/main" id="{8DEA8072-FC83-4A96-B3F2-9FCFDA0B0D83}"/>
            </a:ext>
          </a:extLst>
        </xdr:cNvPr>
        <xdr:cNvSpPr txBox="1"/>
      </xdr:nvSpPr>
      <xdr:spPr>
        <a:xfrm>
          <a:off x="15233727" y="728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42</xdr:row>
      <xdr:rowOff>80027</xdr:rowOff>
    </xdr:from>
    <xdr:ext cx="469744" cy="259045"/>
    <xdr:sp macro="" textlink="">
      <xdr:nvSpPr>
        <xdr:cNvPr id="449" name="n_2mainValue【認定こども園・幼稚園・保育所】&#10;有形固定資産減価償却率">
          <a:extLst>
            <a:ext uri="{FF2B5EF4-FFF2-40B4-BE49-F238E27FC236}">
              <a16:creationId xmlns:a16="http://schemas.microsoft.com/office/drawing/2014/main" id="{1EB77C3A-D1B4-4BFD-931C-4C76DA5F1DAF}"/>
            </a:ext>
          </a:extLst>
        </xdr:cNvPr>
        <xdr:cNvSpPr txBox="1"/>
      </xdr:nvSpPr>
      <xdr:spPr>
        <a:xfrm>
          <a:off x="14357427" y="728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9542</xdr:rowOff>
    </xdr:from>
    <xdr:ext cx="405111" cy="259045"/>
    <xdr:sp macro="" textlink="">
      <xdr:nvSpPr>
        <xdr:cNvPr id="450" name="n_3mainValue【認定こども園・幼稚園・保育所】&#10;有形固定資産減価償却率">
          <a:extLst>
            <a:ext uri="{FF2B5EF4-FFF2-40B4-BE49-F238E27FC236}">
              <a16:creationId xmlns:a16="http://schemas.microsoft.com/office/drawing/2014/main" id="{561A590C-C276-436D-8D5B-890E335E449A}"/>
            </a:ext>
          </a:extLst>
        </xdr:cNvPr>
        <xdr:cNvSpPr txBox="1"/>
      </xdr:nvSpPr>
      <xdr:spPr>
        <a:xfrm>
          <a:off x="13500744" y="6867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144797</xdr:rowOff>
    </xdr:from>
    <xdr:ext cx="405111" cy="259045"/>
    <xdr:sp macro="" textlink="">
      <xdr:nvSpPr>
        <xdr:cNvPr id="451" name="n_4mainValue【認定こども園・幼稚園・保育所】&#10;有形固定資産減価償却率">
          <a:extLst>
            <a:ext uri="{FF2B5EF4-FFF2-40B4-BE49-F238E27FC236}">
              <a16:creationId xmlns:a16="http://schemas.microsoft.com/office/drawing/2014/main" id="{573A0189-3D95-4144-B3BB-C12BAA485F19}"/>
            </a:ext>
          </a:extLst>
        </xdr:cNvPr>
        <xdr:cNvSpPr txBox="1"/>
      </xdr:nvSpPr>
      <xdr:spPr>
        <a:xfrm>
          <a:off x="12611744" y="683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2" name="正方形/長方形 451">
          <a:extLst>
            <a:ext uri="{FF2B5EF4-FFF2-40B4-BE49-F238E27FC236}">
              <a16:creationId xmlns:a16="http://schemas.microsoft.com/office/drawing/2014/main" id="{DA67C343-568E-4F33-83F6-E773FD1827C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3" name="正方形/長方形 452">
          <a:extLst>
            <a:ext uri="{FF2B5EF4-FFF2-40B4-BE49-F238E27FC236}">
              <a16:creationId xmlns:a16="http://schemas.microsoft.com/office/drawing/2014/main" id="{BBE7F0A8-4949-4F21-ABC8-B8D03A87B34A}"/>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4" name="正方形/長方形 453">
          <a:extLst>
            <a:ext uri="{FF2B5EF4-FFF2-40B4-BE49-F238E27FC236}">
              <a16:creationId xmlns:a16="http://schemas.microsoft.com/office/drawing/2014/main" id="{7032FEA5-3CE1-490F-800A-80D14E264A0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5" name="正方形/長方形 454">
          <a:extLst>
            <a:ext uri="{FF2B5EF4-FFF2-40B4-BE49-F238E27FC236}">
              <a16:creationId xmlns:a16="http://schemas.microsoft.com/office/drawing/2014/main" id="{FADEE9C4-512E-4831-8720-8C1C5FE48BE1}"/>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6" name="正方形/長方形 455">
          <a:extLst>
            <a:ext uri="{FF2B5EF4-FFF2-40B4-BE49-F238E27FC236}">
              <a16:creationId xmlns:a16="http://schemas.microsoft.com/office/drawing/2014/main" id="{E95C6EA1-E903-457D-989C-2E8E02DD85A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7" name="正方形/長方形 456">
          <a:extLst>
            <a:ext uri="{FF2B5EF4-FFF2-40B4-BE49-F238E27FC236}">
              <a16:creationId xmlns:a16="http://schemas.microsoft.com/office/drawing/2014/main" id="{D81DDC7E-F90B-473C-93DA-B94580F8BC5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8" name="正方形/長方形 457">
          <a:extLst>
            <a:ext uri="{FF2B5EF4-FFF2-40B4-BE49-F238E27FC236}">
              <a16:creationId xmlns:a16="http://schemas.microsoft.com/office/drawing/2014/main" id="{3C12A480-C89F-43B2-A628-75ABD06F75D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9" name="正方形/長方形 458">
          <a:extLst>
            <a:ext uri="{FF2B5EF4-FFF2-40B4-BE49-F238E27FC236}">
              <a16:creationId xmlns:a16="http://schemas.microsoft.com/office/drawing/2014/main" id="{17AAB902-ABC9-4249-8E52-59ABBB6A75B9}"/>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0" name="テキスト ボックス 459">
          <a:extLst>
            <a:ext uri="{FF2B5EF4-FFF2-40B4-BE49-F238E27FC236}">
              <a16:creationId xmlns:a16="http://schemas.microsoft.com/office/drawing/2014/main" id="{8EEBF8A0-BC42-4F58-A4B8-9900261C9E69}"/>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1" name="直線コネクタ 460">
          <a:extLst>
            <a:ext uri="{FF2B5EF4-FFF2-40B4-BE49-F238E27FC236}">
              <a16:creationId xmlns:a16="http://schemas.microsoft.com/office/drawing/2014/main" id="{6315546E-B9D6-414C-B6FE-7B5348BD8627}"/>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2" name="直線コネクタ 461">
          <a:extLst>
            <a:ext uri="{FF2B5EF4-FFF2-40B4-BE49-F238E27FC236}">
              <a16:creationId xmlns:a16="http://schemas.microsoft.com/office/drawing/2014/main" id="{BA0A0300-2493-4A2F-ADF4-6D5D4D3B2554}"/>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3" name="テキスト ボックス 462">
          <a:extLst>
            <a:ext uri="{FF2B5EF4-FFF2-40B4-BE49-F238E27FC236}">
              <a16:creationId xmlns:a16="http://schemas.microsoft.com/office/drawing/2014/main" id="{6F820970-6708-4827-8E0E-3CEC45CA3455}"/>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4" name="直線コネクタ 463">
          <a:extLst>
            <a:ext uri="{FF2B5EF4-FFF2-40B4-BE49-F238E27FC236}">
              <a16:creationId xmlns:a16="http://schemas.microsoft.com/office/drawing/2014/main" id="{4AFEB28B-D1BE-4856-967C-462ED2F47D4B}"/>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5" name="テキスト ボックス 464">
          <a:extLst>
            <a:ext uri="{FF2B5EF4-FFF2-40B4-BE49-F238E27FC236}">
              <a16:creationId xmlns:a16="http://schemas.microsoft.com/office/drawing/2014/main" id="{EAD84B3D-94B1-4A6B-A40F-B3BAF7703373}"/>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6" name="直線コネクタ 465">
          <a:extLst>
            <a:ext uri="{FF2B5EF4-FFF2-40B4-BE49-F238E27FC236}">
              <a16:creationId xmlns:a16="http://schemas.microsoft.com/office/drawing/2014/main" id="{DD09A842-EDCC-4D55-9B68-207E6CB6A124}"/>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67" name="テキスト ボックス 466">
          <a:extLst>
            <a:ext uri="{FF2B5EF4-FFF2-40B4-BE49-F238E27FC236}">
              <a16:creationId xmlns:a16="http://schemas.microsoft.com/office/drawing/2014/main" id="{CB25393E-E13C-4822-880D-226D5AA398FA}"/>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8" name="直線コネクタ 467">
          <a:extLst>
            <a:ext uri="{FF2B5EF4-FFF2-40B4-BE49-F238E27FC236}">
              <a16:creationId xmlns:a16="http://schemas.microsoft.com/office/drawing/2014/main" id="{0079EC49-FAA0-44B6-860B-273D0DD012C2}"/>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69" name="テキスト ボックス 468">
          <a:extLst>
            <a:ext uri="{FF2B5EF4-FFF2-40B4-BE49-F238E27FC236}">
              <a16:creationId xmlns:a16="http://schemas.microsoft.com/office/drawing/2014/main" id="{C324D1B4-59B5-4ED3-8EFA-668360EB6675}"/>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0" name="直線コネクタ 469">
          <a:extLst>
            <a:ext uri="{FF2B5EF4-FFF2-40B4-BE49-F238E27FC236}">
              <a16:creationId xmlns:a16="http://schemas.microsoft.com/office/drawing/2014/main" id="{CAEBCD8A-46CC-4093-BDA8-E43A1B8D9155}"/>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1" name="テキスト ボックス 470">
          <a:extLst>
            <a:ext uri="{FF2B5EF4-FFF2-40B4-BE49-F238E27FC236}">
              <a16:creationId xmlns:a16="http://schemas.microsoft.com/office/drawing/2014/main" id="{60F7A7D9-BC62-4E97-B690-E6E948E6ABB4}"/>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2" name="【認定こども園・幼稚園・保育所】&#10;一人当たり面積グラフ枠">
          <a:extLst>
            <a:ext uri="{FF2B5EF4-FFF2-40B4-BE49-F238E27FC236}">
              <a16:creationId xmlns:a16="http://schemas.microsoft.com/office/drawing/2014/main" id="{61C1317B-48BA-48AA-A60E-6A717B1CD8D5}"/>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99060</xdr:rowOff>
    </xdr:from>
    <xdr:to>
      <xdr:col>116</xdr:col>
      <xdr:colOff>62864</xdr:colOff>
      <xdr:row>41</xdr:row>
      <xdr:rowOff>83058</xdr:rowOff>
    </xdr:to>
    <xdr:cxnSp macro="">
      <xdr:nvCxnSpPr>
        <xdr:cNvPr id="473" name="直線コネクタ 472">
          <a:extLst>
            <a:ext uri="{FF2B5EF4-FFF2-40B4-BE49-F238E27FC236}">
              <a16:creationId xmlns:a16="http://schemas.microsoft.com/office/drawing/2014/main" id="{1A440629-3208-4B5B-B20C-5D3A458442F9}"/>
            </a:ext>
          </a:extLst>
        </xdr:cNvPr>
        <xdr:cNvCxnSpPr/>
      </xdr:nvCxnSpPr>
      <xdr:spPr>
        <a:xfrm flipV="1">
          <a:off x="22160864" y="5928360"/>
          <a:ext cx="0" cy="1184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86885</xdr:rowOff>
    </xdr:from>
    <xdr:ext cx="469744" cy="259045"/>
    <xdr:sp macro="" textlink="">
      <xdr:nvSpPr>
        <xdr:cNvPr id="474" name="【認定こども園・幼稚園・保育所】&#10;一人当たり面積最小値テキスト">
          <a:extLst>
            <a:ext uri="{FF2B5EF4-FFF2-40B4-BE49-F238E27FC236}">
              <a16:creationId xmlns:a16="http://schemas.microsoft.com/office/drawing/2014/main" id="{DD51DF45-CC8C-46ED-9798-FAFA6EB365DA}"/>
            </a:ext>
          </a:extLst>
        </xdr:cNvPr>
        <xdr:cNvSpPr txBox="1"/>
      </xdr:nvSpPr>
      <xdr:spPr>
        <a:xfrm>
          <a:off x="22199600" y="7116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83058</xdr:rowOff>
    </xdr:from>
    <xdr:to>
      <xdr:col>116</xdr:col>
      <xdr:colOff>152400</xdr:colOff>
      <xdr:row>41</xdr:row>
      <xdr:rowOff>83058</xdr:rowOff>
    </xdr:to>
    <xdr:cxnSp macro="">
      <xdr:nvCxnSpPr>
        <xdr:cNvPr id="475" name="直線コネクタ 474">
          <a:extLst>
            <a:ext uri="{FF2B5EF4-FFF2-40B4-BE49-F238E27FC236}">
              <a16:creationId xmlns:a16="http://schemas.microsoft.com/office/drawing/2014/main" id="{91853DA7-CBC6-40F6-9587-D5E9165E8679}"/>
            </a:ext>
          </a:extLst>
        </xdr:cNvPr>
        <xdr:cNvCxnSpPr/>
      </xdr:nvCxnSpPr>
      <xdr:spPr>
        <a:xfrm>
          <a:off x="22072600" y="71125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45737</xdr:rowOff>
    </xdr:from>
    <xdr:ext cx="469744" cy="259045"/>
    <xdr:sp macro="" textlink="">
      <xdr:nvSpPr>
        <xdr:cNvPr id="476" name="【認定こども園・幼稚園・保育所】&#10;一人当たり面積最大値テキスト">
          <a:extLst>
            <a:ext uri="{FF2B5EF4-FFF2-40B4-BE49-F238E27FC236}">
              <a16:creationId xmlns:a16="http://schemas.microsoft.com/office/drawing/2014/main" id="{25BED3A8-1162-4F1A-800D-8AEC85CF6BBA}"/>
            </a:ext>
          </a:extLst>
        </xdr:cNvPr>
        <xdr:cNvSpPr txBox="1"/>
      </xdr:nvSpPr>
      <xdr:spPr>
        <a:xfrm>
          <a:off x="22199600" y="5703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99060</xdr:rowOff>
    </xdr:from>
    <xdr:to>
      <xdr:col>116</xdr:col>
      <xdr:colOff>152400</xdr:colOff>
      <xdr:row>34</xdr:row>
      <xdr:rowOff>99060</xdr:rowOff>
    </xdr:to>
    <xdr:cxnSp macro="">
      <xdr:nvCxnSpPr>
        <xdr:cNvPr id="477" name="直線コネクタ 476">
          <a:extLst>
            <a:ext uri="{FF2B5EF4-FFF2-40B4-BE49-F238E27FC236}">
              <a16:creationId xmlns:a16="http://schemas.microsoft.com/office/drawing/2014/main" id="{846902F3-5A69-4C65-933D-53312D3463AF}"/>
            </a:ext>
          </a:extLst>
        </xdr:cNvPr>
        <xdr:cNvCxnSpPr/>
      </xdr:nvCxnSpPr>
      <xdr:spPr>
        <a:xfrm>
          <a:off x="22072600" y="5928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55135</xdr:rowOff>
    </xdr:from>
    <xdr:ext cx="469744" cy="259045"/>
    <xdr:sp macro="" textlink="">
      <xdr:nvSpPr>
        <xdr:cNvPr id="478" name="【認定こども園・幼稚園・保育所】&#10;一人当たり面積平均値テキスト">
          <a:extLst>
            <a:ext uri="{FF2B5EF4-FFF2-40B4-BE49-F238E27FC236}">
              <a16:creationId xmlns:a16="http://schemas.microsoft.com/office/drawing/2014/main" id="{A3023312-A8F5-4BE6-80C4-FDDB578B5CDF}"/>
            </a:ext>
          </a:extLst>
        </xdr:cNvPr>
        <xdr:cNvSpPr txBox="1"/>
      </xdr:nvSpPr>
      <xdr:spPr>
        <a:xfrm>
          <a:off x="22199600" y="65702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32258</xdr:rowOff>
    </xdr:from>
    <xdr:to>
      <xdr:col>116</xdr:col>
      <xdr:colOff>114300</xdr:colOff>
      <xdr:row>39</xdr:row>
      <xdr:rowOff>133858</xdr:rowOff>
    </xdr:to>
    <xdr:sp macro="" textlink="">
      <xdr:nvSpPr>
        <xdr:cNvPr id="479" name="フローチャート: 判断 478">
          <a:extLst>
            <a:ext uri="{FF2B5EF4-FFF2-40B4-BE49-F238E27FC236}">
              <a16:creationId xmlns:a16="http://schemas.microsoft.com/office/drawing/2014/main" id="{BFB39760-9AB2-429C-80B2-F97AE8FCD587}"/>
            </a:ext>
          </a:extLst>
        </xdr:cNvPr>
        <xdr:cNvSpPr/>
      </xdr:nvSpPr>
      <xdr:spPr>
        <a:xfrm>
          <a:off x="22110700" y="6718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48260</xdr:rowOff>
    </xdr:from>
    <xdr:to>
      <xdr:col>112</xdr:col>
      <xdr:colOff>38100</xdr:colOff>
      <xdr:row>39</xdr:row>
      <xdr:rowOff>149860</xdr:rowOff>
    </xdr:to>
    <xdr:sp macro="" textlink="">
      <xdr:nvSpPr>
        <xdr:cNvPr id="480" name="フローチャート: 判断 479">
          <a:extLst>
            <a:ext uri="{FF2B5EF4-FFF2-40B4-BE49-F238E27FC236}">
              <a16:creationId xmlns:a16="http://schemas.microsoft.com/office/drawing/2014/main" id="{B9EF7171-0493-4FFA-B60E-60803B501829}"/>
            </a:ext>
          </a:extLst>
        </xdr:cNvPr>
        <xdr:cNvSpPr/>
      </xdr:nvSpPr>
      <xdr:spPr>
        <a:xfrm>
          <a:off x="21272500" y="673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25400</xdr:rowOff>
    </xdr:from>
    <xdr:to>
      <xdr:col>107</xdr:col>
      <xdr:colOff>101600</xdr:colOff>
      <xdr:row>39</xdr:row>
      <xdr:rowOff>127000</xdr:rowOff>
    </xdr:to>
    <xdr:sp macro="" textlink="">
      <xdr:nvSpPr>
        <xdr:cNvPr id="481" name="フローチャート: 判断 480">
          <a:extLst>
            <a:ext uri="{FF2B5EF4-FFF2-40B4-BE49-F238E27FC236}">
              <a16:creationId xmlns:a16="http://schemas.microsoft.com/office/drawing/2014/main" id="{F42A478C-7DF5-424C-B9BE-CC6F3D5C185C}"/>
            </a:ext>
          </a:extLst>
        </xdr:cNvPr>
        <xdr:cNvSpPr/>
      </xdr:nvSpPr>
      <xdr:spPr>
        <a:xfrm>
          <a:off x="20383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9398</xdr:rowOff>
    </xdr:from>
    <xdr:to>
      <xdr:col>102</xdr:col>
      <xdr:colOff>165100</xdr:colOff>
      <xdr:row>39</xdr:row>
      <xdr:rowOff>110998</xdr:rowOff>
    </xdr:to>
    <xdr:sp macro="" textlink="">
      <xdr:nvSpPr>
        <xdr:cNvPr id="482" name="フローチャート: 判断 481">
          <a:extLst>
            <a:ext uri="{FF2B5EF4-FFF2-40B4-BE49-F238E27FC236}">
              <a16:creationId xmlns:a16="http://schemas.microsoft.com/office/drawing/2014/main" id="{B6ADB20F-BE6C-4932-8956-1CFC82DEB66F}"/>
            </a:ext>
          </a:extLst>
        </xdr:cNvPr>
        <xdr:cNvSpPr/>
      </xdr:nvSpPr>
      <xdr:spPr>
        <a:xfrm>
          <a:off x="19494500" y="669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254</xdr:rowOff>
    </xdr:from>
    <xdr:to>
      <xdr:col>98</xdr:col>
      <xdr:colOff>38100</xdr:colOff>
      <xdr:row>39</xdr:row>
      <xdr:rowOff>101854</xdr:rowOff>
    </xdr:to>
    <xdr:sp macro="" textlink="">
      <xdr:nvSpPr>
        <xdr:cNvPr id="483" name="フローチャート: 判断 482">
          <a:extLst>
            <a:ext uri="{FF2B5EF4-FFF2-40B4-BE49-F238E27FC236}">
              <a16:creationId xmlns:a16="http://schemas.microsoft.com/office/drawing/2014/main" id="{99FBC890-766B-461E-969E-8405B1EF3DEE}"/>
            </a:ext>
          </a:extLst>
        </xdr:cNvPr>
        <xdr:cNvSpPr/>
      </xdr:nvSpPr>
      <xdr:spPr>
        <a:xfrm>
          <a:off x="18605500" y="668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668714A4-2724-467B-B1DE-77B6E08867EA}"/>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472B3603-4FB2-4337-ABCB-36DEF48A5DBB}"/>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BD712D6C-D33A-4C1D-92BF-8B528412440D}"/>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B7B08B85-F713-48F5-A4D7-33D60D5C2B41}"/>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DEE3B1D1-ABAB-4512-94D9-2E2244381965}"/>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125984</xdr:rowOff>
    </xdr:from>
    <xdr:to>
      <xdr:col>116</xdr:col>
      <xdr:colOff>114300</xdr:colOff>
      <xdr:row>41</xdr:row>
      <xdr:rowOff>56134</xdr:rowOff>
    </xdr:to>
    <xdr:sp macro="" textlink="">
      <xdr:nvSpPr>
        <xdr:cNvPr id="489" name="楕円 488">
          <a:extLst>
            <a:ext uri="{FF2B5EF4-FFF2-40B4-BE49-F238E27FC236}">
              <a16:creationId xmlns:a16="http://schemas.microsoft.com/office/drawing/2014/main" id="{0E3FF474-9883-46D4-8FE8-24E61EF0CEC2}"/>
            </a:ext>
          </a:extLst>
        </xdr:cNvPr>
        <xdr:cNvSpPr/>
      </xdr:nvSpPr>
      <xdr:spPr>
        <a:xfrm>
          <a:off x="22110700" y="698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40911</xdr:rowOff>
    </xdr:from>
    <xdr:ext cx="469744" cy="259045"/>
    <xdr:sp macro="" textlink="">
      <xdr:nvSpPr>
        <xdr:cNvPr id="490" name="【認定こども園・幼稚園・保育所】&#10;一人当たり面積該当値テキスト">
          <a:extLst>
            <a:ext uri="{FF2B5EF4-FFF2-40B4-BE49-F238E27FC236}">
              <a16:creationId xmlns:a16="http://schemas.microsoft.com/office/drawing/2014/main" id="{44FF14EB-13AC-4347-A03E-5AA23B01AA3C}"/>
            </a:ext>
          </a:extLst>
        </xdr:cNvPr>
        <xdr:cNvSpPr txBox="1"/>
      </xdr:nvSpPr>
      <xdr:spPr>
        <a:xfrm>
          <a:off x="22199600" y="6898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125984</xdr:rowOff>
    </xdr:from>
    <xdr:to>
      <xdr:col>112</xdr:col>
      <xdr:colOff>38100</xdr:colOff>
      <xdr:row>41</xdr:row>
      <xdr:rowOff>56134</xdr:rowOff>
    </xdr:to>
    <xdr:sp macro="" textlink="">
      <xdr:nvSpPr>
        <xdr:cNvPr id="491" name="楕円 490">
          <a:extLst>
            <a:ext uri="{FF2B5EF4-FFF2-40B4-BE49-F238E27FC236}">
              <a16:creationId xmlns:a16="http://schemas.microsoft.com/office/drawing/2014/main" id="{89F70981-EED8-44A9-87C5-84E73AFE9FCF}"/>
            </a:ext>
          </a:extLst>
        </xdr:cNvPr>
        <xdr:cNvSpPr/>
      </xdr:nvSpPr>
      <xdr:spPr>
        <a:xfrm>
          <a:off x="21272500" y="698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5334</xdr:rowOff>
    </xdr:from>
    <xdr:to>
      <xdr:col>116</xdr:col>
      <xdr:colOff>63500</xdr:colOff>
      <xdr:row>41</xdr:row>
      <xdr:rowOff>5334</xdr:rowOff>
    </xdr:to>
    <xdr:cxnSp macro="">
      <xdr:nvCxnSpPr>
        <xdr:cNvPr id="492" name="直線コネクタ 491">
          <a:extLst>
            <a:ext uri="{FF2B5EF4-FFF2-40B4-BE49-F238E27FC236}">
              <a16:creationId xmlns:a16="http://schemas.microsoft.com/office/drawing/2014/main" id="{5C08B1B0-1A7C-4663-B4F3-DFC7F055812B}"/>
            </a:ext>
          </a:extLst>
        </xdr:cNvPr>
        <xdr:cNvCxnSpPr/>
      </xdr:nvCxnSpPr>
      <xdr:spPr>
        <a:xfrm>
          <a:off x="21323300" y="703478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125984</xdr:rowOff>
    </xdr:from>
    <xdr:to>
      <xdr:col>107</xdr:col>
      <xdr:colOff>101600</xdr:colOff>
      <xdr:row>41</xdr:row>
      <xdr:rowOff>56134</xdr:rowOff>
    </xdr:to>
    <xdr:sp macro="" textlink="">
      <xdr:nvSpPr>
        <xdr:cNvPr id="493" name="楕円 492">
          <a:extLst>
            <a:ext uri="{FF2B5EF4-FFF2-40B4-BE49-F238E27FC236}">
              <a16:creationId xmlns:a16="http://schemas.microsoft.com/office/drawing/2014/main" id="{B481D757-A925-4C83-A247-DD14308A4842}"/>
            </a:ext>
          </a:extLst>
        </xdr:cNvPr>
        <xdr:cNvSpPr/>
      </xdr:nvSpPr>
      <xdr:spPr>
        <a:xfrm>
          <a:off x="20383500" y="698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5334</xdr:rowOff>
    </xdr:from>
    <xdr:to>
      <xdr:col>111</xdr:col>
      <xdr:colOff>177800</xdr:colOff>
      <xdr:row>41</xdr:row>
      <xdr:rowOff>5334</xdr:rowOff>
    </xdr:to>
    <xdr:cxnSp macro="">
      <xdr:nvCxnSpPr>
        <xdr:cNvPr id="494" name="直線コネクタ 493">
          <a:extLst>
            <a:ext uri="{FF2B5EF4-FFF2-40B4-BE49-F238E27FC236}">
              <a16:creationId xmlns:a16="http://schemas.microsoft.com/office/drawing/2014/main" id="{CFED98DD-8AB4-4939-9C0D-A1D64C70D651}"/>
            </a:ext>
          </a:extLst>
        </xdr:cNvPr>
        <xdr:cNvCxnSpPr/>
      </xdr:nvCxnSpPr>
      <xdr:spPr>
        <a:xfrm>
          <a:off x="20434300" y="703478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144272</xdr:rowOff>
    </xdr:from>
    <xdr:to>
      <xdr:col>102</xdr:col>
      <xdr:colOff>165100</xdr:colOff>
      <xdr:row>40</xdr:row>
      <xdr:rowOff>74422</xdr:rowOff>
    </xdr:to>
    <xdr:sp macro="" textlink="">
      <xdr:nvSpPr>
        <xdr:cNvPr id="495" name="楕円 494">
          <a:extLst>
            <a:ext uri="{FF2B5EF4-FFF2-40B4-BE49-F238E27FC236}">
              <a16:creationId xmlns:a16="http://schemas.microsoft.com/office/drawing/2014/main" id="{3DAB080B-FA44-4172-A6E1-1DEA7453BE58}"/>
            </a:ext>
          </a:extLst>
        </xdr:cNvPr>
        <xdr:cNvSpPr/>
      </xdr:nvSpPr>
      <xdr:spPr>
        <a:xfrm>
          <a:off x="19494500" y="683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23622</xdr:rowOff>
    </xdr:from>
    <xdr:to>
      <xdr:col>107</xdr:col>
      <xdr:colOff>50800</xdr:colOff>
      <xdr:row>41</xdr:row>
      <xdr:rowOff>5334</xdr:rowOff>
    </xdr:to>
    <xdr:cxnSp macro="">
      <xdr:nvCxnSpPr>
        <xdr:cNvPr id="496" name="直線コネクタ 495">
          <a:extLst>
            <a:ext uri="{FF2B5EF4-FFF2-40B4-BE49-F238E27FC236}">
              <a16:creationId xmlns:a16="http://schemas.microsoft.com/office/drawing/2014/main" id="{59FF1EF2-4AF8-4483-A4F2-4D0B847BE98F}"/>
            </a:ext>
          </a:extLst>
        </xdr:cNvPr>
        <xdr:cNvCxnSpPr/>
      </xdr:nvCxnSpPr>
      <xdr:spPr>
        <a:xfrm>
          <a:off x="19545300" y="6881622"/>
          <a:ext cx="889000" cy="153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146558</xdr:rowOff>
    </xdr:from>
    <xdr:to>
      <xdr:col>98</xdr:col>
      <xdr:colOff>38100</xdr:colOff>
      <xdr:row>40</xdr:row>
      <xdr:rowOff>76708</xdr:rowOff>
    </xdr:to>
    <xdr:sp macro="" textlink="">
      <xdr:nvSpPr>
        <xdr:cNvPr id="497" name="楕円 496">
          <a:extLst>
            <a:ext uri="{FF2B5EF4-FFF2-40B4-BE49-F238E27FC236}">
              <a16:creationId xmlns:a16="http://schemas.microsoft.com/office/drawing/2014/main" id="{D75AC3B7-5E8F-442D-A8C7-DAC48FB97D47}"/>
            </a:ext>
          </a:extLst>
        </xdr:cNvPr>
        <xdr:cNvSpPr/>
      </xdr:nvSpPr>
      <xdr:spPr>
        <a:xfrm>
          <a:off x="18605500" y="6833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23622</xdr:rowOff>
    </xdr:from>
    <xdr:to>
      <xdr:col>102</xdr:col>
      <xdr:colOff>114300</xdr:colOff>
      <xdr:row>40</xdr:row>
      <xdr:rowOff>25908</xdr:rowOff>
    </xdr:to>
    <xdr:cxnSp macro="">
      <xdr:nvCxnSpPr>
        <xdr:cNvPr id="498" name="直線コネクタ 497">
          <a:extLst>
            <a:ext uri="{FF2B5EF4-FFF2-40B4-BE49-F238E27FC236}">
              <a16:creationId xmlns:a16="http://schemas.microsoft.com/office/drawing/2014/main" id="{FA247BEB-844D-433C-AAB2-47C9BACE3837}"/>
            </a:ext>
          </a:extLst>
        </xdr:cNvPr>
        <xdr:cNvCxnSpPr/>
      </xdr:nvCxnSpPr>
      <xdr:spPr>
        <a:xfrm flipV="1">
          <a:off x="18656300" y="6881622"/>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166387</xdr:rowOff>
    </xdr:from>
    <xdr:ext cx="469744" cy="259045"/>
    <xdr:sp macro="" textlink="">
      <xdr:nvSpPr>
        <xdr:cNvPr id="499" name="n_1aveValue【認定こども園・幼稚園・保育所】&#10;一人当たり面積">
          <a:extLst>
            <a:ext uri="{FF2B5EF4-FFF2-40B4-BE49-F238E27FC236}">
              <a16:creationId xmlns:a16="http://schemas.microsoft.com/office/drawing/2014/main" id="{BA51AF3A-A468-4B0A-A64B-B37C190448E9}"/>
            </a:ext>
          </a:extLst>
        </xdr:cNvPr>
        <xdr:cNvSpPr txBox="1"/>
      </xdr:nvSpPr>
      <xdr:spPr>
        <a:xfrm>
          <a:off x="21075727" y="6510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143527</xdr:rowOff>
    </xdr:from>
    <xdr:ext cx="469744" cy="259045"/>
    <xdr:sp macro="" textlink="">
      <xdr:nvSpPr>
        <xdr:cNvPr id="500" name="n_2aveValue【認定こども園・幼稚園・保育所】&#10;一人当たり面積">
          <a:extLst>
            <a:ext uri="{FF2B5EF4-FFF2-40B4-BE49-F238E27FC236}">
              <a16:creationId xmlns:a16="http://schemas.microsoft.com/office/drawing/2014/main" id="{8E162879-2C0C-42CB-9FBF-2752385170C1}"/>
            </a:ext>
          </a:extLst>
        </xdr:cNvPr>
        <xdr:cNvSpPr txBox="1"/>
      </xdr:nvSpPr>
      <xdr:spPr>
        <a:xfrm>
          <a:off x="20199427" y="6487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127525</xdr:rowOff>
    </xdr:from>
    <xdr:ext cx="469744" cy="259045"/>
    <xdr:sp macro="" textlink="">
      <xdr:nvSpPr>
        <xdr:cNvPr id="501" name="n_3aveValue【認定こども園・幼稚園・保育所】&#10;一人当たり面積">
          <a:extLst>
            <a:ext uri="{FF2B5EF4-FFF2-40B4-BE49-F238E27FC236}">
              <a16:creationId xmlns:a16="http://schemas.microsoft.com/office/drawing/2014/main" id="{25E0E280-54DF-4E11-A17F-5CC5A87D7669}"/>
            </a:ext>
          </a:extLst>
        </xdr:cNvPr>
        <xdr:cNvSpPr txBox="1"/>
      </xdr:nvSpPr>
      <xdr:spPr>
        <a:xfrm>
          <a:off x="19310427" y="6471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118381</xdr:rowOff>
    </xdr:from>
    <xdr:ext cx="469744" cy="259045"/>
    <xdr:sp macro="" textlink="">
      <xdr:nvSpPr>
        <xdr:cNvPr id="502" name="n_4aveValue【認定こども園・幼稚園・保育所】&#10;一人当たり面積">
          <a:extLst>
            <a:ext uri="{FF2B5EF4-FFF2-40B4-BE49-F238E27FC236}">
              <a16:creationId xmlns:a16="http://schemas.microsoft.com/office/drawing/2014/main" id="{B948010F-D966-4543-BBED-53DE8D0FAF11}"/>
            </a:ext>
          </a:extLst>
        </xdr:cNvPr>
        <xdr:cNvSpPr txBox="1"/>
      </xdr:nvSpPr>
      <xdr:spPr>
        <a:xfrm>
          <a:off x="18421427" y="6462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47261</xdr:rowOff>
    </xdr:from>
    <xdr:ext cx="469744" cy="259045"/>
    <xdr:sp macro="" textlink="">
      <xdr:nvSpPr>
        <xdr:cNvPr id="503" name="n_1mainValue【認定こども園・幼稚園・保育所】&#10;一人当たり面積">
          <a:extLst>
            <a:ext uri="{FF2B5EF4-FFF2-40B4-BE49-F238E27FC236}">
              <a16:creationId xmlns:a16="http://schemas.microsoft.com/office/drawing/2014/main" id="{C3343E02-25D8-4086-96BA-23E20DB4784C}"/>
            </a:ext>
          </a:extLst>
        </xdr:cNvPr>
        <xdr:cNvSpPr txBox="1"/>
      </xdr:nvSpPr>
      <xdr:spPr>
        <a:xfrm>
          <a:off x="21075727" y="7076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47261</xdr:rowOff>
    </xdr:from>
    <xdr:ext cx="469744" cy="259045"/>
    <xdr:sp macro="" textlink="">
      <xdr:nvSpPr>
        <xdr:cNvPr id="504" name="n_2mainValue【認定こども園・幼稚園・保育所】&#10;一人当たり面積">
          <a:extLst>
            <a:ext uri="{FF2B5EF4-FFF2-40B4-BE49-F238E27FC236}">
              <a16:creationId xmlns:a16="http://schemas.microsoft.com/office/drawing/2014/main" id="{328157B7-E096-4BB6-B8C9-6F56DB44D877}"/>
            </a:ext>
          </a:extLst>
        </xdr:cNvPr>
        <xdr:cNvSpPr txBox="1"/>
      </xdr:nvSpPr>
      <xdr:spPr>
        <a:xfrm>
          <a:off x="20199427" y="7076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65549</xdr:rowOff>
    </xdr:from>
    <xdr:ext cx="469744" cy="259045"/>
    <xdr:sp macro="" textlink="">
      <xdr:nvSpPr>
        <xdr:cNvPr id="505" name="n_3mainValue【認定こども園・幼稚園・保育所】&#10;一人当たり面積">
          <a:extLst>
            <a:ext uri="{FF2B5EF4-FFF2-40B4-BE49-F238E27FC236}">
              <a16:creationId xmlns:a16="http://schemas.microsoft.com/office/drawing/2014/main" id="{23F07FCD-24CD-4B71-BA9E-E8B8FB51657F}"/>
            </a:ext>
          </a:extLst>
        </xdr:cNvPr>
        <xdr:cNvSpPr txBox="1"/>
      </xdr:nvSpPr>
      <xdr:spPr>
        <a:xfrm>
          <a:off x="19310427" y="6923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67835</xdr:rowOff>
    </xdr:from>
    <xdr:ext cx="469744" cy="259045"/>
    <xdr:sp macro="" textlink="">
      <xdr:nvSpPr>
        <xdr:cNvPr id="506" name="n_4mainValue【認定こども園・幼稚園・保育所】&#10;一人当たり面積">
          <a:extLst>
            <a:ext uri="{FF2B5EF4-FFF2-40B4-BE49-F238E27FC236}">
              <a16:creationId xmlns:a16="http://schemas.microsoft.com/office/drawing/2014/main" id="{DAFDBB48-C7B5-4DF4-BEE1-6500BFC9D652}"/>
            </a:ext>
          </a:extLst>
        </xdr:cNvPr>
        <xdr:cNvSpPr txBox="1"/>
      </xdr:nvSpPr>
      <xdr:spPr>
        <a:xfrm>
          <a:off x="18421427" y="6925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7" name="正方形/長方形 506">
          <a:extLst>
            <a:ext uri="{FF2B5EF4-FFF2-40B4-BE49-F238E27FC236}">
              <a16:creationId xmlns:a16="http://schemas.microsoft.com/office/drawing/2014/main" id="{A65D50AB-E606-4EAD-A775-708C1F0AF511}"/>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8" name="正方形/長方形 507">
          <a:extLst>
            <a:ext uri="{FF2B5EF4-FFF2-40B4-BE49-F238E27FC236}">
              <a16:creationId xmlns:a16="http://schemas.microsoft.com/office/drawing/2014/main" id="{C2C746F1-39F5-4E5A-8D93-2C4A77539612}"/>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9" name="正方形/長方形 508">
          <a:extLst>
            <a:ext uri="{FF2B5EF4-FFF2-40B4-BE49-F238E27FC236}">
              <a16:creationId xmlns:a16="http://schemas.microsoft.com/office/drawing/2014/main" id="{EB7E0C67-2F8E-4044-92CE-F12A71723AB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0" name="正方形/長方形 509">
          <a:extLst>
            <a:ext uri="{FF2B5EF4-FFF2-40B4-BE49-F238E27FC236}">
              <a16:creationId xmlns:a16="http://schemas.microsoft.com/office/drawing/2014/main" id="{3DD795AC-D6EA-4387-950A-758F334C6623}"/>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1" name="正方形/長方形 510">
          <a:extLst>
            <a:ext uri="{FF2B5EF4-FFF2-40B4-BE49-F238E27FC236}">
              <a16:creationId xmlns:a16="http://schemas.microsoft.com/office/drawing/2014/main" id="{CBC4193D-BB00-44AC-8BEF-09F81035175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2" name="正方形/長方形 511">
          <a:extLst>
            <a:ext uri="{FF2B5EF4-FFF2-40B4-BE49-F238E27FC236}">
              <a16:creationId xmlns:a16="http://schemas.microsoft.com/office/drawing/2014/main" id="{3473D8EC-548A-4FA0-AF37-4D2E2A5E79D1}"/>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3" name="正方形/長方形 512">
          <a:extLst>
            <a:ext uri="{FF2B5EF4-FFF2-40B4-BE49-F238E27FC236}">
              <a16:creationId xmlns:a16="http://schemas.microsoft.com/office/drawing/2014/main" id="{DE4E793B-33C9-4931-B40A-326EFF321AA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4" name="正方形/長方形 513">
          <a:extLst>
            <a:ext uri="{FF2B5EF4-FFF2-40B4-BE49-F238E27FC236}">
              <a16:creationId xmlns:a16="http://schemas.microsoft.com/office/drawing/2014/main" id="{A9CFFDAC-25B6-4721-ACDA-DE131D80288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5" name="テキスト ボックス 514">
          <a:extLst>
            <a:ext uri="{FF2B5EF4-FFF2-40B4-BE49-F238E27FC236}">
              <a16:creationId xmlns:a16="http://schemas.microsoft.com/office/drawing/2014/main" id="{719F13C2-8F83-4943-9B32-04038FF3331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6" name="直線コネクタ 515">
          <a:extLst>
            <a:ext uri="{FF2B5EF4-FFF2-40B4-BE49-F238E27FC236}">
              <a16:creationId xmlns:a16="http://schemas.microsoft.com/office/drawing/2014/main" id="{492D4693-9D62-4E72-A093-50C27868DF4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7" name="テキスト ボックス 516">
          <a:extLst>
            <a:ext uri="{FF2B5EF4-FFF2-40B4-BE49-F238E27FC236}">
              <a16:creationId xmlns:a16="http://schemas.microsoft.com/office/drawing/2014/main" id="{A92E1891-6F4F-4B62-92C5-BF09FD91A82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8" name="直線コネクタ 517">
          <a:extLst>
            <a:ext uri="{FF2B5EF4-FFF2-40B4-BE49-F238E27FC236}">
              <a16:creationId xmlns:a16="http://schemas.microsoft.com/office/drawing/2014/main" id="{B501A4AD-646B-417C-B687-01DBE28DF9E3}"/>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macro="" textlink="">
      <xdr:nvSpPr>
        <xdr:cNvPr id="519" name="テキスト ボックス 518">
          <a:extLst>
            <a:ext uri="{FF2B5EF4-FFF2-40B4-BE49-F238E27FC236}">
              <a16:creationId xmlns:a16="http://schemas.microsoft.com/office/drawing/2014/main" id="{1FA0DD10-8B7E-46F8-BCF2-EFEE2BB83D66}"/>
            </a:ext>
          </a:extLst>
        </xdr:cNvPr>
        <xdr:cNvSpPr txBox="1"/>
      </xdr:nvSpPr>
      <xdr:spPr>
        <a:xfrm>
          <a:off x="12042941" y="1096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0" name="直線コネクタ 519">
          <a:extLst>
            <a:ext uri="{FF2B5EF4-FFF2-40B4-BE49-F238E27FC236}">
              <a16:creationId xmlns:a16="http://schemas.microsoft.com/office/drawing/2014/main" id="{F483D0A3-C46F-4929-A2D8-7707EA8BC778}"/>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1" name="テキスト ボックス 520">
          <a:extLst>
            <a:ext uri="{FF2B5EF4-FFF2-40B4-BE49-F238E27FC236}">
              <a16:creationId xmlns:a16="http://schemas.microsoft.com/office/drawing/2014/main" id="{DF35943D-BA62-4193-AA3A-1A0DBC2E4F6D}"/>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2" name="直線コネクタ 521">
          <a:extLst>
            <a:ext uri="{FF2B5EF4-FFF2-40B4-BE49-F238E27FC236}">
              <a16:creationId xmlns:a16="http://schemas.microsoft.com/office/drawing/2014/main" id="{1308C981-9C9C-46FB-A711-6F14654A06C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3" name="テキスト ボックス 522">
          <a:extLst>
            <a:ext uri="{FF2B5EF4-FFF2-40B4-BE49-F238E27FC236}">
              <a16:creationId xmlns:a16="http://schemas.microsoft.com/office/drawing/2014/main" id="{7AC6813F-48D9-4243-A18B-EED231BDB0FE}"/>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4" name="直線コネクタ 523">
          <a:extLst>
            <a:ext uri="{FF2B5EF4-FFF2-40B4-BE49-F238E27FC236}">
              <a16:creationId xmlns:a16="http://schemas.microsoft.com/office/drawing/2014/main" id="{9E8B31BD-EF43-4981-8D27-5933D1D89418}"/>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5" name="テキスト ボックス 524">
          <a:extLst>
            <a:ext uri="{FF2B5EF4-FFF2-40B4-BE49-F238E27FC236}">
              <a16:creationId xmlns:a16="http://schemas.microsoft.com/office/drawing/2014/main" id="{96332853-BF92-4E82-BA8F-FFFAE32A7C47}"/>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6" name="直線コネクタ 525">
          <a:extLst>
            <a:ext uri="{FF2B5EF4-FFF2-40B4-BE49-F238E27FC236}">
              <a16:creationId xmlns:a16="http://schemas.microsoft.com/office/drawing/2014/main" id="{C33389D4-133A-41DE-B596-BBC08EC6BC60}"/>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7" name="テキスト ボックス 526">
          <a:extLst>
            <a:ext uri="{FF2B5EF4-FFF2-40B4-BE49-F238E27FC236}">
              <a16:creationId xmlns:a16="http://schemas.microsoft.com/office/drawing/2014/main" id="{0D18A824-773D-42A4-A5C5-1E5FDACC3F2F}"/>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8" name="直線コネクタ 527">
          <a:extLst>
            <a:ext uri="{FF2B5EF4-FFF2-40B4-BE49-F238E27FC236}">
              <a16:creationId xmlns:a16="http://schemas.microsoft.com/office/drawing/2014/main" id="{F90FD7E0-685D-4C91-A614-BAD5CD976200}"/>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macro="" textlink="">
      <xdr:nvSpPr>
        <xdr:cNvPr id="529" name="テキスト ボックス 528">
          <a:extLst>
            <a:ext uri="{FF2B5EF4-FFF2-40B4-BE49-F238E27FC236}">
              <a16:creationId xmlns:a16="http://schemas.microsoft.com/office/drawing/2014/main" id="{38260E0B-1C57-4FA6-AA93-7445A2F6FD3E}"/>
            </a:ext>
          </a:extLst>
        </xdr:cNvPr>
        <xdr:cNvSpPr txBox="1"/>
      </xdr:nvSpPr>
      <xdr:spPr>
        <a:xfrm>
          <a:off x="12042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0" name="直線コネクタ 529">
          <a:extLst>
            <a:ext uri="{FF2B5EF4-FFF2-40B4-BE49-F238E27FC236}">
              <a16:creationId xmlns:a16="http://schemas.microsoft.com/office/drawing/2014/main" id="{31F8C2A7-C464-4A10-9CCB-7AA06B79FF8A}"/>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531" name="テキスト ボックス 530">
          <a:extLst>
            <a:ext uri="{FF2B5EF4-FFF2-40B4-BE49-F238E27FC236}">
              <a16:creationId xmlns:a16="http://schemas.microsoft.com/office/drawing/2014/main" id="{8F17946F-BFBA-429A-9A94-7907A6248708}"/>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2" name="【学校施設】&#10;有形固定資産減価償却率グラフ枠">
          <a:extLst>
            <a:ext uri="{FF2B5EF4-FFF2-40B4-BE49-F238E27FC236}">
              <a16:creationId xmlns:a16="http://schemas.microsoft.com/office/drawing/2014/main" id="{A6280FE3-60EF-4F7D-A951-0B7768FFC561}"/>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14696</xdr:rowOff>
    </xdr:from>
    <xdr:to>
      <xdr:col>85</xdr:col>
      <xdr:colOff>126364</xdr:colOff>
      <xdr:row>63</xdr:row>
      <xdr:rowOff>151856</xdr:rowOff>
    </xdr:to>
    <xdr:cxnSp macro="">
      <xdr:nvCxnSpPr>
        <xdr:cNvPr id="533" name="直線コネクタ 532">
          <a:extLst>
            <a:ext uri="{FF2B5EF4-FFF2-40B4-BE49-F238E27FC236}">
              <a16:creationId xmlns:a16="http://schemas.microsoft.com/office/drawing/2014/main" id="{E8C57270-5E02-4255-A0D0-A89663AF0474}"/>
            </a:ext>
          </a:extLst>
        </xdr:cNvPr>
        <xdr:cNvCxnSpPr/>
      </xdr:nvCxnSpPr>
      <xdr:spPr>
        <a:xfrm flipV="1">
          <a:off x="16318864" y="9444446"/>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155683</xdr:rowOff>
    </xdr:from>
    <xdr:ext cx="405111" cy="259045"/>
    <xdr:sp macro="" textlink="">
      <xdr:nvSpPr>
        <xdr:cNvPr id="534" name="【学校施設】&#10;有形固定資産減価償却率最小値テキスト">
          <a:extLst>
            <a:ext uri="{FF2B5EF4-FFF2-40B4-BE49-F238E27FC236}">
              <a16:creationId xmlns:a16="http://schemas.microsoft.com/office/drawing/2014/main" id="{78D133B4-12EB-448B-8AB0-CC7CC22E4890}"/>
            </a:ext>
          </a:extLst>
        </xdr:cNvPr>
        <xdr:cNvSpPr txBox="1"/>
      </xdr:nvSpPr>
      <xdr:spPr>
        <a:xfrm>
          <a:off x="16357600" y="109570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151856</xdr:rowOff>
    </xdr:from>
    <xdr:to>
      <xdr:col>86</xdr:col>
      <xdr:colOff>25400</xdr:colOff>
      <xdr:row>63</xdr:row>
      <xdr:rowOff>151856</xdr:rowOff>
    </xdr:to>
    <xdr:cxnSp macro="">
      <xdr:nvCxnSpPr>
        <xdr:cNvPr id="535" name="直線コネクタ 534">
          <a:extLst>
            <a:ext uri="{FF2B5EF4-FFF2-40B4-BE49-F238E27FC236}">
              <a16:creationId xmlns:a16="http://schemas.microsoft.com/office/drawing/2014/main" id="{A2BA9FF7-81BD-46CE-AA1B-C750414CABEB}"/>
            </a:ext>
          </a:extLst>
        </xdr:cNvPr>
        <xdr:cNvCxnSpPr/>
      </xdr:nvCxnSpPr>
      <xdr:spPr>
        <a:xfrm>
          <a:off x="16230600" y="10953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132823</xdr:rowOff>
    </xdr:from>
    <xdr:ext cx="405111" cy="259045"/>
    <xdr:sp macro="" textlink="">
      <xdr:nvSpPr>
        <xdr:cNvPr id="536" name="【学校施設】&#10;有形固定資産減価償却率最大値テキスト">
          <a:extLst>
            <a:ext uri="{FF2B5EF4-FFF2-40B4-BE49-F238E27FC236}">
              <a16:creationId xmlns:a16="http://schemas.microsoft.com/office/drawing/2014/main" id="{5EDCD974-8749-4B02-BEDC-2BC03E6158C2}"/>
            </a:ext>
          </a:extLst>
        </xdr:cNvPr>
        <xdr:cNvSpPr txBox="1"/>
      </xdr:nvSpPr>
      <xdr:spPr>
        <a:xfrm>
          <a:off x="16357600" y="9219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14696</xdr:rowOff>
    </xdr:from>
    <xdr:to>
      <xdr:col>86</xdr:col>
      <xdr:colOff>25400</xdr:colOff>
      <xdr:row>55</xdr:row>
      <xdr:rowOff>14696</xdr:rowOff>
    </xdr:to>
    <xdr:cxnSp macro="">
      <xdr:nvCxnSpPr>
        <xdr:cNvPr id="537" name="直線コネクタ 536">
          <a:extLst>
            <a:ext uri="{FF2B5EF4-FFF2-40B4-BE49-F238E27FC236}">
              <a16:creationId xmlns:a16="http://schemas.microsoft.com/office/drawing/2014/main" id="{408E4B8B-0699-4296-8E38-1777ADC9ABB0}"/>
            </a:ext>
          </a:extLst>
        </xdr:cNvPr>
        <xdr:cNvCxnSpPr/>
      </xdr:nvCxnSpPr>
      <xdr:spPr>
        <a:xfrm>
          <a:off x="16230600" y="94444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112140</xdr:rowOff>
    </xdr:from>
    <xdr:ext cx="405111" cy="259045"/>
    <xdr:sp macro="" textlink="">
      <xdr:nvSpPr>
        <xdr:cNvPr id="538" name="【学校施設】&#10;有形固定資産減価償却率平均値テキスト">
          <a:extLst>
            <a:ext uri="{FF2B5EF4-FFF2-40B4-BE49-F238E27FC236}">
              <a16:creationId xmlns:a16="http://schemas.microsoft.com/office/drawing/2014/main" id="{712E54BE-86BE-4A0D-9268-3EE5C3C9242C}"/>
            </a:ext>
          </a:extLst>
        </xdr:cNvPr>
        <xdr:cNvSpPr txBox="1"/>
      </xdr:nvSpPr>
      <xdr:spPr>
        <a:xfrm>
          <a:off x="16357600" y="102276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133713</xdr:rowOff>
    </xdr:from>
    <xdr:to>
      <xdr:col>85</xdr:col>
      <xdr:colOff>177800</xdr:colOff>
      <xdr:row>60</xdr:row>
      <xdr:rowOff>63863</xdr:rowOff>
    </xdr:to>
    <xdr:sp macro="" textlink="">
      <xdr:nvSpPr>
        <xdr:cNvPr id="539" name="フローチャート: 判断 538">
          <a:extLst>
            <a:ext uri="{FF2B5EF4-FFF2-40B4-BE49-F238E27FC236}">
              <a16:creationId xmlns:a16="http://schemas.microsoft.com/office/drawing/2014/main" id="{19C5F0A8-2A9D-415E-8CAF-56096D74C9F0}"/>
            </a:ext>
          </a:extLst>
        </xdr:cNvPr>
        <xdr:cNvSpPr/>
      </xdr:nvSpPr>
      <xdr:spPr>
        <a:xfrm>
          <a:off x="16268700" y="10249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104322</xdr:rowOff>
    </xdr:from>
    <xdr:to>
      <xdr:col>81</xdr:col>
      <xdr:colOff>101600</xdr:colOff>
      <xdr:row>60</xdr:row>
      <xdr:rowOff>34472</xdr:rowOff>
    </xdr:to>
    <xdr:sp macro="" textlink="">
      <xdr:nvSpPr>
        <xdr:cNvPr id="540" name="フローチャート: 判断 539">
          <a:extLst>
            <a:ext uri="{FF2B5EF4-FFF2-40B4-BE49-F238E27FC236}">
              <a16:creationId xmlns:a16="http://schemas.microsoft.com/office/drawing/2014/main" id="{F19244DE-49AE-4475-BD32-3512DCB83746}"/>
            </a:ext>
          </a:extLst>
        </xdr:cNvPr>
        <xdr:cNvSpPr/>
      </xdr:nvSpPr>
      <xdr:spPr>
        <a:xfrm>
          <a:off x="15430500" y="10219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68399</xdr:rowOff>
    </xdr:from>
    <xdr:to>
      <xdr:col>76</xdr:col>
      <xdr:colOff>165100</xdr:colOff>
      <xdr:row>59</xdr:row>
      <xdr:rowOff>169999</xdr:rowOff>
    </xdr:to>
    <xdr:sp macro="" textlink="">
      <xdr:nvSpPr>
        <xdr:cNvPr id="541" name="フローチャート: 判断 540">
          <a:extLst>
            <a:ext uri="{FF2B5EF4-FFF2-40B4-BE49-F238E27FC236}">
              <a16:creationId xmlns:a16="http://schemas.microsoft.com/office/drawing/2014/main" id="{72F64EB7-8209-4732-A7BE-11D09384C060}"/>
            </a:ext>
          </a:extLst>
        </xdr:cNvPr>
        <xdr:cNvSpPr/>
      </xdr:nvSpPr>
      <xdr:spPr>
        <a:xfrm>
          <a:off x="14541500" y="1018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29210</xdr:rowOff>
    </xdr:from>
    <xdr:to>
      <xdr:col>72</xdr:col>
      <xdr:colOff>38100</xdr:colOff>
      <xdr:row>59</xdr:row>
      <xdr:rowOff>130810</xdr:rowOff>
    </xdr:to>
    <xdr:sp macro="" textlink="">
      <xdr:nvSpPr>
        <xdr:cNvPr id="542" name="フローチャート: 判断 541">
          <a:extLst>
            <a:ext uri="{FF2B5EF4-FFF2-40B4-BE49-F238E27FC236}">
              <a16:creationId xmlns:a16="http://schemas.microsoft.com/office/drawing/2014/main" id="{C768C82F-76F9-49AE-8E26-A682AECA0F41}"/>
            </a:ext>
          </a:extLst>
        </xdr:cNvPr>
        <xdr:cNvSpPr/>
      </xdr:nvSpPr>
      <xdr:spPr>
        <a:xfrm>
          <a:off x="13652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19413</xdr:rowOff>
    </xdr:from>
    <xdr:to>
      <xdr:col>67</xdr:col>
      <xdr:colOff>101600</xdr:colOff>
      <xdr:row>59</xdr:row>
      <xdr:rowOff>121013</xdr:rowOff>
    </xdr:to>
    <xdr:sp macro="" textlink="">
      <xdr:nvSpPr>
        <xdr:cNvPr id="543" name="フローチャート: 判断 542">
          <a:extLst>
            <a:ext uri="{FF2B5EF4-FFF2-40B4-BE49-F238E27FC236}">
              <a16:creationId xmlns:a16="http://schemas.microsoft.com/office/drawing/2014/main" id="{E01DD824-3197-4DAD-9911-87EB136DC3E5}"/>
            </a:ext>
          </a:extLst>
        </xdr:cNvPr>
        <xdr:cNvSpPr/>
      </xdr:nvSpPr>
      <xdr:spPr>
        <a:xfrm>
          <a:off x="12763500" y="10134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3B004F6E-4085-4044-B99C-C4AEFEF57C1E}"/>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60774832-DC48-448E-82B9-6B6F6CA5948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80F8CE99-2486-4019-85F1-FEEA3586CA2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88DF84CF-CB8C-47E7-B955-68548A6B984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C5777D1F-D88A-49F4-B6E0-925449542CF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48804</xdr:rowOff>
    </xdr:from>
    <xdr:to>
      <xdr:col>85</xdr:col>
      <xdr:colOff>177800</xdr:colOff>
      <xdr:row>59</xdr:row>
      <xdr:rowOff>150404</xdr:rowOff>
    </xdr:to>
    <xdr:sp macro="" textlink="">
      <xdr:nvSpPr>
        <xdr:cNvPr id="549" name="楕円 548">
          <a:extLst>
            <a:ext uri="{FF2B5EF4-FFF2-40B4-BE49-F238E27FC236}">
              <a16:creationId xmlns:a16="http://schemas.microsoft.com/office/drawing/2014/main" id="{5DAF717F-FBBD-4CD8-8FB8-A16FE8092D88}"/>
            </a:ext>
          </a:extLst>
        </xdr:cNvPr>
        <xdr:cNvSpPr/>
      </xdr:nvSpPr>
      <xdr:spPr>
        <a:xfrm>
          <a:off x="16268700" y="10164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71681</xdr:rowOff>
    </xdr:from>
    <xdr:ext cx="405111" cy="259045"/>
    <xdr:sp macro="" textlink="">
      <xdr:nvSpPr>
        <xdr:cNvPr id="550" name="【学校施設】&#10;有形固定資産減価償却率該当値テキスト">
          <a:extLst>
            <a:ext uri="{FF2B5EF4-FFF2-40B4-BE49-F238E27FC236}">
              <a16:creationId xmlns:a16="http://schemas.microsoft.com/office/drawing/2014/main" id="{3A7E63E1-CC65-4534-8577-4B94F2D1F2D0}"/>
            </a:ext>
          </a:extLst>
        </xdr:cNvPr>
        <xdr:cNvSpPr txBox="1"/>
      </xdr:nvSpPr>
      <xdr:spPr>
        <a:xfrm>
          <a:off x="16357600" y="100157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25944</xdr:rowOff>
    </xdr:from>
    <xdr:to>
      <xdr:col>81</xdr:col>
      <xdr:colOff>101600</xdr:colOff>
      <xdr:row>59</xdr:row>
      <xdr:rowOff>127544</xdr:rowOff>
    </xdr:to>
    <xdr:sp macro="" textlink="">
      <xdr:nvSpPr>
        <xdr:cNvPr id="551" name="楕円 550">
          <a:extLst>
            <a:ext uri="{FF2B5EF4-FFF2-40B4-BE49-F238E27FC236}">
              <a16:creationId xmlns:a16="http://schemas.microsoft.com/office/drawing/2014/main" id="{DB3D8E61-1778-49A4-AC3C-22CDCD9ACF13}"/>
            </a:ext>
          </a:extLst>
        </xdr:cNvPr>
        <xdr:cNvSpPr/>
      </xdr:nvSpPr>
      <xdr:spPr>
        <a:xfrm>
          <a:off x="15430500" y="10141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76744</xdr:rowOff>
    </xdr:from>
    <xdr:to>
      <xdr:col>85</xdr:col>
      <xdr:colOff>127000</xdr:colOff>
      <xdr:row>59</xdr:row>
      <xdr:rowOff>99604</xdr:rowOff>
    </xdr:to>
    <xdr:cxnSp macro="">
      <xdr:nvCxnSpPr>
        <xdr:cNvPr id="552" name="直線コネクタ 551">
          <a:extLst>
            <a:ext uri="{FF2B5EF4-FFF2-40B4-BE49-F238E27FC236}">
              <a16:creationId xmlns:a16="http://schemas.microsoft.com/office/drawing/2014/main" id="{BF7EB231-F3FE-45FA-9974-DFE464264930}"/>
            </a:ext>
          </a:extLst>
        </xdr:cNvPr>
        <xdr:cNvCxnSpPr/>
      </xdr:nvCxnSpPr>
      <xdr:spPr>
        <a:xfrm>
          <a:off x="15481300" y="10192294"/>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156573</xdr:rowOff>
    </xdr:from>
    <xdr:to>
      <xdr:col>76</xdr:col>
      <xdr:colOff>165100</xdr:colOff>
      <xdr:row>58</xdr:row>
      <xdr:rowOff>86723</xdr:rowOff>
    </xdr:to>
    <xdr:sp macro="" textlink="">
      <xdr:nvSpPr>
        <xdr:cNvPr id="553" name="楕円 552">
          <a:extLst>
            <a:ext uri="{FF2B5EF4-FFF2-40B4-BE49-F238E27FC236}">
              <a16:creationId xmlns:a16="http://schemas.microsoft.com/office/drawing/2014/main" id="{3BCCB387-4879-49D8-8A37-1864384A6FDF}"/>
            </a:ext>
          </a:extLst>
        </xdr:cNvPr>
        <xdr:cNvSpPr/>
      </xdr:nvSpPr>
      <xdr:spPr>
        <a:xfrm>
          <a:off x="14541500" y="992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35923</xdr:rowOff>
    </xdr:from>
    <xdr:to>
      <xdr:col>81</xdr:col>
      <xdr:colOff>50800</xdr:colOff>
      <xdr:row>59</xdr:row>
      <xdr:rowOff>76744</xdr:rowOff>
    </xdr:to>
    <xdr:cxnSp macro="">
      <xdr:nvCxnSpPr>
        <xdr:cNvPr id="554" name="直線コネクタ 553">
          <a:extLst>
            <a:ext uri="{FF2B5EF4-FFF2-40B4-BE49-F238E27FC236}">
              <a16:creationId xmlns:a16="http://schemas.microsoft.com/office/drawing/2014/main" id="{3F378E9D-8E38-4B11-8345-5AEEEC825A6F}"/>
            </a:ext>
          </a:extLst>
        </xdr:cNvPr>
        <xdr:cNvCxnSpPr/>
      </xdr:nvCxnSpPr>
      <xdr:spPr>
        <a:xfrm>
          <a:off x="14592300" y="9980023"/>
          <a:ext cx="889000" cy="21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17780</xdr:rowOff>
    </xdr:from>
    <xdr:to>
      <xdr:col>72</xdr:col>
      <xdr:colOff>38100</xdr:colOff>
      <xdr:row>58</xdr:row>
      <xdr:rowOff>119380</xdr:rowOff>
    </xdr:to>
    <xdr:sp macro="" textlink="">
      <xdr:nvSpPr>
        <xdr:cNvPr id="555" name="楕円 554">
          <a:extLst>
            <a:ext uri="{FF2B5EF4-FFF2-40B4-BE49-F238E27FC236}">
              <a16:creationId xmlns:a16="http://schemas.microsoft.com/office/drawing/2014/main" id="{307CA88C-0F19-45FE-BC71-51642CC11B6E}"/>
            </a:ext>
          </a:extLst>
        </xdr:cNvPr>
        <xdr:cNvSpPr/>
      </xdr:nvSpPr>
      <xdr:spPr>
        <a:xfrm>
          <a:off x="13652500" y="996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35923</xdr:rowOff>
    </xdr:from>
    <xdr:to>
      <xdr:col>76</xdr:col>
      <xdr:colOff>114300</xdr:colOff>
      <xdr:row>58</xdr:row>
      <xdr:rowOff>68580</xdr:rowOff>
    </xdr:to>
    <xdr:cxnSp macro="">
      <xdr:nvCxnSpPr>
        <xdr:cNvPr id="556" name="直線コネクタ 555">
          <a:extLst>
            <a:ext uri="{FF2B5EF4-FFF2-40B4-BE49-F238E27FC236}">
              <a16:creationId xmlns:a16="http://schemas.microsoft.com/office/drawing/2014/main" id="{22EC1FEA-2B7D-4117-9128-A09D88064D8F}"/>
            </a:ext>
          </a:extLst>
        </xdr:cNvPr>
        <xdr:cNvCxnSpPr/>
      </xdr:nvCxnSpPr>
      <xdr:spPr>
        <a:xfrm flipV="1">
          <a:off x="13703300" y="998002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123916</xdr:rowOff>
    </xdr:from>
    <xdr:to>
      <xdr:col>67</xdr:col>
      <xdr:colOff>101600</xdr:colOff>
      <xdr:row>62</xdr:row>
      <xdr:rowOff>54066</xdr:rowOff>
    </xdr:to>
    <xdr:sp macro="" textlink="">
      <xdr:nvSpPr>
        <xdr:cNvPr id="557" name="楕円 556">
          <a:extLst>
            <a:ext uri="{FF2B5EF4-FFF2-40B4-BE49-F238E27FC236}">
              <a16:creationId xmlns:a16="http://schemas.microsoft.com/office/drawing/2014/main" id="{EEEF9443-5490-457A-86E3-8D904C9FE2F8}"/>
            </a:ext>
          </a:extLst>
        </xdr:cNvPr>
        <xdr:cNvSpPr/>
      </xdr:nvSpPr>
      <xdr:spPr>
        <a:xfrm>
          <a:off x="12763500" y="10582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68580</xdr:rowOff>
    </xdr:from>
    <xdr:to>
      <xdr:col>71</xdr:col>
      <xdr:colOff>177800</xdr:colOff>
      <xdr:row>62</xdr:row>
      <xdr:rowOff>3266</xdr:rowOff>
    </xdr:to>
    <xdr:cxnSp macro="">
      <xdr:nvCxnSpPr>
        <xdr:cNvPr id="558" name="直線コネクタ 557">
          <a:extLst>
            <a:ext uri="{FF2B5EF4-FFF2-40B4-BE49-F238E27FC236}">
              <a16:creationId xmlns:a16="http://schemas.microsoft.com/office/drawing/2014/main" id="{1499182A-14A1-4920-A06C-7F02DF293248}"/>
            </a:ext>
          </a:extLst>
        </xdr:cNvPr>
        <xdr:cNvCxnSpPr/>
      </xdr:nvCxnSpPr>
      <xdr:spPr>
        <a:xfrm flipV="1">
          <a:off x="12814300" y="10012680"/>
          <a:ext cx="889000" cy="620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25599</xdr:rowOff>
    </xdr:from>
    <xdr:ext cx="405111" cy="259045"/>
    <xdr:sp macro="" textlink="">
      <xdr:nvSpPr>
        <xdr:cNvPr id="559" name="n_1aveValue【学校施設】&#10;有形固定資産減価償却率">
          <a:extLst>
            <a:ext uri="{FF2B5EF4-FFF2-40B4-BE49-F238E27FC236}">
              <a16:creationId xmlns:a16="http://schemas.microsoft.com/office/drawing/2014/main" id="{EBC02D2A-EE48-4499-8441-27710967DCFE}"/>
            </a:ext>
          </a:extLst>
        </xdr:cNvPr>
        <xdr:cNvSpPr txBox="1"/>
      </xdr:nvSpPr>
      <xdr:spPr>
        <a:xfrm>
          <a:off x="15266044" y="103125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161126</xdr:rowOff>
    </xdr:from>
    <xdr:ext cx="405111" cy="259045"/>
    <xdr:sp macro="" textlink="">
      <xdr:nvSpPr>
        <xdr:cNvPr id="560" name="n_2aveValue【学校施設】&#10;有形固定資産減価償却率">
          <a:extLst>
            <a:ext uri="{FF2B5EF4-FFF2-40B4-BE49-F238E27FC236}">
              <a16:creationId xmlns:a16="http://schemas.microsoft.com/office/drawing/2014/main" id="{C7D26CC4-FDA9-4494-8D4C-24DCF9C8D664}"/>
            </a:ext>
          </a:extLst>
        </xdr:cNvPr>
        <xdr:cNvSpPr txBox="1"/>
      </xdr:nvSpPr>
      <xdr:spPr>
        <a:xfrm>
          <a:off x="14389744" y="102766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121937</xdr:rowOff>
    </xdr:from>
    <xdr:ext cx="405111" cy="259045"/>
    <xdr:sp macro="" textlink="">
      <xdr:nvSpPr>
        <xdr:cNvPr id="561" name="n_3aveValue【学校施設】&#10;有形固定資産減価償却率">
          <a:extLst>
            <a:ext uri="{FF2B5EF4-FFF2-40B4-BE49-F238E27FC236}">
              <a16:creationId xmlns:a16="http://schemas.microsoft.com/office/drawing/2014/main" id="{2050909B-B0E8-4FDF-9402-82ABBBE0A557}"/>
            </a:ext>
          </a:extLst>
        </xdr:cNvPr>
        <xdr:cNvSpPr txBox="1"/>
      </xdr:nvSpPr>
      <xdr:spPr>
        <a:xfrm>
          <a:off x="135007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137540</xdr:rowOff>
    </xdr:from>
    <xdr:ext cx="405111" cy="259045"/>
    <xdr:sp macro="" textlink="">
      <xdr:nvSpPr>
        <xdr:cNvPr id="562" name="n_4aveValue【学校施設】&#10;有形固定資産減価償却率">
          <a:extLst>
            <a:ext uri="{FF2B5EF4-FFF2-40B4-BE49-F238E27FC236}">
              <a16:creationId xmlns:a16="http://schemas.microsoft.com/office/drawing/2014/main" id="{CE82B86D-5F21-4880-8A08-E4BFE4545902}"/>
            </a:ext>
          </a:extLst>
        </xdr:cNvPr>
        <xdr:cNvSpPr txBox="1"/>
      </xdr:nvSpPr>
      <xdr:spPr>
        <a:xfrm>
          <a:off x="12611744" y="9910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144071</xdr:rowOff>
    </xdr:from>
    <xdr:ext cx="405111" cy="259045"/>
    <xdr:sp macro="" textlink="">
      <xdr:nvSpPr>
        <xdr:cNvPr id="563" name="n_1mainValue【学校施設】&#10;有形固定資産減価償却率">
          <a:extLst>
            <a:ext uri="{FF2B5EF4-FFF2-40B4-BE49-F238E27FC236}">
              <a16:creationId xmlns:a16="http://schemas.microsoft.com/office/drawing/2014/main" id="{433FE62B-FA25-4A80-A1A7-7EAB2A306C69}"/>
            </a:ext>
          </a:extLst>
        </xdr:cNvPr>
        <xdr:cNvSpPr txBox="1"/>
      </xdr:nvSpPr>
      <xdr:spPr>
        <a:xfrm>
          <a:off x="15266044" y="9916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103250</xdr:rowOff>
    </xdr:from>
    <xdr:ext cx="405111" cy="259045"/>
    <xdr:sp macro="" textlink="">
      <xdr:nvSpPr>
        <xdr:cNvPr id="564" name="n_2mainValue【学校施設】&#10;有形固定資産減価償却率">
          <a:extLst>
            <a:ext uri="{FF2B5EF4-FFF2-40B4-BE49-F238E27FC236}">
              <a16:creationId xmlns:a16="http://schemas.microsoft.com/office/drawing/2014/main" id="{E30F96CA-D3EA-4819-8282-E3E349B6741A}"/>
            </a:ext>
          </a:extLst>
        </xdr:cNvPr>
        <xdr:cNvSpPr txBox="1"/>
      </xdr:nvSpPr>
      <xdr:spPr>
        <a:xfrm>
          <a:off x="14389744" y="9704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135907</xdr:rowOff>
    </xdr:from>
    <xdr:ext cx="405111" cy="259045"/>
    <xdr:sp macro="" textlink="">
      <xdr:nvSpPr>
        <xdr:cNvPr id="565" name="n_3mainValue【学校施設】&#10;有形固定資産減価償却率">
          <a:extLst>
            <a:ext uri="{FF2B5EF4-FFF2-40B4-BE49-F238E27FC236}">
              <a16:creationId xmlns:a16="http://schemas.microsoft.com/office/drawing/2014/main" id="{0CBC58C7-34BC-4491-B223-2539CFEE1B88}"/>
            </a:ext>
          </a:extLst>
        </xdr:cNvPr>
        <xdr:cNvSpPr txBox="1"/>
      </xdr:nvSpPr>
      <xdr:spPr>
        <a:xfrm>
          <a:off x="13500744" y="973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45193</xdr:rowOff>
    </xdr:from>
    <xdr:ext cx="405111" cy="259045"/>
    <xdr:sp macro="" textlink="">
      <xdr:nvSpPr>
        <xdr:cNvPr id="566" name="n_4mainValue【学校施設】&#10;有形固定資産減価償却率">
          <a:extLst>
            <a:ext uri="{FF2B5EF4-FFF2-40B4-BE49-F238E27FC236}">
              <a16:creationId xmlns:a16="http://schemas.microsoft.com/office/drawing/2014/main" id="{1D94DE78-A0DB-43D5-BE95-765DD640509D}"/>
            </a:ext>
          </a:extLst>
        </xdr:cNvPr>
        <xdr:cNvSpPr txBox="1"/>
      </xdr:nvSpPr>
      <xdr:spPr>
        <a:xfrm>
          <a:off x="12611744" y="10675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7" name="正方形/長方形 566">
          <a:extLst>
            <a:ext uri="{FF2B5EF4-FFF2-40B4-BE49-F238E27FC236}">
              <a16:creationId xmlns:a16="http://schemas.microsoft.com/office/drawing/2014/main" id="{02F34CCC-095E-4B0F-BF04-83A1AF0C0D0A}"/>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8" name="正方形/長方形 567">
          <a:extLst>
            <a:ext uri="{FF2B5EF4-FFF2-40B4-BE49-F238E27FC236}">
              <a16:creationId xmlns:a16="http://schemas.microsoft.com/office/drawing/2014/main" id="{675860D8-DB0C-49D6-BF08-66B361EF7A6B}"/>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9" name="正方形/長方形 568">
          <a:extLst>
            <a:ext uri="{FF2B5EF4-FFF2-40B4-BE49-F238E27FC236}">
              <a16:creationId xmlns:a16="http://schemas.microsoft.com/office/drawing/2014/main" id="{B22D025D-AD84-4434-AD7F-23383006FBD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0" name="正方形/長方形 569">
          <a:extLst>
            <a:ext uri="{FF2B5EF4-FFF2-40B4-BE49-F238E27FC236}">
              <a16:creationId xmlns:a16="http://schemas.microsoft.com/office/drawing/2014/main" id="{7B4A771A-3834-47FE-A27D-98BF884B8C5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1" name="正方形/長方形 570">
          <a:extLst>
            <a:ext uri="{FF2B5EF4-FFF2-40B4-BE49-F238E27FC236}">
              <a16:creationId xmlns:a16="http://schemas.microsoft.com/office/drawing/2014/main" id="{2E012780-5ED1-4760-A923-8E5BD93588AA}"/>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2" name="正方形/長方形 571">
          <a:extLst>
            <a:ext uri="{FF2B5EF4-FFF2-40B4-BE49-F238E27FC236}">
              <a16:creationId xmlns:a16="http://schemas.microsoft.com/office/drawing/2014/main" id="{0BECC07F-EC71-46EB-B17D-E9230936F627}"/>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3" name="正方形/長方形 572">
          <a:extLst>
            <a:ext uri="{FF2B5EF4-FFF2-40B4-BE49-F238E27FC236}">
              <a16:creationId xmlns:a16="http://schemas.microsoft.com/office/drawing/2014/main" id="{9955C282-6A52-441E-99BC-597F2B9A9DAE}"/>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4" name="正方形/長方形 573">
          <a:extLst>
            <a:ext uri="{FF2B5EF4-FFF2-40B4-BE49-F238E27FC236}">
              <a16:creationId xmlns:a16="http://schemas.microsoft.com/office/drawing/2014/main" id="{DACF0792-B602-43C4-8C50-DAF6794BF0B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5" name="テキスト ボックス 574">
          <a:extLst>
            <a:ext uri="{FF2B5EF4-FFF2-40B4-BE49-F238E27FC236}">
              <a16:creationId xmlns:a16="http://schemas.microsoft.com/office/drawing/2014/main" id="{8E46A856-BDAD-4C67-BA5E-215DDA9E69A7}"/>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6" name="直線コネクタ 575">
          <a:extLst>
            <a:ext uri="{FF2B5EF4-FFF2-40B4-BE49-F238E27FC236}">
              <a16:creationId xmlns:a16="http://schemas.microsoft.com/office/drawing/2014/main" id="{E980D380-6112-4268-817F-015574D871B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7" name="直線コネクタ 576">
          <a:extLst>
            <a:ext uri="{FF2B5EF4-FFF2-40B4-BE49-F238E27FC236}">
              <a16:creationId xmlns:a16="http://schemas.microsoft.com/office/drawing/2014/main" id="{5D3E710B-1BC5-412D-84CA-1B220AAC4247}"/>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8" name="テキスト ボックス 577">
          <a:extLst>
            <a:ext uri="{FF2B5EF4-FFF2-40B4-BE49-F238E27FC236}">
              <a16:creationId xmlns:a16="http://schemas.microsoft.com/office/drawing/2014/main" id="{B5F9094F-F41D-4C5C-AE54-E379C2C34B99}"/>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9" name="直線コネクタ 578">
          <a:extLst>
            <a:ext uri="{FF2B5EF4-FFF2-40B4-BE49-F238E27FC236}">
              <a16:creationId xmlns:a16="http://schemas.microsoft.com/office/drawing/2014/main" id="{D8A35BCE-E058-42D2-A80A-E8E788A07999}"/>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60</xdr:row>
      <xdr:rowOff>86377</xdr:rowOff>
    </xdr:from>
    <xdr:ext cx="595419" cy="259045"/>
    <xdr:sp macro="" textlink="">
      <xdr:nvSpPr>
        <xdr:cNvPr id="580" name="テキスト ボックス 579">
          <a:extLst>
            <a:ext uri="{FF2B5EF4-FFF2-40B4-BE49-F238E27FC236}">
              <a16:creationId xmlns:a16="http://schemas.microsoft.com/office/drawing/2014/main" id="{F7117984-AAE2-4A1E-AF4C-444B15723339}"/>
            </a:ext>
          </a:extLst>
        </xdr:cNvPr>
        <xdr:cNvSpPr txBox="1"/>
      </xdr:nvSpPr>
      <xdr:spPr>
        <a:xfrm>
          <a:off x="17692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1" name="直線コネクタ 580">
          <a:extLst>
            <a:ext uri="{FF2B5EF4-FFF2-40B4-BE49-F238E27FC236}">
              <a16:creationId xmlns:a16="http://schemas.microsoft.com/office/drawing/2014/main" id="{83B40B59-42DF-4987-8144-C9A8EBE8E8C5}"/>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57</xdr:row>
      <xdr:rowOff>143527</xdr:rowOff>
    </xdr:from>
    <xdr:ext cx="595419" cy="259045"/>
    <xdr:sp macro="" textlink="">
      <xdr:nvSpPr>
        <xdr:cNvPr id="582" name="テキスト ボックス 581">
          <a:extLst>
            <a:ext uri="{FF2B5EF4-FFF2-40B4-BE49-F238E27FC236}">
              <a16:creationId xmlns:a16="http://schemas.microsoft.com/office/drawing/2014/main" id="{74B420E1-AD1C-4A37-A09E-3168E9479D4F}"/>
            </a:ext>
          </a:extLst>
        </xdr:cNvPr>
        <xdr:cNvSpPr txBox="1"/>
      </xdr:nvSpPr>
      <xdr:spPr>
        <a:xfrm>
          <a:off x="17692581" y="991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3" name="直線コネクタ 582">
          <a:extLst>
            <a:ext uri="{FF2B5EF4-FFF2-40B4-BE49-F238E27FC236}">
              <a16:creationId xmlns:a16="http://schemas.microsoft.com/office/drawing/2014/main" id="{E594DF4B-93A5-4D24-80F0-87E803F5D9BE}"/>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29227</xdr:rowOff>
    </xdr:from>
    <xdr:ext cx="595419" cy="259045"/>
    <xdr:sp macro="" textlink="">
      <xdr:nvSpPr>
        <xdr:cNvPr id="584" name="テキスト ボックス 583">
          <a:extLst>
            <a:ext uri="{FF2B5EF4-FFF2-40B4-BE49-F238E27FC236}">
              <a16:creationId xmlns:a16="http://schemas.microsoft.com/office/drawing/2014/main" id="{ACA2D79E-02D8-413B-AD96-8291F23D9500}"/>
            </a:ext>
          </a:extLst>
        </xdr:cNvPr>
        <xdr:cNvSpPr txBox="1"/>
      </xdr:nvSpPr>
      <xdr:spPr>
        <a:xfrm>
          <a:off x="17692581" y="945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5" name="直線コネクタ 584">
          <a:extLst>
            <a:ext uri="{FF2B5EF4-FFF2-40B4-BE49-F238E27FC236}">
              <a16:creationId xmlns:a16="http://schemas.microsoft.com/office/drawing/2014/main" id="{548FAF2F-5EE0-4E80-A7BA-AE0648C2772A}"/>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86377</xdr:rowOff>
    </xdr:from>
    <xdr:ext cx="595419" cy="259045"/>
    <xdr:sp macro="" textlink="">
      <xdr:nvSpPr>
        <xdr:cNvPr id="586" name="テキスト ボックス 585">
          <a:extLst>
            <a:ext uri="{FF2B5EF4-FFF2-40B4-BE49-F238E27FC236}">
              <a16:creationId xmlns:a16="http://schemas.microsoft.com/office/drawing/2014/main" id="{F75817E9-108C-4F00-81ED-E9E6BE2ECBBC}"/>
            </a:ext>
          </a:extLst>
        </xdr:cNvPr>
        <xdr:cNvSpPr txBox="1"/>
      </xdr:nvSpPr>
      <xdr:spPr>
        <a:xfrm>
          <a:off x="17692581" y="900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7" name="【学校施設】&#10;一人当たり面積グラフ枠">
          <a:extLst>
            <a:ext uri="{FF2B5EF4-FFF2-40B4-BE49-F238E27FC236}">
              <a16:creationId xmlns:a16="http://schemas.microsoft.com/office/drawing/2014/main" id="{B162E548-0F2A-4EE1-95F6-30D61D8E0EA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72027</xdr:rowOff>
    </xdr:from>
    <xdr:to>
      <xdr:col>116</xdr:col>
      <xdr:colOff>62864</xdr:colOff>
      <xdr:row>63</xdr:row>
      <xdr:rowOff>166361</xdr:rowOff>
    </xdr:to>
    <xdr:cxnSp macro="">
      <xdr:nvCxnSpPr>
        <xdr:cNvPr id="588" name="直線コネクタ 587">
          <a:extLst>
            <a:ext uri="{FF2B5EF4-FFF2-40B4-BE49-F238E27FC236}">
              <a16:creationId xmlns:a16="http://schemas.microsoft.com/office/drawing/2014/main" id="{17272688-703A-47DE-BC2D-70B76482FAEF}"/>
            </a:ext>
          </a:extLst>
        </xdr:cNvPr>
        <xdr:cNvCxnSpPr/>
      </xdr:nvCxnSpPr>
      <xdr:spPr>
        <a:xfrm flipV="1">
          <a:off x="22160864" y="9501777"/>
          <a:ext cx="0" cy="1465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16981</xdr:rowOff>
    </xdr:from>
    <xdr:ext cx="469744" cy="259045"/>
    <xdr:sp macro="" textlink="">
      <xdr:nvSpPr>
        <xdr:cNvPr id="589" name="【学校施設】&#10;一人当たり面積最小値テキスト">
          <a:extLst>
            <a:ext uri="{FF2B5EF4-FFF2-40B4-BE49-F238E27FC236}">
              <a16:creationId xmlns:a16="http://schemas.microsoft.com/office/drawing/2014/main" id="{59F91326-27DE-44A2-B6FF-4C85B2935E4F}"/>
            </a:ext>
          </a:extLst>
        </xdr:cNvPr>
        <xdr:cNvSpPr txBox="1"/>
      </xdr:nvSpPr>
      <xdr:spPr>
        <a:xfrm>
          <a:off x="22199600" y="10989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166361</xdr:rowOff>
    </xdr:from>
    <xdr:to>
      <xdr:col>116</xdr:col>
      <xdr:colOff>152400</xdr:colOff>
      <xdr:row>63</xdr:row>
      <xdr:rowOff>166361</xdr:rowOff>
    </xdr:to>
    <xdr:cxnSp macro="">
      <xdr:nvCxnSpPr>
        <xdr:cNvPr id="590" name="直線コネクタ 589">
          <a:extLst>
            <a:ext uri="{FF2B5EF4-FFF2-40B4-BE49-F238E27FC236}">
              <a16:creationId xmlns:a16="http://schemas.microsoft.com/office/drawing/2014/main" id="{EB3A73A3-2F92-4787-9E43-ECCFE432F03F}"/>
            </a:ext>
          </a:extLst>
        </xdr:cNvPr>
        <xdr:cNvCxnSpPr/>
      </xdr:nvCxnSpPr>
      <xdr:spPr>
        <a:xfrm>
          <a:off x="22072600" y="10967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18704</xdr:rowOff>
    </xdr:from>
    <xdr:ext cx="599010" cy="259045"/>
    <xdr:sp macro="" textlink="">
      <xdr:nvSpPr>
        <xdr:cNvPr id="591" name="【学校施設】&#10;一人当たり面積最大値テキスト">
          <a:extLst>
            <a:ext uri="{FF2B5EF4-FFF2-40B4-BE49-F238E27FC236}">
              <a16:creationId xmlns:a16="http://schemas.microsoft.com/office/drawing/2014/main" id="{2A4200A6-DD59-41BA-8775-4F8CAB254ACF}"/>
            </a:ext>
          </a:extLst>
        </xdr:cNvPr>
        <xdr:cNvSpPr txBox="1"/>
      </xdr:nvSpPr>
      <xdr:spPr>
        <a:xfrm>
          <a:off x="22199600" y="9277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321.746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72027</xdr:rowOff>
    </xdr:from>
    <xdr:to>
      <xdr:col>116</xdr:col>
      <xdr:colOff>152400</xdr:colOff>
      <xdr:row>55</xdr:row>
      <xdr:rowOff>72027</xdr:rowOff>
    </xdr:to>
    <xdr:cxnSp macro="">
      <xdr:nvCxnSpPr>
        <xdr:cNvPr id="592" name="直線コネクタ 591">
          <a:extLst>
            <a:ext uri="{FF2B5EF4-FFF2-40B4-BE49-F238E27FC236}">
              <a16:creationId xmlns:a16="http://schemas.microsoft.com/office/drawing/2014/main" id="{081BE28F-A4AE-49F9-8AD3-314C36B7F73C}"/>
            </a:ext>
          </a:extLst>
        </xdr:cNvPr>
        <xdr:cNvCxnSpPr/>
      </xdr:nvCxnSpPr>
      <xdr:spPr>
        <a:xfrm>
          <a:off x="22072600" y="9501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105881</xdr:rowOff>
    </xdr:from>
    <xdr:ext cx="469744" cy="259045"/>
    <xdr:sp macro="" textlink="">
      <xdr:nvSpPr>
        <xdr:cNvPr id="593" name="【学校施設】&#10;一人当たり面積平均値テキスト">
          <a:extLst>
            <a:ext uri="{FF2B5EF4-FFF2-40B4-BE49-F238E27FC236}">
              <a16:creationId xmlns:a16="http://schemas.microsoft.com/office/drawing/2014/main" id="{0FA452C1-23C1-46A9-9F64-A2E99CB5B0A0}"/>
            </a:ext>
          </a:extLst>
        </xdr:cNvPr>
        <xdr:cNvSpPr txBox="1"/>
      </xdr:nvSpPr>
      <xdr:spPr>
        <a:xfrm>
          <a:off x="22199600" y="107357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83004</xdr:rowOff>
    </xdr:from>
    <xdr:to>
      <xdr:col>116</xdr:col>
      <xdr:colOff>114300</xdr:colOff>
      <xdr:row>64</xdr:row>
      <xdr:rowOff>13154</xdr:rowOff>
    </xdr:to>
    <xdr:sp macro="" textlink="">
      <xdr:nvSpPr>
        <xdr:cNvPr id="594" name="フローチャート: 判断 593">
          <a:extLst>
            <a:ext uri="{FF2B5EF4-FFF2-40B4-BE49-F238E27FC236}">
              <a16:creationId xmlns:a16="http://schemas.microsoft.com/office/drawing/2014/main" id="{61867340-5AA7-4BCD-9697-EDF093A79B06}"/>
            </a:ext>
          </a:extLst>
        </xdr:cNvPr>
        <xdr:cNvSpPr/>
      </xdr:nvSpPr>
      <xdr:spPr>
        <a:xfrm>
          <a:off x="22110700" y="10884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111817</xdr:rowOff>
    </xdr:from>
    <xdr:to>
      <xdr:col>112</xdr:col>
      <xdr:colOff>38100</xdr:colOff>
      <xdr:row>64</xdr:row>
      <xdr:rowOff>41967</xdr:rowOff>
    </xdr:to>
    <xdr:sp macro="" textlink="">
      <xdr:nvSpPr>
        <xdr:cNvPr id="595" name="フローチャート: 判断 594">
          <a:extLst>
            <a:ext uri="{FF2B5EF4-FFF2-40B4-BE49-F238E27FC236}">
              <a16:creationId xmlns:a16="http://schemas.microsoft.com/office/drawing/2014/main" id="{B42A8F2F-3845-4BC9-9191-F22E190217F6}"/>
            </a:ext>
          </a:extLst>
        </xdr:cNvPr>
        <xdr:cNvSpPr/>
      </xdr:nvSpPr>
      <xdr:spPr>
        <a:xfrm>
          <a:off x="21272500" y="10913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111830</xdr:rowOff>
    </xdr:from>
    <xdr:to>
      <xdr:col>107</xdr:col>
      <xdr:colOff>101600</xdr:colOff>
      <xdr:row>64</xdr:row>
      <xdr:rowOff>41980</xdr:rowOff>
    </xdr:to>
    <xdr:sp macro="" textlink="">
      <xdr:nvSpPr>
        <xdr:cNvPr id="596" name="フローチャート: 判断 595">
          <a:extLst>
            <a:ext uri="{FF2B5EF4-FFF2-40B4-BE49-F238E27FC236}">
              <a16:creationId xmlns:a16="http://schemas.microsoft.com/office/drawing/2014/main" id="{838F1302-305F-4B2E-9201-77487C295850}"/>
            </a:ext>
          </a:extLst>
        </xdr:cNvPr>
        <xdr:cNvSpPr/>
      </xdr:nvSpPr>
      <xdr:spPr>
        <a:xfrm>
          <a:off x="20383500" y="1091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111813</xdr:rowOff>
    </xdr:from>
    <xdr:to>
      <xdr:col>102</xdr:col>
      <xdr:colOff>165100</xdr:colOff>
      <xdr:row>64</xdr:row>
      <xdr:rowOff>41963</xdr:rowOff>
    </xdr:to>
    <xdr:sp macro="" textlink="">
      <xdr:nvSpPr>
        <xdr:cNvPr id="597" name="フローチャート: 判断 596">
          <a:extLst>
            <a:ext uri="{FF2B5EF4-FFF2-40B4-BE49-F238E27FC236}">
              <a16:creationId xmlns:a16="http://schemas.microsoft.com/office/drawing/2014/main" id="{E42C8DF4-AC1C-4B2D-838F-ED60ECF570B6}"/>
            </a:ext>
          </a:extLst>
        </xdr:cNvPr>
        <xdr:cNvSpPr/>
      </xdr:nvSpPr>
      <xdr:spPr>
        <a:xfrm>
          <a:off x="19494500" y="10913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111767</xdr:rowOff>
    </xdr:from>
    <xdr:to>
      <xdr:col>98</xdr:col>
      <xdr:colOff>38100</xdr:colOff>
      <xdr:row>64</xdr:row>
      <xdr:rowOff>41917</xdr:rowOff>
    </xdr:to>
    <xdr:sp macro="" textlink="">
      <xdr:nvSpPr>
        <xdr:cNvPr id="598" name="フローチャート: 判断 597">
          <a:extLst>
            <a:ext uri="{FF2B5EF4-FFF2-40B4-BE49-F238E27FC236}">
              <a16:creationId xmlns:a16="http://schemas.microsoft.com/office/drawing/2014/main" id="{4267C9CF-C079-4671-A651-67DFD5EC22E2}"/>
            </a:ext>
          </a:extLst>
        </xdr:cNvPr>
        <xdr:cNvSpPr/>
      </xdr:nvSpPr>
      <xdr:spPr>
        <a:xfrm>
          <a:off x="18605500" y="10913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CCF9EED0-DC00-458B-AC92-63FFB8908ADC}"/>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2C3A8846-073D-4E84-B571-5FB0BE277D16}"/>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223B30F1-8E52-4045-B727-56FAE875427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C547B164-3032-403E-B7E1-6F9E9952609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E1E8E71E-B953-4854-9D11-84A49F5E8AFE}"/>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109458</xdr:rowOff>
    </xdr:from>
    <xdr:to>
      <xdr:col>116</xdr:col>
      <xdr:colOff>114300</xdr:colOff>
      <xdr:row>64</xdr:row>
      <xdr:rowOff>39608</xdr:rowOff>
    </xdr:to>
    <xdr:sp macro="" textlink="">
      <xdr:nvSpPr>
        <xdr:cNvPr id="604" name="楕円 603">
          <a:extLst>
            <a:ext uri="{FF2B5EF4-FFF2-40B4-BE49-F238E27FC236}">
              <a16:creationId xmlns:a16="http://schemas.microsoft.com/office/drawing/2014/main" id="{27A01853-3E37-4485-BD3F-30FEA750CDD0}"/>
            </a:ext>
          </a:extLst>
        </xdr:cNvPr>
        <xdr:cNvSpPr/>
      </xdr:nvSpPr>
      <xdr:spPr>
        <a:xfrm>
          <a:off x="22110700" y="10910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61431</xdr:rowOff>
    </xdr:from>
    <xdr:ext cx="469744" cy="259045"/>
    <xdr:sp macro="" textlink="">
      <xdr:nvSpPr>
        <xdr:cNvPr id="605" name="【学校施設】&#10;一人当たり面積該当値テキスト">
          <a:extLst>
            <a:ext uri="{FF2B5EF4-FFF2-40B4-BE49-F238E27FC236}">
              <a16:creationId xmlns:a16="http://schemas.microsoft.com/office/drawing/2014/main" id="{6C082E1F-38E6-4933-A8D6-DF44BD052983}"/>
            </a:ext>
          </a:extLst>
        </xdr:cNvPr>
        <xdr:cNvSpPr txBox="1"/>
      </xdr:nvSpPr>
      <xdr:spPr>
        <a:xfrm>
          <a:off x="22199600" y="10862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109261</xdr:rowOff>
    </xdr:from>
    <xdr:to>
      <xdr:col>112</xdr:col>
      <xdr:colOff>38100</xdr:colOff>
      <xdr:row>64</xdr:row>
      <xdr:rowOff>39411</xdr:rowOff>
    </xdr:to>
    <xdr:sp macro="" textlink="">
      <xdr:nvSpPr>
        <xdr:cNvPr id="606" name="楕円 605">
          <a:extLst>
            <a:ext uri="{FF2B5EF4-FFF2-40B4-BE49-F238E27FC236}">
              <a16:creationId xmlns:a16="http://schemas.microsoft.com/office/drawing/2014/main" id="{9ED5BF6B-BA47-4941-BD68-37748E595B80}"/>
            </a:ext>
          </a:extLst>
        </xdr:cNvPr>
        <xdr:cNvSpPr/>
      </xdr:nvSpPr>
      <xdr:spPr>
        <a:xfrm>
          <a:off x="21272500" y="10910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160061</xdr:rowOff>
    </xdr:from>
    <xdr:to>
      <xdr:col>116</xdr:col>
      <xdr:colOff>63500</xdr:colOff>
      <xdr:row>63</xdr:row>
      <xdr:rowOff>160258</xdr:rowOff>
    </xdr:to>
    <xdr:cxnSp macro="">
      <xdr:nvCxnSpPr>
        <xdr:cNvPr id="607" name="直線コネクタ 606">
          <a:extLst>
            <a:ext uri="{FF2B5EF4-FFF2-40B4-BE49-F238E27FC236}">
              <a16:creationId xmlns:a16="http://schemas.microsoft.com/office/drawing/2014/main" id="{EA846ED7-0339-410D-AC60-F634B8FAE17B}"/>
            </a:ext>
          </a:extLst>
        </xdr:cNvPr>
        <xdr:cNvCxnSpPr/>
      </xdr:nvCxnSpPr>
      <xdr:spPr>
        <a:xfrm>
          <a:off x="21323300" y="10961411"/>
          <a:ext cx="838200" cy="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112992</xdr:rowOff>
    </xdr:from>
    <xdr:to>
      <xdr:col>107</xdr:col>
      <xdr:colOff>101600</xdr:colOff>
      <xdr:row>64</xdr:row>
      <xdr:rowOff>43142</xdr:rowOff>
    </xdr:to>
    <xdr:sp macro="" textlink="">
      <xdr:nvSpPr>
        <xdr:cNvPr id="608" name="楕円 607">
          <a:extLst>
            <a:ext uri="{FF2B5EF4-FFF2-40B4-BE49-F238E27FC236}">
              <a16:creationId xmlns:a16="http://schemas.microsoft.com/office/drawing/2014/main" id="{1D998CEE-375A-4ED0-B903-41903B95CCBF}"/>
            </a:ext>
          </a:extLst>
        </xdr:cNvPr>
        <xdr:cNvSpPr/>
      </xdr:nvSpPr>
      <xdr:spPr>
        <a:xfrm>
          <a:off x="20383500" y="10914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160061</xdr:rowOff>
    </xdr:from>
    <xdr:to>
      <xdr:col>111</xdr:col>
      <xdr:colOff>177800</xdr:colOff>
      <xdr:row>63</xdr:row>
      <xdr:rowOff>163792</xdr:rowOff>
    </xdr:to>
    <xdr:cxnSp macro="">
      <xdr:nvCxnSpPr>
        <xdr:cNvPr id="609" name="直線コネクタ 608">
          <a:extLst>
            <a:ext uri="{FF2B5EF4-FFF2-40B4-BE49-F238E27FC236}">
              <a16:creationId xmlns:a16="http://schemas.microsoft.com/office/drawing/2014/main" id="{4D5FC2A2-8771-4999-8E2E-0F33366F30F5}"/>
            </a:ext>
          </a:extLst>
        </xdr:cNvPr>
        <xdr:cNvCxnSpPr/>
      </xdr:nvCxnSpPr>
      <xdr:spPr>
        <a:xfrm flipV="1">
          <a:off x="20434300" y="10961411"/>
          <a:ext cx="889000" cy="3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113015</xdr:rowOff>
    </xdr:from>
    <xdr:to>
      <xdr:col>102</xdr:col>
      <xdr:colOff>165100</xdr:colOff>
      <xdr:row>64</xdr:row>
      <xdr:rowOff>43165</xdr:rowOff>
    </xdr:to>
    <xdr:sp macro="" textlink="">
      <xdr:nvSpPr>
        <xdr:cNvPr id="610" name="楕円 609">
          <a:extLst>
            <a:ext uri="{FF2B5EF4-FFF2-40B4-BE49-F238E27FC236}">
              <a16:creationId xmlns:a16="http://schemas.microsoft.com/office/drawing/2014/main" id="{F17AC3D6-949C-4EF3-A1C4-C272D9683018}"/>
            </a:ext>
          </a:extLst>
        </xdr:cNvPr>
        <xdr:cNvSpPr/>
      </xdr:nvSpPr>
      <xdr:spPr>
        <a:xfrm>
          <a:off x="19494500" y="10914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163792</xdr:rowOff>
    </xdr:from>
    <xdr:to>
      <xdr:col>107</xdr:col>
      <xdr:colOff>50800</xdr:colOff>
      <xdr:row>63</xdr:row>
      <xdr:rowOff>163815</xdr:rowOff>
    </xdr:to>
    <xdr:cxnSp macro="">
      <xdr:nvCxnSpPr>
        <xdr:cNvPr id="611" name="直線コネクタ 610">
          <a:extLst>
            <a:ext uri="{FF2B5EF4-FFF2-40B4-BE49-F238E27FC236}">
              <a16:creationId xmlns:a16="http://schemas.microsoft.com/office/drawing/2014/main" id="{81E8FB95-91E5-4E0B-9590-4660F2BAB1A8}"/>
            </a:ext>
          </a:extLst>
        </xdr:cNvPr>
        <xdr:cNvCxnSpPr/>
      </xdr:nvCxnSpPr>
      <xdr:spPr>
        <a:xfrm flipV="1">
          <a:off x="19545300" y="10965142"/>
          <a:ext cx="889000" cy="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112068</xdr:rowOff>
    </xdr:from>
    <xdr:to>
      <xdr:col>98</xdr:col>
      <xdr:colOff>38100</xdr:colOff>
      <xdr:row>64</xdr:row>
      <xdr:rowOff>42218</xdr:rowOff>
    </xdr:to>
    <xdr:sp macro="" textlink="">
      <xdr:nvSpPr>
        <xdr:cNvPr id="612" name="楕円 611">
          <a:extLst>
            <a:ext uri="{FF2B5EF4-FFF2-40B4-BE49-F238E27FC236}">
              <a16:creationId xmlns:a16="http://schemas.microsoft.com/office/drawing/2014/main" id="{82C1D96D-841E-4AA0-807E-A4BED95D0B58}"/>
            </a:ext>
          </a:extLst>
        </xdr:cNvPr>
        <xdr:cNvSpPr/>
      </xdr:nvSpPr>
      <xdr:spPr>
        <a:xfrm>
          <a:off x="18605500" y="10913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162868</xdr:rowOff>
    </xdr:from>
    <xdr:to>
      <xdr:col>102</xdr:col>
      <xdr:colOff>114300</xdr:colOff>
      <xdr:row>63</xdr:row>
      <xdr:rowOff>163815</xdr:rowOff>
    </xdr:to>
    <xdr:cxnSp macro="">
      <xdr:nvCxnSpPr>
        <xdr:cNvPr id="613" name="直線コネクタ 612">
          <a:extLst>
            <a:ext uri="{FF2B5EF4-FFF2-40B4-BE49-F238E27FC236}">
              <a16:creationId xmlns:a16="http://schemas.microsoft.com/office/drawing/2014/main" id="{D692F67D-28A7-4101-BFF1-66EE9272C318}"/>
            </a:ext>
          </a:extLst>
        </xdr:cNvPr>
        <xdr:cNvCxnSpPr/>
      </xdr:nvCxnSpPr>
      <xdr:spPr>
        <a:xfrm>
          <a:off x="18656300" y="10964218"/>
          <a:ext cx="889000" cy="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64</xdr:row>
      <xdr:rowOff>33094</xdr:rowOff>
    </xdr:from>
    <xdr:ext cx="469744" cy="259045"/>
    <xdr:sp macro="" textlink="">
      <xdr:nvSpPr>
        <xdr:cNvPr id="614" name="n_1aveValue【学校施設】&#10;一人当たり面積">
          <a:extLst>
            <a:ext uri="{FF2B5EF4-FFF2-40B4-BE49-F238E27FC236}">
              <a16:creationId xmlns:a16="http://schemas.microsoft.com/office/drawing/2014/main" id="{69535277-191B-4AFB-BA10-1E29E85E6416}"/>
            </a:ext>
          </a:extLst>
        </xdr:cNvPr>
        <xdr:cNvSpPr txBox="1"/>
      </xdr:nvSpPr>
      <xdr:spPr>
        <a:xfrm>
          <a:off x="21075727" y="11005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58507</xdr:rowOff>
    </xdr:from>
    <xdr:ext cx="469744" cy="259045"/>
    <xdr:sp macro="" textlink="">
      <xdr:nvSpPr>
        <xdr:cNvPr id="615" name="n_2aveValue【学校施設】&#10;一人当たり面積">
          <a:extLst>
            <a:ext uri="{FF2B5EF4-FFF2-40B4-BE49-F238E27FC236}">
              <a16:creationId xmlns:a16="http://schemas.microsoft.com/office/drawing/2014/main" id="{75BBA5AC-4855-49DF-8689-EB8833EAA641}"/>
            </a:ext>
          </a:extLst>
        </xdr:cNvPr>
        <xdr:cNvSpPr txBox="1"/>
      </xdr:nvSpPr>
      <xdr:spPr>
        <a:xfrm>
          <a:off x="20199427" y="10688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58490</xdr:rowOff>
    </xdr:from>
    <xdr:ext cx="469744" cy="259045"/>
    <xdr:sp macro="" textlink="">
      <xdr:nvSpPr>
        <xdr:cNvPr id="616" name="n_3aveValue【学校施設】&#10;一人当たり面積">
          <a:extLst>
            <a:ext uri="{FF2B5EF4-FFF2-40B4-BE49-F238E27FC236}">
              <a16:creationId xmlns:a16="http://schemas.microsoft.com/office/drawing/2014/main" id="{4AFFDC85-E599-4769-A122-97C0F36E5930}"/>
            </a:ext>
          </a:extLst>
        </xdr:cNvPr>
        <xdr:cNvSpPr txBox="1"/>
      </xdr:nvSpPr>
      <xdr:spPr>
        <a:xfrm>
          <a:off x="19310427" y="10688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58444</xdr:rowOff>
    </xdr:from>
    <xdr:ext cx="469744" cy="259045"/>
    <xdr:sp macro="" textlink="">
      <xdr:nvSpPr>
        <xdr:cNvPr id="617" name="n_4aveValue【学校施設】&#10;一人当たり面積">
          <a:extLst>
            <a:ext uri="{FF2B5EF4-FFF2-40B4-BE49-F238E27FC236}">
              <a16:creationId xmlns:a16="http://schemas.microsoft.com/office/drawing/2014/main" id="{70F6E8E1-B65C-45E5-9E98-4314A3FF472D}"/>
            </a:ext>
          </a:extLst>
        </xdr:cNvPr>
        <xdr:cNvSpPr txBox="1"/>
      </xdr:nvSpPr>
      <xdr:spPr>
        <a:xfrm>
          <a:off x="18421427" y="10688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55938</xdr:rowOff>
    </xdr:from>
    <xdr:ext cx="469744" cy="259045"/>
    <xdr:sp macro="" textlink="">
      <xdr:nvSpPr>
        <xdr:cNvPr id="618" name="n_1mainValue【学校施設】&#10;一人当たり面積">
          <a:extLst>
            <a:ext uri="{FF2B5EF4-FFF2-40B4-BE49-F238E27FC236}">
              <a16:creationId xmlns:a16="http://schemas.microsoft.com/office/drawing/2014/main" id="{60A071D8-6DB6-4C8B-B652-F480583F74B2}"/>
            </a:ext>
          </a:extLst>
        </xdr:cNvPr>
        <xdr:cNvSpPr txBox="1"/>
      </xdr:nvSpPr>
      <xdr:spPr>
        <a:xfrm>
          <a:off x="21075727" y="10685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34269</xdr:rowOff>
    </xdr:from>
    <xdr:ext cx="469744" cy="259045"/>
    <xdr:sp macro="" textlink="">
      <xdr:nvSpPr>
        <xdr:cNvPr id="619" name="n_2mainValue【学校施設】&#10;一人当たり面積">
          <a:extLst>
            <a:ext uri="{FF2B5EF4-FFF2-40B4-BE49-F238E27FC236}">
              <a16:creationId xmlns:a16="http://schemas.microsoft.com/office/drawing/2014/main" id="{6FE963FB-83B9-4139-BC42-741F0C364596}"/>
            </a:ext>
          </a:extLst>
        </xdr:cNvPr>
        <xdr:cNvSpPr txBox="1"/>
      </xdr:nvSpPr>
      <xdr:spPr>
        <a:xfrm>
          <a:off x="20199427" y="11007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34292</xdr:rowOff>
    </xdr:from>
    <xdr:ext cx="469744" cy="259045"/>
    <xdr:sp macro="" textlink="">
      <xdr:nvSpPr>
        <xdr:cNvPr id="620" name="n_3mainValue【学校施設】&#10;一人当たり面積">
          <a:extLst>
            <a:ext uri="{FF2B5EF4-FFF2-40B4-BE49-F238E27FC236}">
              <a16:creationId xmlns:a16="http://schemas.microsoft.com/office/drawing/2014/main" id="{5A34DBC9-66F2-420C-81F5-85A935DE1E4D}"/>
            </a:ext>
          </a:extLst>
        </xdr:cNvPr>
        <xdr:cNvSpPr txBox="1"/>
      </xdr:nvSpPr>
      <xdr:spPr>
        <a:xfrm>
          <a:off x="19310427" y="110070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33345</xdr:rowOff>
    </xdr:from>
    <xdr:ext cx="469744" cy="259045"/>
    <xdr:sp macro="" textlink="">
      <xdr:nvSpPr>
        <xdr:cNvPr id="621" name="n_4mainValue【学校施設】&#10;一人当たり面積">
          <a:extLst>
            <a:ext uri="{FF2B5EF4-FFF2-40B4-BE49-F238E27FC236}">
              <a16:creationId xmlns:a16="http://schemas.microsoft.com/office/drawing/2014/main" id="{4C3314F5-FD6D-4AE8-A8D0-E38555251C54}"/>
            </a:ext>
          </a:extLst>
        </xdr:cNvPr>
        <xdr:cNvSpPr txBox="1"/>
      </xdr:nvSpPr>
      <xdr:spPr>
        <a:xfrm>
          <a:off x="18421427" y="11006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2" name="正方形/長方形 621">
          <a:extLst>
            <a:ext uri="{FF2B5EF4-FFF2-40B4-BE49-F238E27FC236}">
              <a16:creationId xmlns:a16="http://schemas.microsoft.com/office/drawing/2014/main" id="{2DD6EDF0-A50B-4542-9147-E5833DC1952D}"/>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3" name="正方形/長方形 622">
          <a:extLst>
            <a:ext uri="{FF2B5EF4-FFF2-40B4-BE49-F238E27FC236}">
              <a16:creationId xmlns:a16="http://schemas.microsoft.com/office/drawing/2014/main" id="{725F6801-9EA8-4B4C-B8CC-CF67D9DF58F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4" name="正方形/長方形 623">
          <a:extLst>
            <a:ext uri="{FF2B5EF4-FFF2-40B4-BE49-F238E27FC236}">
              <a16:creationId xmlns:a16="http://schemas.microsoft.com/office/drawing/2014/main" id="{90647B03-F217-46F4-A3BB-DD4D6A6430C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5" name="正方形/長方形 624">
          <a:extLst>
            <a:ext uri="{FF2B5EF4-FFF2-40B4-BE49-F238E27FC236}">
              <a16:creationId xmlns:a16="http://schemas.microsoft.com/office/drawing/2014/main" id="{CAEE1DB6-8855-4C11-B68A-1E6302F10C5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6" name="正方形/長方形 625">
          <a:extLst>
            <a:ext uri="{FF2B5EF4-FFF2-40B4-BE49-F238E27FC236}">
              <a16:creationId xmlns:a16="http://schemas.microsoft.com/office/drawing/2014/main" id="{437ACBF6-5A31-4871-A98F-D7C9D805A329}"/>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7" name="正方形/長方形 626">
          <a:extLst>
            <a:ext uri="{FF2B5EF4-FFF2-40B4-BE49-F238E27FC236}">
              <a16:creationId xmlns:a16="http://schemas.microsoft.com/office/drawing/2014/main" id="{BB861D88-026F-4A6B-92A9-393318F47ED0}"/>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8" name="正方形/長方形 627">
          <a:extLst>
            <a:ext uri="{FF2B5EF4-FFF2-40B4-BE49-F238E27FC236}">
              <a16:creationId xmlns:a16="http://schemas.microsoft.com/office/drawing/2014/main" id="{0B6B4359-A02D-44F8-9693-5EC125B46C23}"/>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9" name="正方形/長方形 628">
          <a:extLst>
            <a:ext uri="{FF2B5EF4-FFF2-40B4-BE49-F238E27FC236}">
              <a16:creationId xmlns:a16="http://schemas.microsoft.com/office/drawing/2014/main" id="{13A83C2B-FE86-42B4-A42B-1F87AE439543}"/>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0" name="正方形/長方形 629">
          <a:extLst>
            <a:ext uri="{FF2B5EF4-FFF2-40B4-BE49-F238E27FC236}">
              <a16:creationId xmlns:a16="http://schemas.microsoft.com/office/drawing/2014/main" id="{705F7390-8510-4811-A429-5CC74750C63E}"/>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1" name="正方形/長方形 630">
          <a:extLst>
            <a:ext uri="{FF2B5EF4-FFF2-40B4-BE49-F238E27FC236}">
              <a16:creationId xmlns:a16="http://schemas.microsoft.com/office/drawing/2014/main" id="{32C443B2-7DA7-46D3-BFCD-5EFF043A8C7A}"/>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2" name="正方形/長方形 631">
          <a:extLst>
            <a:ext uri="{FF2B5EF4-FFF2-40B4-BE49-F238E27FC236}">
              <a16:creationId xmlns:a16="http://schemas.microsoft.com/office/drawing/2014/main" id="{CF35332F-A8AE-406F-B2ED-77E6A20B09A7}"/>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3" name="正方形/長方形 632">
          <a:extLst>
            <a:ext uri="{FF2B5EF4-FFF2-40B4-BE49-F238E27FC236}">
              <a16:creationId xmlns:a16="http://schemas.microsoft.com/office/drawing/2014/main" id="{E36404F9-288C-4BC0-87A4-2EBC57BFABE7}"/>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4" name="正方形/長方形 633">
          <a:extLst>
            <a:ext uri="{FF2B5EF4-FFF2-40B4-BE49-F238E27FC236}">
              <a16:creationId xmlns:a16="http://schemas.microsoft.com/office/drawing/2014/main" id="{1B3E5C6B-D9CC-4337-BBC7-84D4D0D856F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5" name="正方形/長方形 634">
          <a:extLst>
            <a:ext uri="{FF2B5EF4-FFF2-40B4-BE49-F238E27FC236}">
              <a16:creationId xmlns:a16="http://schemas.microsoft.com/office/drawing/2014/main" id="{11E1B664-607A-42F5-AE45-094155265DC6}"/>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6" name="正方形/長方形 635">
          <a:extLst>
            <a:ext uri="{FF2B5EF4-FFF2-40B4-BE49-F238E27FC236}">
              <a16:creationId xmlns:a16="http://schemas.microsoft.com/office/drawing/2014/main" id="{8F8B783C-E710-4DC5-95DB-7F3765C84AE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7" name="正方形/長方形 636">
          <a:extLst>
            <a:ext uri="{FF2B5EF4-FFF2-40B4-BE49-F238E27FC236}">
              <a16:creationId xmlns:a16="http://schemas.microsoft.com/office/drawing/2014/main" id="{546AFEF5-64F9-450C-A884-5C0ED296D17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8" name="正方形/長方形 637">
          <a:extLst>
            <a:ext uri="{FF2B5EF4-FFF2-40B4-BE49-F238E27FC236}">
              <a16:creationId xmlns:a16="http://schemas.microsoft.com/office/drawing/2014/main" id="{7C00A9FC-C47C-4B82-A20E-4314AC11C08F}"/>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9" name="正方形/長方形 638">
          <a:extLst>
            <a:ext uri="{FF2B5EF4-FFF2-40B4-BE49-F238E27FC236}">
              <a16:creationId xmlns:a16="http://schemas.microsoft.com/office/drawing/2014/main" id="{EDC8106C-35E4-488B-90E2-F3594E00D082}"/>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0" name="正方形/長方形 639">
          <a:extLst>
            <a:ext uri="{FF2B5EF4-FFF2-40B4-BE49-F238E27FC236}">
              <a16:creationId xmlns:a16="http://schemas.microsoft.com/office/drawing/2014/main" id="{F613DF2C-D284-444E-9069-F5A61D933EA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1" name="正方形/長方形 640">
          <a:extLst>
            <a:ext uri="{FF2B5EF4-FFF2-40B4-BE49-F238E27FC236}">
              <a16:creationId xmlns:a16="http://schemas.microsoft.com/office/drawing/2014/main" id="{2B184381-FA07-4B60-9F68-C22E35919ECF}"/>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2" name="正方形/長方形 641">
          <a:extLst>
            <a:ext uri="{FF2B5EF4-FFF2-40B4-BE49-F238E27FC236}">
              <a16:creationId xmlns:a16="http://schemas.microsoft.com/office/drawing/2014/main" id="{44C02C19-B0D4-4FDD-A6B0-A4A857A0BD33}"/>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3" name="正方形/長方形 642">
          <a:extLst>
            <a:ext uri="{FF2B5EF4-FFF2-40B4-BE49-F238E27FC236}">
              <a16:creationId xmlns:a16="http://schemas.microsoft.com/office/drawing/2014/main" id="{8BF1878D-DF07-40E5-89FE-AD4A0EAFB32F}"/>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4" name="正方形/長方形 643">
          <a:extLst>
            <a:ext uri="{FF2B5EF4-FFF2-40B4-BE49-F238E27FC236}">
              <a16:creationId xmlns:a16="http://schemas.microsoft.com/office/drawing/2014/main" id="{7FA8EB0F-5682-4080-95BD-C680E238DAA8}"/>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5" name="正方形/長方形 644">
          <a:extLst>
            <a:ext uri="{FF2B5EF4-FFF2-40B4-BE49-F238E27FC236}">
              <a16:creationId xmlns:a16="http://schemas.microsoft.com/office/drawing/2014/main" id="{D7E215DE-7503-428C-AE72-7DEE14AC1E94}"/>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6" name="テキスト ボックス 645">
          <a:extLst>
            <a:ext uri="{FF2B5EF4-FFF2-40B4-BE49-F238E27FC236}">
              <a16:creationId xmlns:a16="http://schemas.microsoft.com/office/drawing/2014/main" id="{49462B37-8B77-4ABF-916E-A45D0614AA0B}"/>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7" name="直線コネクタ 646">
          <a:extLst>
            <a:ext uri="{FF2B5EF4-FFF2-40B4-BE49-F238E27FC236}">
              <a16:creationId xmlns:a16="http://schemas.microsoft.com/office/drawing/2014/main" id="{A0E9B28A-36DC-409E-8048-849B36A5343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48" name="テキスト ボックス 647">
          <a:extLst>
            <a:ext uri="{FF2B5EF4-FFF2-40B4-BE49-F238E27FC236}">
              <a16:creationId xmlns:a16="http://schemas.microsoft.com/office/drawing/2014/main" id="{33863AC4-10FC-4BA3-BC3A-BC078661864B}"/>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49" name="直線コネクタ 648">
          <a:extLst>
            <a:ext uri="{FF2B5EF4-FFF2-40B4-BE49-F238E27FC236}">
              <a16:creationId xmlns:a16="http://schemas.microsoft.com/office/drawing/2014/main" id="{1260905A-8F7B-488F-9449-60BBA047F9F1}"/>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0" name="テキスト ボックス 649">
          <a:extLst>
            <a:ext uri="{FF2B5EF4-FFF2-40B4-BE49-F238E27FC236}">
              <a16:creationId xmlns:a16="http://schemas.microsoft.com/office/drawing/2014/main" id="{A95DE3D5-A638-4D8D-935E-4D40B2133441}"/>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1" name="直線コネクタ 650">
          <a:extLst>
            <a:ext uri="{FF2B5EF4-FFF2-40B4-BE49-F238E27FC236}">
              <a16:creationId xmlns:a16="http://schemas.microsoft.com/office/drawing/2014/main" id="{6B5D6191-3B0A-479A-AB4F-F2A07FAA52A8}"/>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2" name="テキスト ボックス 651">
          <a:extLst>
            <a:ext uri="{FF2B5EF4-FFF2-40B4-BE49-F238E27FC236}">
              <a16:creationId xmlns:a16="http://schemas.microsoft.com/office/drawing/2014/main" id="{E0DE3755-A154-4194-BFF7-643870D3EF4E}"/>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3" name="直線コネクタ 652">
          <a:extLst>
            <a:ext uri="{FF2B5EF4-FFF2-40B4-BE49-F238E27FC236}">
              <a16:creationId xmlns:a16="http://schemas.microsoft.com/office/drawing/2014/main" id="{98709150-EBDB-4D4D-B1F9-8503AD8BD6F2}"/>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4" name="テキスト ボックス 653">
          <a:extLst>
            <a:ext uri="{FF2B5EF4-FFF2-40B4-BE49-F238E27FC236}">
              <a16:creationId xmlns:a16="http://schemas.microsoft.com/office/drawing/2014/main" id="{76394A46-8CD4-42AC-AF66-2C3C4757F9B4}"/>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55" name="直線コネクタ 654">
          <a:extLst>
            <a:ext uri="{FF2B5EF4-FFF2-40B4-BE49-F238E27FC236}">
              <a16:creationId xmlns:a16="http://schemas.microsoft.com/office/drawing/2014/main" id="{C483AA19-8384-40EA-BB19-F021724A1D02}"/>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56" name="テキスト ボックス 655">
          <a:extLst>
            <a:ext uri="{FF2B5EF4-FFF2-40B4-BE49-F238E27FC236}">
              <a16:creationId xmlns:a16="http://schemas.microsoft.com/office/drawing/2014/main" id="{EF31A307-308B-42C2-9E48-B6A0A9926477}"/>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57" name="直線コネクタ 656">
          <a:extLst>
            <a:ext uri="{FF2B5EF4-FFF2-40B4-BE49-F238E27FC236}">
              <a16:creationId xmlns:a16="http://schemas.microsoft.com/office/drawing/2014/main" id="{A4F21A44-39F1-4FD9-8A24-EEAB9AA417A3}"/>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658" name="テキスト ボックス 657">
          <a:extLst>
            <a:ext uri="{FF2B5EF4-FFF2-40B4-BE49-F238E27FC236}">
              <a16:creationId xmlns:a16="http://schemas.microsoft.com/office/drawing/2014/main" id="{38B8E211-77AD-4C22-81A0-CD2115E12659}"/>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59" name="直線コネクタ 658">
          <a:extLst>
            <a:ext uri="{FF2B5EF4-FFF2-40B4-BE49-F238E27FC236}">
              <a16:creationId xmlns:a16="http://schemas.microsoft.com/office/drawing/2014/main" id="{FA312CEF-7075-46C5-8479-7A1CC8B7C6A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660" name="テキスト ボックス 659">
          <a:extLst>
            <a:ext uri="{FF2B5EF4-FFF2-40B4-BE49-F238E27FC236}">
              <a16:creationId xmlns:a16="http://schemas.microsoft.com/office/drawing/2014/main" id="{10C75B36-E86B-4F09-A117-1D7ACD2BBF35}"/>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61" name="【公民館】&#10;有形固定資産減価償却率グラフ枠">
          <a:extLst>
            <a:ext uri="{FF2B5EF4-FFF2-40B4-BE49-F238E27FC236}">
              <a16:creationId xmlns:a16="http://schemas.microsoft.com/office/drawing/2014/main" id="{5B237461-822F-47A3-B62B-930946145DB5}"/>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72389</xdr:rowOff>
    </xdr:from>
    <xdr:to>
      <xdr:col>85</xdr:col>
      <xdr:colOff>126364</xdr:colOff>
      <xdr:row>108</xdr:row>
      <xdr:rowOff>152400</xdr:rowOff>
    </xdr:to>
    <xdr:cxnSp macro="">
      <xdr:nvCxnSpPr>
        <xdr:cNvPr id="662" name="直線コネクタ 661">
          <a:extLst>
            <a:ext uri="{FF2B5EF4-FFF2-40B4-BE49-F238E27FC236}">
              <a16:creationId xmlns:a16="http://schemas.microsoft.com/office/drawing/2014/main" id="{CA5EED54-9913-4568-988D-DFA2834F36F2}"/>
            </a:ext>
          </a:extLst>
        </xdr:cNvPr>
        <xdr:cNvCxnSpPr/>
      </xdr:nvCxnSpPr>
      <xdr:spPr>
        <a:xfrm flipV="1">
          <a:off x="16318864" y="17217389"/>
          <a:ext cx="0" cy="1451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663" name="【公民館】&#10;有形固定資産減価償却率最小値テキスト">
          <a:extLst>
            <a:ext uri="{FF2B5EF4-FFF2-40B4-BE49-F238E27FC236}">
              <a16:creationId xmlns:a16="http://schemas.microsoft.com/office/drawing/2014/main" id="{A725F90E-8559-44F4-9C53-118CEB0E6284}"/>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64" name="直線コネクタ 663">
          <a:extLst>
            <a:ext uri="{FF2B5EF4-FFF2-40B4-BE49-F238E27FC236}">
              <a16:creationId xmlns:a16="http://schemas.microsoft.com/office/drawing/2014/main" id="{77C2B442-2A9C-46FA-8C91-38ABC25B9913}"/>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19066</xdr:rowOff>
    </xdr:from>
    <xdr:ext cx="405111" cy="259045"/>
    <xdr:sp macro="" textlink="">
      <xdr:nvSpPr>
        <xdr:cNvPr id="665" name="【公民館】&#10;有形固定資産減価償却率最大値テキスト">
          <a:extLst>
            <a:ext uri="{FF2B5EF4-FFF2-40B4-BE49-F238E27FC236}">
              <a16:creationId xmlns:a16="http://schemas.microsoft.com/office/drawing/2014/main" id="{6954FDB1-1D05-49F7-B375-D465760841C6}"/>
            </a:ext>
          </a:extLst>
        </xdr:cNvPr>
        <xdr:cNvSpPr txBox="1"/>
      </xdr:nvSpPr>
      <xdr:spPr>
        <a:xfrm>
          <a:off x="16357600" y="16992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72389</xdr:rowOff>
    </xdr:from>
    <xdr:to>
      <xdr:col>86</xdr:col>
      <xdr:colOff>25400</xdr:colOff>
      <xdr:row>100</xdr:row>
      <xdr:rowOff>72389</xdr:rowOff>
    </xdr:to>
    <xdr:cxnSp macro="">
      <xdr:nvCxnSpPr>
        <xdr:cNvPr id="666" name="直線コネクタ 665">
          <a:extLst>
            <a:ext uri="{FF2B5EF4-FFF2-40B4-BE49-F238E27FC236}">
              <a16:creationId xmlns:a16="http://schemas.microsoft.com/office/drawing/2014/main" id="{2E066FCF-0068-486D-867F-953BDDFDACAB}"/>
            </a:ext>
          </a:extLst>
        </xdr:cNvPr>
        <xdr:cNvCxnSpPr/>
      </xdr:nvCxnSpPr>
      <xdr:spPr>
        <a:xfrm>
          <a:off x="16230600" y="17217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27322</xdr:rowOff>
    </xdr:from>
    <xdr:ext cx="405111" cy="259045"/>
    <xdr:sp macro="" textlink="">
      <xdr:nvSpPr>
        <xdr:cNvPr id="667" name="【公民館】&#10;有形固定資産減価償却率平均値テキスト">
          <a:extLst>
            <a:ext uri="{FF2B5EF4-FFF2-40B4-BE49-F238E27FC236}">
              <a16:creationId xmlns:a16="http://schemas.microsoft.com/office/drawing/2014/main" id="{9F952D69-E9B7-409B-B408-0DEBF8008797}"/>
            </a:ext>
          </a:extLst>
        </xdr:cNvPr>
        <xdr:cNvSpPr txBox="1"/>
      </xdr:nvSpPr>
      <xdr:spPr>
        <a:xfrm>
          <a:off x="16357600" y="178581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4445</xdr:rowOff>
    </xdr:from>
    <xdr:to>
      <xdr:col>85</xdr:col>
      <xdr:colOff>177800</xdr:colOff>
      <xdr:row>105</xdr:row>
      <xdr:rowOff>106045</xdr:rowOff>
    </xdr:to>
    <xdr:sp macro="" textlink="">
      <xdr:nvSpPr>
        <xdr:cNvPr id="668" name="フローチャート: 判断 667">
          <a:extLst>
            <a:ext uri="{FF2B5EF4-FFF2-40B4-BE49-F238E27FC236}">
              <a16:creationId xmlns:a16="http://schemas.microsoft.com/office/drawing/2014/main" id="{CAA52416-6103-403E-8C91-3219C775EC93}"/>
            </a:ext>
          </a:extLst>
        </xdr:cNvPr>
        <xdr:cNvSpPr/>
      </xdr:nvSpPr>
      <xdr:spPr>
        <a:xfrm>
          <a:off x="16268700" y="18006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63500</xdr:rowOff>
    </xdr:from>
    <xdr:to>
      <xdr:col>81</xdr:col>
      <xdr:colOff>101600</xdr:colOff>
      <xdr:row>105</xdr:row>
      <xdr:rowOff>165100</xdr:rowOff>
    </xdr:to>
    <xdr:sp macro="" textlink="">
      <xdr:nvSpPr>
        <xdr:cNvPr id="669" name="フローチャート: 判断 668">
          <a:extLst>
            <a:ext uri="{FF2B5EF4-FFF2-40B4-BE49-F238E27FC236}">
              <a16:creationId xmlns:a16="http://schemas.microsoft.com/office/drawing/2014/main" id="{7F5A9CFC-C33B-436E-AA2F-2230DC45583B}"/>
            </a:ext>
          </a:extLst>
        </xdr:cNvPr>
        <xdr:cNvSpPr/>
      </xdr:nvSpPr>
      <xdr:spPr>
        <a:xfrm>
          <a:off x="15430500" y="1806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59689</xdr:rowOff>
    </xdr:from>
    <xdr:to>
      <xdr:col>76</xdr:col>
      <xdr:colOff>165100</xdr:colOff>
      <xdr:row>105</xdr:row>
      <xdr:rowOff>161289</xdr:rowOff>
    </xdr:to>
    <xdr:sp macro="" textlink="">
      <xdr:nvSpPr>
        <xdr:cNvPr id="670" name="フローチャート: 判断 669">
          <a:extLst>
            <a:ext uri="{FF2B5EF4-FFF2-40B4-BE49-F238E27FC236}">
              <a16:creationId xmlns:a16="http://schemas.microsoft.com/office/drawing/2014/main" id="{0A0EC821-602D-4F7A-97B1-81C70AD27C7B}"/>
            </a:ext>
          </a:extLst>
        </xdr:cNvPr>
        <xdr:cNvSpPr/>
      </xdr:nvSpPr>
      <xdr:spPr>
        <a:xfrm>
          <a:off x="14541500" y="18061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52070</xdr:rowOff>
    </xdr:from>
    <xdr:to>
      <xdr:col>72</xdr:col>
      <xdr:colOff>38100</xdr:colOff>
      <xdr:row>105</xdr:row>
      <xdr:rowOff>153670</xdr:rowOff>
    </xdr:to>
    <xdr:sp macro="" textlink="">
      <xdr:nvSpPr>
        <xdr:cNvPr id="671" name="フローチャート: 判断 670">
          <a:extLst>
            <a:ext uri="{FF2B5EF4-FFF2-40B4-BE49-F238E27FC236}">
              <a16:creationId xmlns:a16="http://schemas.microsoft.com/office/drawing/2014/main" id="{488FFE3D-5931-45B8-AEC8-A1303D345FAC}"/>
            </a:ext>
          </a:extLst>
        </xdr:cNvPr>
        <xdr:cNvSpPr/>
      </xdr:nvSpPr>
      <xdr:spPr>
        <a:xfrm>
          <a:off x="13652500" y="1805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57786</xdr:rowOff>
    </xdr:from>
    <xdr:to>
      <xdr:col>67</xdr:col>
      <xdr:colOff>101600</xdr:colOff>
      <xdr:row>105</xdr:row>
      <xdr:rowOff>159386</xdr:rowOff>
    </xdr:to>
    <xdr:sp macro="" textlink="">
      <xdr:nvSpPr>
        <xdr:cNvPr id="672" name="フローチャート: 判断 671">
          <a:extLst>
            <a:ext uri="{FF2B5EF4-FFF2-40B4-BE49-F238E27FC236}">
              <a16:creationId xmlns:a16="http://schemas.microsoft.com/office/drawing/2014/main" id="{7EE72F9A-D4F6-4B61-9897-B5C0A805231C}"/>
            </a:ext>
          </a:extLst>
        </xdr:cNvPr>
        <xdr:cNvSpPr/>
      </xdr:nvSpPr>
      <xdr:spPr>
        <a:xfrm>
          <a:off x="12763500" y="18060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3" name="テキスト ボックス 672">
          <a:extLst>
            <a:ext uri="{FF2B5EF4-FFF2-40B4-BE49-F238E27FC236}">
              <a16:creationId xmlns:a16="http://schemas.microsoft.com/office/drawing/2014/main" id="{8900D610-A9D7-4597-A3D1-DD46A3693479}"/>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4" name="テキスト ボックス 673">
          <a:extLst>
            <a:ext uri="{FF2B5EF4-FFF2-40B4-BE49-F238E27FC236}">
              <a16:creationId xmlns:a16="http://schemas.microsoft.com/office/drawing/2014/main" id="{68AC4A4A-A5F5-469B-A691-2E4F2C83685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B26472C5-A4B6-47C9-BD74-8E59C49CE30B}"/>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4F1DDD26-BC8A-4D75-8C91-183DBFA7C81F}"/>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3258A6D2-3CE7-47A8-B14A-03A6CBBFF2C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101600</xdr:rowOff>
    </xdr:from>
    <xdr:to>
      <xdr:col>85</xdr:col>
      <xdr:colOff>177800</xdr:colOff>
      <xdr:row>109</xdr:row>
      <xdr:rowOff>31750</xdr:rowOff>
    </xdr:to>
    <xdr:sp macro="" textlink="">
      <xdr:nvSpPr>
        <xdr:cNvPr id="678" name="楕円 677">
          <a:extLst>
            <a:ext uri="{FF2B5EF4-FFF2-40B4-BE49-F238E27FC236}">
              <a16:creationId xmlns:a16="http://schemas.microsoft.com/office/drawing/2014/main" id="{1818B74E-BA23-4A72-BBDC-D4829CF8B273}"/>
            </a:ext>
          </a:extLst>
        </xdr:cNvPr>
        <xdr:cNvSpPr/>
      </xdr:nvSpPr>
      <xdr:spPr>
        <a:xfrm>
          <a:off x="162687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16527</xdr:rowOff>
    </xdr:from>
    <xdr:ext cx="469744" cy="259045"/>
    <xdr:sp macro="" textlink="">
      <xdr:nvSpPr>
        <xdr:cNvPr id="679" name="【公民館】&#10;有形固定資産減価償却率該当値テキスト">
          <a:extLst>
            <a:ext uri="{FF2B5EF4-FFF2-40B4-BE49-F238E27FC236}">
              <a16:creationId xmlns:a16="http://schemas.microsoft.com/office/drawing/2014/main" id="{D6937CDA-D990-4FC1-9650-6D995F57E03A}"/>
            </a:ext>
          </a:extLst>
        </xdr:cNvPr>
        <xdr:cNvSpPr txBox="1"/>
      </xdr:nvSpPr>
      <xdr:spPr>
        <a:xfrm>
          <a:off x="16357600" y="1853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108</xdr:row>
      <xdr:rowOff>101600</xdr:rowOff>
    </xdr:from>
    <xdr:to>
      <xdr:col>81</xdr:col>
      <xdr:colOff>101600</xdr:colOff>
      <xdr:row>109</xdr:row>
      <xdr:rowOff>31750</xdr:rowOff>
    </xdr:to>
    <xdr:sp macro="" textlink="">
      <xdr:nvSpPr>
        <xdr:cNvPr id="680" name="楕円 679">
          <a:extLst>
            <a:ext uri="{FF2B5EF4-FFF2-40B4-BE49-F238E27FC236}">
              <a16:creationId xmlns:a16="http://schemas.microsoft.com/office/drawing/2014/main" id="{2B9B4470-BC9F-4FAD-AA76-D404BA5A09C2}"/>
            </a:ext>
          </a:extLst>
        </xdr:cNvPr>
        <xdr:cNvSpPr/>
      </xdr:nvSpPr>
      <xdr:spPr>
        <a:xfrm>
          <a:off x="154305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152400</xdr:rowOff>
    </xdr:from>
    <xdr:to>
      <xdr:col>85</xdr:col>
      <xdr:colOff>127000</xdr:colOff>
      <xdr:row>108</xdr:row>
      <xdr:rowOff>152400</xdr:rowOff>
    </xdr:to>
    <xdr:cxnSp macro="">
      <xdr:nvCxnSpPr>
        <xdr:cNvPr id="681" name="直線コネクタ 680">
          <a:extLst>
            <a:ext uri="{FF2B5EF4-FFF2-40B4-BE49-F238E27FC236}">
              <a16:creationId xmlns:a16="http://schemas.microsoft.com/office/drawing/2014/main" id="{42BC703B-44A2-47AF-A075-D763556E87B0}"/>
            </a:ext>
          </a:extLst>
        </xdr:cNvPr>
        <xdr:cNvCxnSpPr/>
      </xdr:nvCxnSpPr>
      <xdr:spPr>
        <a:xfrm>
          <a:off x="15481300" y="1866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108</xdr:row>
      <xdr:rowOff>101600</xdr:rowOff>
    </xdr:from>
    <xdr:to>
      <xdr:col>76</xdr:col>
      <xdr:colOff>165100</xdr:colOff>
      <xdr:row>109</xdr:row>
      <xdr:rowOff>31750</xdr:rowOff>
    </xdr:to>
    <xdr:sp macro="" textlink="">
      <xdr:nvSpPr>
        <xdr:cNvPr id="682" name="楕円 681">
          <a:extLst>
            <a:ext uri="{FF2B5EF4-FFF2-40B4-BE49-F238E27FC236}">
              <a16:creationId xmlns:a16="http://schemas.microsoft.com/office/drawing/2014/main" id="{E4E36E93-CC5C-44CF-81B0-3AE54DE1D687}"/>
            </a:ext>
          </a:extLst>
        </xdr:cNvPr>
        <xdr:cNvSpPr/>
      </xdr:nvSpPr>
      <xdr:spPr>
        <a:xfrm>
          <a:off x="145415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152400</xdr:rowOff>
    </xdr:from>
    <xdr:to>
      <xdr:col>81</xdr:col>
      <xdr:colOff>50800</xdr:colOff>
      <xdr:row>108</xdr:row>
      <xdr:rowOff>152400</xdr:rowOff>
    </xdr:to>
    <xdr:cxnSp macro="">
      <xdr:nvCxnSpPr>
        <xdr:cNvPr id="683" name="直線コネクタ 682">
          <a:extLst>
            <a:ext uri="{FF2B5EF4-FFF2-40B4-BE49-F238E27FC236}">
              <a16:creationId xmlns:a16="http://schemas.microsoft.com/office/drawing/2014/main" id="{22A801E4-5E80-4A80-BFB4-1E70ADFF30DE}"/>
            </a:ext>
          </a:extLst>
        </xdr:cNvPr>
        <xdr:cNvCxnSpPr/>
      </xdr:nvCxnSpPr>
      <xdr:spPr>
        <a:xfrm>
          <a:off x="14592300" y="1866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108</xdr:row>
      <xdr:rowOff>101600</xdr:rowOff>
    </xdr:from>
    <xdr:to>
      <xdr:col>72</xdr:col>
      <xdr:colOff>38100</xdr:colOff>
      <xdr:row>109</xdr:row>
      <xdr:rowOff>31750</xdr:rowOff>
    </xdr:to>
    <xdr:sp macro="" textlink="">
      <xdr:nvSpPr>
        <xdr:cNvPr id="684" name="楕円 683">
          <a:extLst>
            <a:ext uri="{FF2B5EF4-FFF2-40B4-BE49-F238E27FC236}">
              <a16:creationId xmlns:a16="http://schemas.microsoft.com/office/drawing/2014/main" id="{9C158BEA-2137-4968-8A5B-00CFD1D51C7C}"/>
            </a:ext>
          </a:extLst>
        </xdr:cNvPr>
        <xdr:cNvSpPr/>
      </xdr:nvSpPr>
      <xdr:spPr>
        <a:xfrm>
          <a:off x="136525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108</xdr:row>
      <xdr:rowOff>152400</xdr:rowOff>
    </xdr:from>
    <xdr:to>
      <xdr:col>76</xdr:col>
      <xdr:colOff>114300</xdr:colOff>
      <xdr:row>108</xdr:row>
      <xdr:rowOff>152400</xdr:rowOff>
    </xdr:to>
    <xdr:cxnSp macro="">
      <xdr:nvCxnSpPr>
        <xdr:cNvPr id="685" name="直線コネクタ 684">
          <a:extLst>
            <a:ext uri="{FF2B5EF4-FFF2-40B4-BE49-F238E27FC236}">
              <a16:creationId xmlns:a16="http://schemas.microsoft.com/office/drawing/2014/main" id="{9B985AAC-FF33-4B25-AF3F-8C79CC5282FA}"/>
            </a:ext>
          </a:extLst>
        </xdr:cNvPr>
        <xdr:cNvCxnSpPr/>
      </xdr:nvCxnSpPr>
      <xdr:spPr>
        <a:xfrm>
          <a:off x="13703300" y="1866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108</xdr:row>
      <xdr:rowOff>101600</xdr:rowOff>
    </xdr:from>
    <xdr:to>
      <xdr:col>67</xdr:col>
      <xdr:colOff>101600</xdr:colOff>
      <xdr:row>109</xdr:row>
      <xdr:rowOff>31750</xdr:rowOff>
    </xdr:to>
    <xdr:sp macro="" textlink="">
      <xdr:nvSpPr>
        <xdr:cNvPr id="686" name="楕円 685">
          <a:extLst>
            <a:ext uri="{FF2B5EF4-FFF2-40B4-BE49-F238E27FC236}">
              <a16:creationId xmlns:a16="http://schemas.microsoft.com/office/drawing/2014/main" id="{EF13C73C-6274-4CF7-992D-60DEF932AB54}"/>
            </a:ext>
          </a:extLst>
        </xdr:cNvPr>
        <xdr:cNvSpPr/>
      </xdr:nvSpPr>
      <xdr:spPr>
        <a:xfrm>
          <a:off x="12763500" y="1861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108</xdr:row>
      <xdr:rowOff>152400</xdr:rowOff>
    </xdr:from>
    <xdr:to>
      <xdr:col>71</xdr:col>
      <xdr:colOff>177800</xdr:colOff>
      <xdr:row>108</xdr:row>
      <xdr:rowOff>152400</xdr:rowOff>
    </xdr:to>
    <xdr:cxnSp macro="">
      <xdr:nvCxnSpPr>
        <xdr:cNvPr id="687" name="直線コネクタ 686">
          <a:extLst>
            <a:ext uri="{FF2B5EF4-FFF2-40B4-BE49-F238E27FC236}">
              <a16:creationId xmlns:a16="http://schemas.microsoft.com/office/drawing/2014/main" id="{A360D583-BAAD-4244-A9FF-C9122E28FF62}"/>
            </a:ext>
          </a:extLst>
        </xdr:cNvPr>
        <xdr:cNvCxnSpPr/>
      </xdr:nvCxnSpPr>
      <xdr:spPr>
        <a:xfrm>
          <a:off x="12814300" y="1866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10177</xdr:rowOff>
    </xdr:from>
    <xdr:ext cx="405111" cy="259045"/>
    <xdr:sp macro="" textlink="">
      <xdr:nvSpPr>
        <xdr:cNvPr id="688" name="n_1aveValue【公民館】&#10;有形固定資産減価償却率">
          <a:extLst>
            <a:ext uri="{FF2B5EF4-FFF2-40B4-BE49-F238E27FC236}">
              <a16:creationId xmlns:a16="http://schemas.microsoft.com/office/drawing/2014/main" id="{B44E537F-D4D5-487E-A290-FECA0E7D1148}"/>
            </a:ext>
          </a:extLst>
        </xdr:cNvPr>
        <xdr:cNvSpPr txBox="1"/>
      </xdr:nvSpPr>
      <xdr:spPr>
        <a:xfrm>
          <a:off x="15266044" y="17840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6366</xdr:rowOff>
    </xdr:from>
    <xdr:ext cx="405111" cy="259045"/>
    <xdr:sp macro="" textlink="">
      <xdr:nvSpPr>
        <xdr:cNvPr id="689" name="n_2aveValue【公民館】&#10;有形固定資産減価償却率">
          <a:extLst>
            <a:ext uri="{FF2B5EF4-FFF2-40B4-BE49-F238E27FC236}">
              <a16:creationId xmlns:a16="http://schemas.microsoft.com/office/drawing/2014/main" id="{E51EA4BC-C53C-4188-A221-9CA5F6C61B2B}"/>
            </a:ext>
          </a:extLst>
        </xdr:cNvPr>
        <xdr:cNvSpPr txBox="1"/>
      </xdr:nvSpPr>
      <xdr:spPr>
        <a:xfrm>
          <a:off x="14389744" y="17837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170197</xdr:rowOff>
    </xdr:from>
    <xdr:ext cx="405111" cy="259045"/>
    <xdr:sp macro="" textlink="">
      <xdr:nvSpPr>
        <xdr:cNvPr id="690" name="n_3aveValue【公民館】&#10;有形固定資産減価償却率">
          <a:extLst>
            <a:ext uri="{FF2B5EF4-FFF2-40B4-BE49-F238E27FC236}">
              <a16:creationId xmlns:a16="http://schemas.microsoft.com/office/drawing/2014/main" id="{61D77FF2-8FD8-4FE1-9693-C5C36367A13C}"/>
            </a:ext>
          </a:extLst>
        </xdr:cNvPr>
        <xdr:cNvSpPr txBox="1"/>
      </xdr:nvSpPr>
      <xdr:spPr>
        <a:xfrm>
          <a:off x="13500744" y="17829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4463</xdr:rowOff>
    </xdr:from>
    <xdr:ext cx="405111" cy="259045"/>
    <xdr:sp macro="" textlink="">
      <xdr:nvSpPr>
        <xdr:cNvPr id="691" name="n_4aveValue【公民館】&#10;有形固定資産減価償却率">
          <a:extLst>
            <a:ext uri="{FF2B5EF4-FFF2-40B4-BE49-F238E27FC236}">
              <a16:creationId xmlns:a16="http://schemas.microsoft.com/office/drawing/2014/main" id="{0576081A-03B6-43F3-8131-C6A46621AF6A}"/>
            </a:ext>
          </a:extLst>
        </xdr:cNvPr>
        <xdr:cNvSpPr txBox="1"/>
      </xdr:nvSpPr>
      <xdr:spPr>
        <a:xfrm>
          <a:off x="12611744" y="17835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109</xdr:row>
      <xdr:rowOff>22877</xdr:rowOff>
    </xdr:from>
    <xdr:ext cx="469744" cy="259045"/>
    <xdr:sp macro="" textlink="">
      <xdr:nvSpPr>
        <xdr:cNvPr id="692" name="n_1mainValue【公民館】&#10;有形固定資産減価償却率">
          <a:extLst>
            <a:ext uri="{FF2B5EF4-FFF2-40B4-BE49-F238E27FC236}">
              <a16:creationId xmlns:a16="http://schemas.microsoft.com/office/drawing/2014/main" id="{144908FE-B40A-42E2-A9BD-CA7BD79F1E1B}"/>
            </a:ext>
          </a:extLst>
        </xdr:cNvPr>
        <xdr:cNvSpPr txBox="1"/>
      </xdr:nvSpPr>
      <xdr:spPr>
        <a:xfrm>
          <a:off x="15233727"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109</xdr:row>
      <xdr:rowOff>22877</xdr:rowOff>
    </xdr:from>
    <xdr:ext cx="469744" cy="259045"/>
    <xdr:sp macro="" textlink="">
      <xdr:nvSpPr>
        <xdr:cNvPr id="693" name="n_2mainValue【公民館】&#10;有形固定資産減価償却率">
          <a:extLst>
            <a:ext uri="{FF2B5EF4-FFF2-40B4-BE49-F238E27FC236}">
              <a16:creationId xmlns:a16="http://schemas.microsoft.com/office/drawing/2014/main" id="{76D2DF95-514C-427E-9644-7560F3E304EB}"/>
            </a:ext>
          </a:extLst>
        </xdr:cNvPr>
        <xdr:cNvSpPr txBox="1"/>
      </xdr:nvSpPr>
      <xdr:spPr>
        <a:xfrm>
          <a:off x="14357427"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109</xdr:row>
      <xdr:rowOff>22877</xdr:rowOff>
    </xdr:from>
    <xdr:ext cx="469744" cy="259045"/>
    <xdr:sp macro="" textlink="">
      <xdr:nvSpPr>
        <xdr:cNvPr id="694" name="n_3mainValue【公民館】&#10;有形固定資産減価償却率">
          <a:extLst>
            <a:ext uri="{FF2B5EF4-FFF2-40B4-BE49-F238E27FC236}">
              <a16:creationId xmlns:a16="http://schemas.microsoft.com/office/drawing/2014/main" id="{F2DE00BC-8C36-4272-83D9-0A2C768BF191}"/>
            </a:ext>
          </a:extLst>
        </xdr:cNvPr>
        <xdr:cNvSpPr txBox="1"/>
      </xdr:nvSpPr>
      <xdr:spPr>
        <a:xfrm>
          <a:off x="13468427"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109</xdr:row>
      <xdr:rowOff>22877</xdr:rowOff>
    </xdr:from>
    <xdr:ext cx="469744" cy="259045"/>
    <xdr:sp macro="" textlink="">
      <xdr:nvSpPr>
        <xdr:cNvPr id="695" name="n_4mainValue【公民館】&#10;有形固定資産減価償却率">
          <a:extLst>
            <a:ext uri="{FF2B5EF4-FFF2-40B4-BE49-F238E27FC236}">
              <a16:creationId xmlns:a16="http://schemas.microsoft.com/office/drawing/2014/main" id="{BCA6DBD4-01D5-4C55-B72C-F5B496B2A4C7}"/>
            </a:ext>
          </a:extLst>
        </xdr:cNvPr>
        <xdr:cNvSpPr txBox="1"/>
      </xdr:nvSpPr>
      <xdr:spPr>
        <a:xfrm>
          <a:off x="12579427"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6" name="正方形/長方形 695">
          <a:extLst>
            <a:ext uri="{FF2B5EF4-FFF2-40B4-BE49-F238E27FC236}">
              <a16:creationId xmlns:a16="http://schemas.microsoft.com/office/drawing/2014/main" id="{A5D6FF78-843E-4686-B84B-126CAC43C23D}"/>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7" name="正方形/長方形 696">
          <a:extLst>
            <a:ext uri="{FF2B5EF4-FFF2-40B4-BE49-F238E27FC236}">
              <a16:creationId xmlns:a16="http://schemas.microsoft.com/office/drawing/2014/main" id="{DD185370-DC99-495E-95CC-C9378EEEECB5}"/>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98" name="正方形/長方形 697">
          <a:extLst>
            <a:ext uri="{FF2B5EF4-FFF2-40B4-BE49-F238E27FC236}">
              <a16:creationId xmlns:a16="http://schemas.microsoft.com/office/drawing/2014/main" id="{459DBE22-FEFA-4DFF-9972-10C6329C895A}"/>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99" name="正方形/長方形 698">
          <a:extLst>
            <a:ext uri="{FF2B5EF4-FFF2-40B4-BE49-F238E27FC236}">
              <a16:creationId xmlns:a16="http://schemas.microsoft.com/office/drawing/2014/main" id="{0802F1AD-FFA5-4CA3-8555-870E5A119E8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0" name="正方形/長方形 699">
          <a:extLst>
            <a:ext uri="{FF2B5EF4-FFF2-40B4-BE49-F238E27FC236}">
              <a16:creationId xmlns:a16="http://schemas.microsoft.com/office/drawing/2014/main" id="{E34BED96-4937-466E-AEB3-B59553F7FA7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1" name="正方形/長方形 700">
          <a:extLst>
            <a:ext uri="{FF2B5EF4-FFF2-40B4-BE49-F238E27FC236}">
              <a16:creationId xmlns:a16="http://schemas.microsoft.com/office/drawing/2014/main" id="{E37EC968-4D0F-4B54-8642-406669E9FCFD}"/>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2" name="正方形/長方形 701">
          <a:extLst>
            <a:ext uri="{FF2B5EF4-FFF2-40B4-BE49-F238E27FC236}">
              <a16:creationId xmlns:a16="http://schemas.microsoft.com/office/drawing/2014/main" id="{C0594C7A-CDB9-4913-BE85-F3AD5CE8526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3" name="正方形/長方形 702">
          <a:extLst>
            <a:ext uri="{FF2B5EF4-FFF2-40B4-BE49-F238E27FC236}">
              <a16:creationId xmlns:a16="http://schemas.microsoft.com/office/drawing/2014/main" id="{6904F3D2-44DB-4024-ACF5-EE160FAB8D6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4" name="テキスト ボックス 703">
          <a:extLst>
            <a:ext uri="{FF2B5EF4-FFF2-40B4-BE49-F238E27FC236}">
              <a16:creationId xmlns:a16="http://schemas.microsoft.com/office/drawing/2014/main" id="{4AD7741D-BEB0-4DC5-9152-6FA7287C364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5" name="直線コネクタ 704">
          <a:extLst>
            <a:ext uri="{FF2B5EF4-FFF2-40B4-BE49-F238E27FC236}">
              <a16:creationId xmlns:a16="http://schemas.microsoft.com/office/drawing/2014/main" id="{DB359A5C-0B79-4028-B57E-0DB3AC3366D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6" name="直線コネクタ 705">
          <a:extLst>
            <a:ext uri="{FF2B5EF4-FFF2-40B4-BE49-F238E27FC236}">
              <a16:creationId xmlns:a16="http://schemas.microsoft.com/office/drawing/2014/main" id="{03AEBE8D-E1C6-451A-949F-DBD3181E0B18}"/>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07" name="テキスト ボックス 706">
          <a:extLst>
            <a:ext uri="{FF2B5EF4-FFF2-40B4-BE49-F238E27FC236}">
              <a16:creationId xmlns:a16="http://schemas.microsoft.com/office/drawing/2014/main" id="{1DE6CC97-5970-48D3-81DA-CABC0141753C}"/>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08" name="直線コネクタ 707">
          <a:extLst>
            <a:ext uri="{FF2B5EF4-FFF2-40B4-BE49-F238E27FC236}">
              <a16:creationId xmlns:a16="http://schemas.microsoft.com/office/drawing/2014/main" id="{013672E9-A5A0-46A8-808B-A2D4ED619BEC}"/>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09" name="テキスト ボックス 708">
          <a:extLst>
            <a:ext uri="{FF2B5EF4-FFF2-40B4-BE49-F238E27FC236}">
              <a16:creationId xmlns:a16="http://schemas.microsoft.com/office/drawing/2014/main" id="{79625F55-9079-4034-BD0B-D4858C8E8834}"/>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0" name="直線コネクタ 709">
          <a:extLst>
            <a:ext uri="{FF2B5EF4-FFF2-40B4-BE49-F238E27FC236}">
              <a16:creationId xmlns:a16="http://schemas.microsoft.com/office/drawing/2014/main" id="{A70D8138-7342-4556-9905-867567DDE37F}"/>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11" name="テキスト ボックス 710">
          <a:extLst>
            <a:ext uri="{FF2B5EF4-FFF2-40B4-BE49-F238E27FC236}">
              <a16:creationId xmlns:a16="http://schemas.microsoft.com/office/drawing/2014/main" id="{D562A623-D9DE-4702-B931-784978F41DA7}"/>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2" name="直線コネクタ 711">
          <a:extLst>
            <a:ext uri="{FF2B5EF4-FFF2-40B4-BE49-F238E27FC236}">
              <a16:creationId xmlns:a16="http://schemas.microsoft.com/office/drawing/2014/main" id="{931112D5-5ABE-4743-97A2-FE7211797300}"/>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13" name="テキスト ボックス 712">
          <a:extLst>
            <a:ext uri="{FF2B5EF4-FFF2-40B4-BE49-F238E27FC236}">
              <a16:creationId xmlns:a16="http://schemas.microsoft.com/office/drawing/2014/main" id="{55E7C89B-AC29-407E-A7CB-791435B67A24}"/>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4" name="直線コネクタ 713">
          <a:extLst>
            <a:ext uri="{FF2B5EF4-FFF2-40B4-BE49-F238E27FC236}">
              <a16:creationId xmlns:a16="http://schemas.microsoft.com/office/drawing/2014/main" id="{97042A91-A553-4030-9714-AD3276DD482B}"/>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15" name="テキスト ボックス 714">
          <a:extLst>
            <a:ext uri="{FF2B5EF4-FFF2-40B4-BE49-F238E27FC236}">
              <a16:creationId xmlns:a16="http://schemas.microsoft.com/office/drawing/2014/main" id="{CC90C1C4-C8A7-4FEC-A63F-D4C6A1B2BD6F}"/>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6" name="直線コネクタ 715">
          <a:extLst>
            <a:ext uri="{FF2B5EF4-FFF2-40B4-BE49-F238E27FC236}">
              <a16:creationId xmlns:a16="http://schemas.microsoft.com/office/drawing/2014/main" id="{1E968B6E-097C-47D0-AFB4-66364647B324}"/>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17" name="テキスト ボックス 716">
          <a:extLst>
            <a:ext uri="{FF2B5EF4-FFF2-40B4-BE49-F238E27FC236}">
              <a16:creationId xmlns:a16="http://schemas.microsoft.com/office/drawing/2014/main" id="{75B29420-5315-4A4D-A4D9-1C82B606A8C3}"/>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18" name="【公民館】&#10;一人当たり面積グラフ枠">
          <a:extLst>
            <a:ext uri="{FF2B5EF4-FFF2-40B4-BE49-F238E27FC236}">
              <a16:creationId xmlns:a16="http://schemas.microsoft.com/office/drawing/2014/main" id="{6396509D-DBD2-42A2-B668-1FCBC079A5C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73661</xdr:rowOff>
    </xdr:from>
    <xdr:to>
      <xdr:col>116</xdr:col>
      <xdr:colOff>62864</xdr:colOff>
      <xdr:row>108</xdr:row>
      <xdr:rowOff>144780</xdr:rowOff>
    </xdr:to>
    <xdr:cxnSp macro="">
      <xdr:nvCxnSpPr>
        <xdr:cNvPr id="719" name="直線コネクタ 718">
          <a:extLst>
            <a:ext uri="{FF2B5EF4-FFF2-40B4-BE49-F238E27FC236}">
              <a16:creationId xmlns:a16="http://schemas.microsoft.com/office/drawing/2014/main" id="{BB403AD4-5A3F-4B68-818F-FABE0C13EADE}"/>
            </a:ext>
          </a:extLst>
        </xdr:cNvPr>
        <xdr:cNvCxnSpPr/>
      </xdr:nvCxnSpPr>
      <xdr:spPr>
        <a:xfrm flipV="1">
          <a:off x="22160864" y="17390111"/>
          <a:ext cx="0" cy="12712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148607</xdr:rowOff>
    </xdr:from>
    <xdr:ext cx="469744" cy="259045"/>
    <xdr:sp macro="" textlink="">
      <xdr:nvSpPr>
        <xdr:cNvPr id="720" name="【公民館】&#10;一人当たり面積最小値テキスト">
          <a:extLst>
            <a:ext uri="{FF2B5EF4-FFF2-40B4-BE49-F238E27FC236}">
              <a16:creationId xmlns:a16="http://schemas.microsoft.com/office/drawing/2014/main" id="{FA69A867-9F9C-4107-8BA4-C1FE383E7614}"/>
            </a:ext>
          </a:extLst>
        </xdr:cNvPr>
        <xdr:cNvSpPr txBox="1"/>
      </xdr:nvSpPr>
      <xdr:spPr>
        <a:xfrm>
          <a:off x="22199600" y="18665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144780</xdr:rowOff>
    </xdr:from>
    <xdr:to>
      <xdr:col>116</xdr:col>
      <xdr:colOff>152400</xdr:colOff>
      <xdr:row>108</xdr:row>
      <xdr:rowOff>144780</xdr:rowOff>
    </xdr:to>
    <xdr:cxnSp macro="">
      <xdr:nvCxnSpPr>
        <xdr:cNvPr id="721" name="直線コネクタ 720">
          <a:extLst>
            <a:ext uri="{FF2B5EF4-FFF2-40B4-BE49-F238E27FC236}">
              <a16:creationId xmlns:a16="http://schemas.microsoft.com/office/drawing/2014/main" id="{F7E19AC3-0CFB-42E1-BAC1-8A2D8003345E}"/>
            </a:ext>
          </a:extLst>
        </xdr:cNvPr>
        <xdr:cNvCxnSpPr/>
      </xdr:nvCxnSpPr>
      <xdr:spPr>
        <a:xfrm>
          <a:off x="22072600" y="18661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20338</xdr:rowOff>
    </xdr:from>
    <xdr:ext cx="469744" cy="259045"/>
    <xdr:sp macro="" textlink="">
      <xdr:nvSpPr>
        <xdr:cNvPr id="722" name="【公民館】&#10;一人当たり面積最大値テキスト">
          <a:extLst>
            <a:ext uri="{FF2B5EF4-FFF2-40B4-BE49-F238E27FC236}">
              <a16:creationId xmlns:a16="http://schemas.microsoft.com/office/drawing/2014/main" id="{15AB049F-36DD-46A1-93D6-F6C8F7216FC7}"/>
            </a:ext>
          </a:extLst>
        </xdr:cNvPr>
        <xdr:cNvSpPr txBox="1"/>
      </xdr:nvSpPr>
      <xdr:spPr>
        <a:xfrm>
          <a:off x="22199600" y="17165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73661</xdr:rowOff>
    </xdr:from>
    <xdr:to>
      <xdr:col>116</xdr:col>
      <xdr:colOff>152400</xdr:colOff>
      <xdr:row>101</xdr:row>
      <xdr:rowOff>73661</xdr:rowOff>
    </xdr:to>
    <xdr:cxnSp macro="">
      <xdr:nvCxnSpPr>
        <xdr:cNvPr id="723" name="直線コネクタ 722">
          <a:extLst>
            <a:ext uri="{FF2B5EF4-FFF2-40B4-BE49-F238E27FC236}">
              <a16:creationId xmlns:a16="http://schemas.microsoft.com/office/drawing/2014/main" id="{8C859882-40F2-4E33-A00F-856572A1E12E}"/>
            </a:ext>
          </a:extLst>
        </xdr:cNvPr>
        <xdr:cNvCxnSpPr/>
      </xdr:nvCxnSpPr>
      <xdr:spPr>
        <a:xfrm>
          <a:off x="22072600" y="17390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5097</xdr:rowOff>
    </xdr:from>
    <xdr:ext cx="469744" cy="259045"/>
    <xdr:sp macro="" textlink="">
      <xdr:nvSpPr>
        <xdr:cNvPr id="724" name="【公民館】&#10;一人当たり面積平均値テキスト">
          <a:extLst>
            <a:ext uri="{FF2B5EF4-FFF2-40B4-BE49-F238E27FC236}">
              <a16:creationId xmlns:a16="http://schemas.microsoft.com/office/drawing/2014/main" id="{FEC1B66A-B8C3-4154-A9F8-24715BF35B10}"/>
            </a:ext>
          </a:extLst>
        </xdr:cNvPr>
        <xdr:cNvSpPr txBox="1"/>
      </xdr:nvSpPr>
      <xdr:spPr>
        <a:xfrm>
          <a:off x="22199600" y="181787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153670</xdr:rowOff>
    </xdr:from>
    <xdr:to>
      <xdr:col>116</xdr:col>
      <xdr:colOff>114300</xdr:colOff>
      <xdr:row>107</xdr:row>
      <xdr:rowOff>83820</xdr:rowOff>
    </xdr:to>
    <xdr:sp macro="" textlink="">
      <xdr:nvSpPr>
        <xdr:cNvPr id="725" name="フローチャート: 判断 724">
          <a:extLst>
            <a:ext uri="{FF2B5EF4-FFF2-40B4-BE49-F238E27FC236}">
              <a16:creationId xmlns:a16="http://schemas.microsoft.com/office/drawing/2014/main" id="{13D31F02-B933-4362-AB43-66A222047151}"/>
            </a:ext>
          </a:extLst>
        </xdr:cNvPr>
        <xdr:cNvSpPr/>
      </xdr:nvSpPr>
      <xdr:spPr>
        <a:xfrm>
          <a:off x="22110700" y="18327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157480</xdr:rowOff>
    </xdr:from>
    <xdr:to>
      <xdr:col>112</xdr:col>
      <xdr:colOff>38100</xdr:colOff>
      <xdr:row>107</xdr:row>
      <xdr:rowOff>87630</xdr:rowOff>
    </xdr:to>
    <xdr:sp macro="" textlink="">
      <xdr:nvSpPr>
        <xdr:cNvPr id="726" name="フローチャート: 判断 725">
          <a:extLst>
            <a:ext uri="{FF2B5EF4-FFF2-40B4-BE49-F238E27FC236}">
              <a16:creationId xmlns:a16="http://schemas.microsoft.com/office/drawing/2014/main" id="{AC2327D7-DC11-40BE-9851-DA6A7EE0A32F}"/>
            </a:ext>
          </a:extLst>
        </xdr:cNvPr>
        <xdr:cNvSpPr/>
      </xdr:nvSpPr>
      <xdr:spPr>
        <a:xfrm>
          <a:off x="21272500" y="18331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11430</xdr:rowOff>
    </xdr:from>
    <xdr:to>
      <xdr:col>107</xdr:col>
      <xdr:colOff>101600</xdr:colOff>
      <xdr:row>107</xdr:row>
      <xdr:rowOff>113030</xdr:rowOff>
    </xdr:to>
    <xdr:sp macro="" textlink="">
      <xdr:nvSpPr>
        <xdr:cNvPr id="727" name="フローチャート: 判断 726">
          <a:extLst>
            <a:ext uri="{FF2B5EF4-FFF2-40B4-BE49-F238E27FC236}">
              <a16:creationId xmlns:a16="http://schemas.microsoft.com/office/drawing/2014/main" id="{2AF3542E-273E-46CD-A0B6-5367B488E5B7}"/>
            </a:ext>
          </a:extLst>
        </xdr:cNvPr>
        <xdr:cNvSpPr/>
      </xdr:nvSpPr>
      <xdr:spPr>
        <a:xfrm>
          <a:off x="20383500" y="1835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10161</xdr:rowOff>
    </xdr:from>
    <xdr:to>
      <xdr:col>102</xdr:col>
      <xdr:colOff>165100</xdr:colOff>
      <xdr:row>107</xdr:row>
      <xdr:rowOff>111761</xdr:rowOff>
    </xdr:to>
    <xdr:sp macro="" textlink="">
      <xdr:nvSpPr>
        <xdr:cNvPr id="728" name="フローチャート: 判断 727">
          <a:extLst>
            <a:ext uri="{FF2B5EF4-FFF2-40B4-BE49-F238E27FC236}">
              <a16:creationId xmlns:a16="http://schemas.microsoft.com/office/drawing/2014/main" id="{F3FB0A3D-CA6E-440E-AB95-DE95102E74F7}"/>
            </a:ext>
          </a:extLst>
        </xdr:cNvPr>
        <xdr:cNvSpPr/>
      </xdr:nvSpPr>
      <xdr:spPr>
        <a:xfrm>
          <a:off x="19494500" y="18355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0</xdr:rowOff>
    </xdr:from>
    <xdr:to>
      <xdr:col>98</xdr:col>
      <xdr:colOff>38100</xdr:colOff>
      <xdr:row>107</xdr:row>
      <xdr:rowOff>101600</xdr:rowOff>
    </xdr:to>
    <xdr:sp macro="" textlink="">
      <xdr:nvSpPr>
        <xdr:cNvPr id="729" name="フローチャート: 判断 728">
          <a:extLst>
            <a:ext uri="{FF2B5EF4-FFF2-40B4-BE49-F238E27FC236}">
              <a16:creationId xmlns:a16="http://schemas.microsoft.com/office/drawing/2014/main" id="{35C178B0-5B82-445C-A6AC-96C870A93187}"/>
            </a:ext>
          </a:extLst>
        </xdr:cNvPr>
        <xdr:cNvSpPr/>
      </xdr:nvSpPr>
      <xdr:spPr>
        <a:xfrm>
          <a:off x="18605500" y="18345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0" name="テキスト ボックス 729">
          <a:extLst>
            <a:ext uri="{FF2B5EF4-FFF2-40B4-BE49-F238E27FC236}">
              <a16:creationId xmlns:a16="http://schemas.microsoft.com/office/drawing/2014/main" id="{504C70E5-BF4D-4F40-B27F-2CFE5EE687A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1" name="テキスト ボックス 730">
          <a:extLst>
            <a:ext uri="{FF2B5EF4-FFF2-40B4-BE49-F238E27FC236}">
              <a16:creationId xmlns:a16="http://schemas.microsoft.com/office/drawing/2014/main" id="{FF7C232A-206A-44C3-8875-EC2467F9E0C7}"/>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2" name="テキスト ボックス 731">
          <a:extLst>
            <a:ext uri="{FF2B5EF4-FFF2-40B4-BE49-F238E27FC236}">
              <a16:creationId xmlns:a16="http://schemas.microsoft.com/office/drawing/2014/main" id="{06413242-F4E3-45F8-8925-D1BB82B2595A}"/>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60A875F3-5D3E-4A1C-9A05-3ADA247E9C6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3100100F-08DA-403C-9459-3260D6A0EC8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167639</xdr:rowOff>
    </xdr:from>
    <xdr:to>
      <xdr:col>116</xdr:col>
      <xdr:colOff>114300</xdr:colOff>
      <xdr:row>108</xdr:row>
      <xdr:rowOff>97789</xdr:rowOff>
    </xdr:to>
    <xdr:sp macro="" textlink="">
      <xdr:nvSpPr>
        <xdr:cNvPr id="735" name="楕円 734">
          <a:extLst>
            <a:ext uri="{FF2B5EF4-FFF2-40B4-BE49-F238E27FC236}">
              <a16:creationId xmlns:a16="http://schemas.microsoft.com/office/drawing/2014/main" id="{4C8F7F14-7460-49A2-945D-DB1FB3753E3E}"/>
            </a:ext>
          </a:extLst>
        </xdr:cNvPr>
        <xdr:cNvSpPr/>
      </xdr:nvSpPr>
      <xdr:spPr>
        <a:xfrm>
          <a:off x="22110700" y="18512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82566</xdr:rowOff>
    </xdr:from>
    <xdr:ext cx="469744" cy="259045"/>
    <xdr:sp macro="" textlink="">
      <xdr:nvSpPr>
        <xdr:cNvPr id="736" name="【公民館】&#10;一人当たり面積該当値テキスト">
          <a:extLst>
            <a:ext uri="{FF2B5EF4-FFF2-40B4-BE49-F238E27FC236}">
              <a16:creationId xmlns:a16="http://schemas.microsoft.com/office/drawing/2014/main" id="{0859F5C7-626E-4A4E-B5F6-D262B88B93C0}"/>
            </a:ext>
          </a:extLst>
        </xdr:cNvPr>
        <xdr:cNvSpPr txBox="1"/>
      </xdr:nvSpPr>
      <xdr:spPr>
        <a:xfrm>
          <a:off x="22199600" y="18427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168911</xdr:rowOff>
    </xdr:from>
    <xdr:to>
      <xdr:col>112</xdr:col>
      <xdr:colOff>38100</xdr:colOff>
      <xdr:row>108</xdr:row>
      <xdr:rowOff>99061</xdr:rowOff>
    </xdr:to>
    <xdr:sp macro="" textlink="">
      <xdr:nvSpPr>
        <xdr:cNvPr id="737" name="楕円 736">
          <a:extLst>
            <a:ext uri="{FF2B5EF4-FFF2-40B4-BE49-F238E27FC236}">
              <a16:creationId xmlns:a16="http://schemas.microsoft.com/office/drawing/2014/main" id="{60730719-5ADE-47AB-98A8-265E8A51C2C6}"/>
            </a:ext>
          </a:extLst>
        </xdr:cNvPr>
        <xdr:cNvSpPr/>
      </xdr:nvSpPr>
      <xdr:spPr>
        <a:xfrm>
          <a:off x="21272500" y="1851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46989</xdr:rowOff>
    </xdr:from>
    <xdr:to>
      <xdr:col>116</xdr:col>
      <xdr:colOff>63500</xdr:colOff>
      <xdr:row>108</xdr:row>
      <xdr:rowOff>48261</xdr:rowOff>
    </xdr:to>
    <xdr:cxnSp macro="">
      <xdr:nvCxnSpPr>
        <xdr:cNvPr id="738" name="直線コネクタ 737">
          <a:extLst>
            <a:ext uri="{FF2B5EF4-FFF2-40B4-BE49-F238E27FC236}">
              <a16:creationId xmlns:a16="http://schemas.microsoft.com/office/drawing/2014/main" id="{D2E86866-2CC5-4348-9C90-F8CDEAA95807}"/>
            </a:ext>
          </a:extLst>
        </xdr:cNvPr>
        <xdr:cNvCxnSpPr/>
      </xdr:nvCxnSpPr>
      <xdr:spPr>
        <a:xfrm flipV="1">
          <a:off x="21323300" y="18563589"/>
          <a:ext cx="838200" cy="1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168911</xdr:rowOff>
    </xdr:from>
    <xdr:to>
      <xdr:col>107</xdr:col>
      <xdr:colOff>101600</xdr:colOff>
      <xdr:row>108</xdr:row>
      <xdr:rowOff>99061</xdr:rowOff>
    </xdr:to>
    <xdr:sp macro="" textlink="">
      <xdr:nvSpPr>
        <xdr:cNvPr id="739" name="楕円 738">
          <a:extLst>
            <a:ext uri="{FF2B5EF4-FFF2-40B4-BE49-F238E27FC236}">
              <a16:creationId xmlns:a16="http://schemas.microsoft.com/office/drawing/2014/main" id="{5C9D74A7-A449-4F7C-B4A4-FE5B80007B97}"/>
            </a:ext>
          </a:extLst>
        </xdr:cNvPr>
        <xdr:cNvSpPr/>
      </xdr:nvSpPr>
      <xdr:spPr>
        <a:xfrm>
          <a:off x="20383500" y="1851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48261</xdr:rowOff>
    </xdr:from>
    <xdr:to>
      <xdr:col>111</xdr:col>
      <xdr:colOff>177800</xdr:colOff>
      <xdr:row>108</xdr:row>
      <xdr:rowOff>48261</xdr:rowOff>
    </xdr:to>
    <xdr:cxnSp macro="">
      <xdr:nvCxnSpPr>
        <xdr:cNvPr id="740" name="直線コネクタ 739">
          <a:extLst>
            <a:ext uri="{FF2B5EF4-FFF2-40B4-BE49-F238E27FC236}">
              <a16:creationId xmlns:a16="http://schemas.microsoft.com/office/drawing/2014/main" id="{4F7F24F3-2FF6-4DBD-A31E-FB460A406CB9}"/>
            </a:ext>
          </a:extLst>
        </xdr:cNvPr>
        <xdr:cNvCxnSpPr/>
      </xdr:nvCxnSpPr>
      <xdr:spPr>
        <a:xfrm>
          <a:off x="20434300" y="1856486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168911</xdr:rowOff>
    </xdr:from>
    <xdr:to>
      <xdr:col>102</xdr:col>
      <xdr:colOff>165100</xdr:colOff>
      <xdr:row>108</xdr:row>
      <xdr:rowOff>99061</xdr:rowOff>
    </xdr:to>
    <xdr:sp macro="" textlink="">
      <xdr:nvSpPr>
        <xdr:cNvPr id="741" name="楕円 740">
          <a:extLst>
            <a:ext uri="{FF2B5EF4-FFF2-40B4-BE49-F238E27FC236}">
              <a16:creationId xmlns:a16="http://schemas.microsoft.com/office/drawing/2014/main" id="{268E17CF-E89F-4973-B752-008A9118E17B}"/>
            </a:ext>
          </a:extLst>
        </xdr:cNvPr>
        <xdr:cNvSpPr/>
      </xdr:nvSpPr>
      <xdr:spPr>
        <a:xfrm>
          <a:off x="19494500" y="1851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48261</xdr:rowOff>
    </xdr:from>
    <xdr:to>
      <xdr:col>107</xdr:col>
      <xdr:colOff>50800</xdr:colOff>
      <xdr:row>108</xdr:row>
      <xdr:rowOff>48261</xdr:rowOff>
    </xdr:to>
    <xdr:cxnSp macro="">
      <xdr:nvCxnSpPr>
        <xdr:cNvPr id="742" name="直線コネクタ 741">
          <a:extLst>
            <a:ext uri="{FF2B5EF4-FFF2-40B4-BE49-F238E27FC236}">
              <a16:creationId xmlns:a16="http://schemas.microsoft.com/office/drawing/2014/main" id="{3BF4B4BD-EFF5-4B6A-AECC-67352232C9DC}"/>
            </a:ext>
          </a:extLst>
        </xdr:cNvPr>
        <xdr:cNvCxnSpPr/>
      </xdr:nvCxnSpPr>
      <xdr:spPr>
        <a:xfrm>
          <a:off x="19545300" y="1856486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170180</xdr:rowOff>
    </xdr:from>
    <xdr:to>
      <xdr:col>98</xdr:col>
      <xdr:colOff>38100</xdr:colOff>
      <xdr:row>108</xdr:row>
      <xdr:rowOff>100330</xdr:rowOff>
    </xdr:to>
    <xdr:sp macro="" textlink="">
      <xdr:nvSpPr>
        <xdr:cNvPr id="743" name="楕円 742">
          <a:extLst>
            <a:ext uri="{FF2B5EF4-FFF2-40B4-BE49-F238E27FC236}">
              <a16:creationId xmlns:a16="http://schemas.microsoft.com/office/drawing/2014/main" id="{71C8337C-05F3-4E4A-8A9B-C14387268F1B}"/>
            </a:ext>
          </a:extLst>
        </xdr:cNvPr>
        <xdr:cNvSpPr/>
      </xdr:nvSpPr>
      <xdr:spPr>
        <a:xfrm>
          <a:off x="18605500" y="1851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48261</xdr:rowOff>
    </xdr:from>
    <xdr:to>
      <xdr:col>102</xdr:col>
      <xdr:colOff>114300</xdr:colOff>
      <xdr:row>108</xdr:row>
      <xdr:rowOff>49530</xdr:rowOff>
    </xdr:to>
    <xdr:cxnSp macro="">
      <xdr:nvCxnSpPr>
        <xdr:cNvPr id="744" name="直線コネクタ 743">
          <a:extLst>
            <a:ext uri="{FF2B5EF4-FFF2-40B4-BE49-F238E27FC236}">
              <a16:creationId xmlns:a16="http://schemas.microsoft.com/office/drawing/2014/main" id="{FC735063-E98F-4709-8282-47F20F173E2B}"/>
            </a:ext>
          </a:extLst>
        </xdr:cNvPr>
        <xdr:cNvCxnSpPr/>
      </xdr:nvCxnSpPr>
      <xdr:spPr>
        <a:xfrm flipV="1">
          <a:off x="18656300" y="18564861"/>
          <a:ext cx="889000" cy="1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104157</xdr:rowOff>
    </xdr:from>
    <xdr:ext cx="469744" cy="259045"/>
    <xdr:sp macro="" textlink="">
      <xdr:nvSpPr>
        <xdr:cNvPr id="745" name="n_1aveValue【公民館】&#10;一人当たり面積">
          <a:extLst>
            <a:ext uri="{FF2B5EF4-FFF2-40B4-BE49-F238E27FC236}">
              <a16:creationId xmlns:a16="http://schemas.microsoft.com/office/drawing/2014/main" id="{4BFB8420-55CE-47C2-AC06-8776D8A95861}"/>
            </a:ext>
          </a:extLst>
        </xdr:cNvPr>
        <xdr:cNvSpPr txBox="1"/>
      </xdr:nvSpPr>
      <xdr:spPr>
        <a:xfrm>
          <a:off x="21075727" y="18106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129557</xdr:rowOff>
    </xdr:from>
    <xdr:ext cx="469744" cy="259045"/>
    <xdr:sp macro="" textlink="">
      <xdr:nvSpPr>
        <xdr:cNvPr id="746" name="n_2aveValue【公民館】&#10;一人当たり面積">
          <a:extLst>
            <a:ext uri="{FF2B5EF4-FFF2-40B4-BE49-F238E27FC236}">
              <a16:creationId xmlns:a16="http://schemas.microsoft.com/office/drawing/2014/main" id="{D75E429E-9DFF-48F4-85AC-06E79D646445}"/>
            </a:ext>
          </a:extLst>
        </xdr:cNvPr>
        <xdr:cNvSpPr txBox="1"/>
      </xdr:nvSpPr>
      <xdr:spPr>
        <a:xfrm>
          <a:off x="20199427" y="1813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128288</xdr:rowOff>
    </xdr:from>
    <xdr:ext cx="469744" cy="259045"/>
    <xdr:sp macro="" textlink="">
      <xdr:nvSpPr>
        <xdr:cNvPr id="747" name="n_3aveValue【公民館】&#10;一人当たり面積">
          <a:extLst>
            <a:ext uri="{FF2B5EF4-FFF2-40B4-BE49-F238E27FC236}">
              <a16:creationId xmlns:a16="http://schemas.microsoft.com/office/drawing/2014/main" id="{81A13DBF-4EE4-4ADB-9274-2FA8ED8341DE}"/>
            </a:ext>
          </a:extLst>
        </xdr:cNvPr>
        <xdr:cNvSpPr txBox="1"/>
      </xdr:nvSpPr>
      <xdr:spPr>
        <a:xfrm>
          <a:off x="19310427" y="18130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118127</xdr:rowOff>
    </xdr:from>
    <xdr:ext cx="469744" cy="259045"/>
    <xdr:sp macro="" textlink="">
      <xdr:nvSpPr>
        <xdr:cNvPr id="748" name="n_4aveValue【公民館】&#10;一人当たり面積">
          <a:extLst>
            <a:ext uri="{FF2B5EF4-FFF2-40B4-BE49-F238E27FC236}">
              <a16:creationId xmlns:a16="http://schemas.microsoft.com/office/drawing/2014/main" id="{B5665DB1-BBC8-4E73-88AE-C00FE4A61432}"/>
            </a:ext>
          </a:extLst>
        </xdr:cNvPr>
        <xdr:cNvSpPr txBox="1"/>
      </xdr:nvSpPr>
      <xdr:spPr>
        <a:xfrm>
          <a:off x="18421427" y="18120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90188</xdr:rowOff>
    </xdr:from>
    <xdr:ext cx="469744" cy="259045"/>
    <xdr:sp macro="" textlink="">
      <xdr:nvSpPr>
        <xdr:cNvPr id="749" name="n_1mainValue【公民館】&#10;一人当たり面積">
          <a:extLst>
            <a:ext uri="{FF2B5EF4-FFF2-40B4-BE49-F238E27FC236}">
              <a16:creationId xmlns:a16="http://schemas.microsoft.com/office/drawing/2014/main" id="{177855F4-2CF0-4B7F-B6B2-AA1509C32AF9}"/>
            </a:ext>
          </a:extLst>
        </xdr:cNvPr>
        <xdr:cNvSpPr txBox="1"/>
      </xdr:nvSpPr>
      <xdr:spPr>
        <a:xfrm>
          <a:off x="21075727" y="18606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90188</xdr:rowOff>
    </xdr:from>
    <xdr:ext cx="469744" cy="259045"/>
    <xdr:sp macro="" textlink="">
      <xdr:nvSpPr>
        <xdr:cNvPr id="750" name="n_2mainValue【公民館】&#10;一人当たり面積">
          <a:extLst>
            <a:ext uri="{FF2B5EF4-FFF2-40B4-BE49-F238E27FC236}">
              <a16:creationId xmlns:a16="http://schemas.microsoft.com/office/drawing/2014/main" id="{79C71E17-6F98-4301-9C44-0E153E832B86}"/>
            </a:ext>
          </a:extLst>
        </xdr:cNvPr>
        <xdr:cNvSpPr txBox="1"/>
      </xdr:nvSpPr>
      <xdr:spPr>
        <a:xfrm>
          <a:off x="20199427" y="18606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90188</xdr:rowOff>
    </xdr:from>
    <xdr:ext cx="469744" cy="259045"/>
    <xdr:sp macro="" textlink="">
      <xdr:nvSpPr>
        <xdr:cNvPr id="751" name="n_3mainValue【公民館】&#10;一人当たり面積">
          <a:extLst>
            <a:ext uri="{FF2B5EF4-FFF2-40B4-BE49-F238E27FC236}">
              <a16:creationId xmlns:a16="http://schemas.microsoft.com/office/drawing/2014/main" id="{AB09382B-5887-44AD-AB58-2D6136D349EE}"/>
            </a:ext>
          </a:extLst>
        </xdr:cNvPr>
        <xdr:cNvSpPr txBox="1"/>
      </xdr:nvSpPr>
      <xdr:spPr>
        <a:xfrm>
          <a:off x="19310427" y="18606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91457</xdr:rowOff>
    </xdr:from>
    <xdr:ext cx="469744" cy="259045"/>
    <xdr:sp macro="" textlink="">
      <xdr:nvSpPr>
        <xdr:cNvPr id="752" name="n_4mainValue【公民館】&#10;一人当たり面積">
          <a:extLst>
            <a:ext uri="{FF2B5EF4-FFF2-40B4-BE49-F238E27FC236}">
              <a16:creationId xmlns:a16="http://schemas.microsoft.com/office/drawing/2014/main" id="{82EB44FE-3DD2-42B2-9D57-68A018F74FD0}"/>
            </a:ext>
          </a:extLst>
        </xdr:cNvPr>
        <xdr:cNvSpPr txBox="1"/>
      </xdr:nvSpPr>
      <xdr:spPr>
        <a:xfrm>
          <a:off x="18421427" y="18608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3" name="正方形/長方形 752">
          <a:extLst>
            <a:ext uri="{FF2B5EF4-FFF2-40B4-BE49-F238E27FC236}">
              <a16:creationId xmlns:a16="http://schemas.microsoft.com/office/drawing/2014/main" id="{CD4B090B-1371-4979-965C-E03493C3C9F5}"/>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4" name="正方形/長方形 753">
          <a:extLst>
            <a:ext uri="{FF2B5EF4-FFF2-40B4-BE49-F238E27FC236}">
              <a16:creationId xmlns:a16="http://schemas.microsoft.com/office/drawing/2014/main" id="{9F37CD2E-6AFD-415E-B565-32496145E52B}"/>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5" name="テキスト ボックス 754">
          <a:extLst>
            <a:ext uri="{FF2B5EF4-FFF2-40B4-BE49-F238E27FC236}">
              <a16:creationId xmlns:a16="http://schemas.microsoft.com/office/drawing/2014/main" id="{86E60D0D-DE3D-4EBD-B9D4-5FD445267939}"/>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100">
              <a:solidFill>
                <a:schemeClr val="dk1"/>
              </a:solidFill>
              <a:effectLst/>
              <a:latin typeface="+mn-lt"/>
              <a:ea typeface="+mn-ea"/>
              <a:cs typeface="+mn-cs"/>
            </a:rPr>
            <a:t>類似団体と比較して有形固定資産減価償却率が高くなっている主な施設は、道路、橋りょう・トンネルとなっており、有形固定資産減価償却率が低くなっている主な施設は公営住宅、学校施設となっている。</a:t>
          </a:r>
          <a:endParaRPr lang="ja-JP" altLang="ja-JP" sz="1400">
            <a:effectLst/>
          </a:endParaRPr>
        </a:p>
        <a:p>
          <a:r>
            <a:rPr lang="ja-JP" altLang="ja-JP" sz="1100">
              <a:solidFill>
                <a:schemeClr val="dk1"/>
              </a:solidFill>
              <a:effectLst/>
              <a:latin typeface="+mn-lt"/>
              <a:ea typeface="+mn-ea"/>
              <a:cs typeface="+mn-cs"/>
            </a:rPr>
            <a:t>橋梁・トンネルについて</a:t>
          </a:r>
          <a:r>
            <a:rPr lang="ja-JP" altLang="en-US" sz="1100">
              <a:solidFill>
                <a:schemeClr val="dk1"/>
              </a:solidFill>
              <a:effectLst/>
              <a:latin typeface="+mn-lt"/>
              <a:ea typeface="+mn-ea"/>
              <a:cs typeface="+mn-cs"/>
            </a:rPr>
            <a:t>は</a:t>
          </a:r>
          <a:r>
            <a:rPr lang="ja-JP" altLang="ja-JP" sz="1100">
              <a:solidFill>
                <a:schemeClr val="dk1"/>
              </a:solidFill>
              <a:effectLst/>
              <a:latin typeface="+mn-lt"/>
              <a:ea typeface="+mn-ea"/>
              <a:cs typeface="+mn-cs"/>
            </a:rPr>
            <a:t>、供用開始から長時間経過しており、減価償却率が北海道平均及び類似団体平均を大きく上回っているため、今後も引き続き長寿命化計画に基づいて修繕等を行っていく。</a:t>
          </a:r>
          <a:endParaRPr lang="ja-JP" altLang="ja-JP" sz="1400">
            <a:effectLst/>
          </a:endParaRPr>
        </a:p>
        <a:p>
          <a:pPr eaLnBrk="1" fontAlgn="auto" latinLnBrk="0" hangingPunct="1"/>
          <a:r>
            <a:rPr lang="ja-JP" altLang="ja-JP" sz="1100">
              <a:solidFill>
                <a:schemeClr val="dk1"/>
              </a:solidFill>
              <a:effectLst/>
              <a:latin typeface="+mn-lt"/>
              <a:ea typeface="+mn-ea"/>
              <a:cs typeface="+mn-cs"/>
            </a:rPr>
            <a:t>公営住宅については、子育て世帯向け公的賃貸住宅を新しく整備を行ったこと、学校施設については、小・中学校の統合、建て替えを行い、数値が改善されてきているため、今後も公共施設総合管理計画に基づき、</a:t>
          </a:r>
          <a:endParaRPr lang="ja-JP" altLang="ja-JP" sz="1400">
            <a:effectLst/>
          </a:endParaRPr>
        </a:p>
        <a:p>
          <a:pPr eaLnBrk="1" fontAlgn="auto" latinLnBrk="0" hangingPunct="1"/>
          <a:r>
            <a:rPr lang="ja-JP" altLang="ja-JP" sz="1100">
              <a:solidFill>
                <a:schemeClr val="dk1"/>
              </a:solidFill>
              <a:effectLst/>
              <a:latin typeface="+mn-lt"/>
              <a:ea typeface="+mn-ea"/>
              <a:cs typeface="+mn-cs"/>
            </a:rPr>
            <a:t>計画的な除却や施設の建て替えや統廃合等を検討し、適切に進めていく。</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12D7C46F-DC4B-430B-9E52-77A6219A62BD}"/>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8887C928-A03C-4634-A22C-B407CD2EAD4B}"/>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2565EBF-7E68-4CC7-8CE2-9991477BE17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8191348-81A4-4007-B2C8-4DE61E8F9A2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北海道当別町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C0BBEC8-1C5E-456E-B465-3611014505E7}"/>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85A99D2F-DF39-4AEF-AB60-48F0827AB47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394F4F64-0943-4318-9324-6DEA5C4F0A1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11A8F5C4-CD57-4053-AB5C-A7E4A12F082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13E45A3-29F4-4991-87EC-8BDB73C8EA4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6818C24-02AA-4232-80CB-59598B929852}"/>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15,113
14,874
422.86
14,070,055
13,642,586
425,556
6,499,665
10,951,715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65D6FD9-34D7-4B08-B61B-AE7649494C1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AFCAB37-C520-47EC-9C8A-F9D448E2E061}"/>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72DAE98-3716-48D8-B9E4-8F8347D1326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9.1
35.8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47C8CDA-E9A9-4FB6-B8BB-4C6DE9B79956}"/>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CEF942DE-F0A3-45BC-B220-F332EC7DBEF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2EDB8D78-C21F-418A-9A90-A3E83F033AA2}"/>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D295E8D-A68E-4353-9DBA-391E4F820D6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343F611-96CC-4EA3-A52E-6290CCB3CB2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8039955F-2DD5-47EF-8BC2-A13A436D811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D2703BF-97BF-4A2D-B372-21DC7C0E3E08}"/>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270714B5-49D7-4388-A051-1584EEBA1AA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D051CD96-2F11-4353-9C87-7925F9F61B0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C3A5D533-9577-48ED-B4E2-91C1057759D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CE27816-96C7-47CA-9467-B3FA2B95807F}"/>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2CF838F-9037-40AE-8D0F-6D2A77E6481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3F0AD1B1-198D-4CF0-A3C8-6BA67419370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84AAAFE6-2109-4369-AFCD-72AEB3C06C1B}"/>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C94AE33-19BA-46B2-9844-F694BE79B85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06527513-652C-481C-9D6D-D7E0083BBB3F}"/>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41214E93-F40F-4FA7-8ED7-5256E3149DD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DBDE673-733F-4929-B462-17519BA64D69}"/>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CFF11922-5C7A-46AB-A896-B88F45F728D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BC5B1AB-413E-41FE-9D86-37E32A91E5DB}"/>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42E2D6E5-E670-4FCC-85EE-D2F61F5CDDFE}"/>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3A8F2FEE-EF44-49EF-815E-847A64687E1F}"/>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21A2A26-20E2-47A3-BC16-23787A12E14A}"/>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158628ED-A276-4E96-9730-C57B7896479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8165A20B-9209-4B0A-B3EC-21143C1FE91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A9146A6-79D1-42DB-AF8F-17298FF858C6}"/>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97723ED5-24A5-4226-BD11-5A42615461E4}"/>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6272EA95-2053-4C26-9004-23983150285C}"/>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79AAA4D2-5247-4F49-8841-14AD24521A8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3679DD50-9D4B-43F5-8154-1AF704A1BE3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A7D0BFA1-D5A5-4FA1-98FC-F6F36B12260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1B3CF39D-4384-4B8C-992C-39B1CA76F13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9FF5230A-991B-487C-BEC1-226A152A51F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876572C5-5BFF-49C0-9448-104C118A5528}"/>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99AB5B06-CA83-435A-A2DC-F7FAE9D11924}"/>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5B4B13C7-D3FE-4FB5-B867-38EB37A8A7BC}"/>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095C73ED-34CE-42B2-80F3-004A418AC86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49D3F134-2A28-4204-B3EA-555580C0467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9A95C36C-C8AF-4811-8BA7-376D6A1939E1}"/>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2B437B2D-C9AA-4ECF-ACB8-996B6B2F8398}"/>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B897CD8A-61F8-4270-A4AE-005EBF821FC6}"/>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B8E1A471-CD57-4508-80CF-AC846CFC4BA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FFD2D019-FFF8-4084-8B72-CF63BED1686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54204D04-E19A-47A5-87FE-0E685AF78ECC}"/>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32E96C20-3DFE-4F2A-B034-580D85A5E3B4}"/>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EB41E989-03C4-4836-A243-FA9DAF730E04}"/>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61" name="テキスト ボックス 60">
          <a:extLst>
            <a:ext uri="{FF2B5EF4-FFF2-40B4-BE49-F238E27FC236}">
              <a16:creationId xmlns:a16="http://schemas.microsoft.com/office/drawing/2014/main" id="{EE8B0948-DD6C-4532-84DA-C591941F6DA5}"/>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F4B1CA1E-7397-4ADD-B64C-813E5D60DFC1}"/>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3" name="テキスト ボックス 62">
          <a:extLst>
            <a:ext uri="{FF2B5EF4-FFF2-40B4-BE49-F238E27FC236}">
              <a16:creationId xmlns:a16="http://schemas.microsoft.com/office/drawing/2014/main" id="{2A978F94-841F-4AA3-8245-947F059AD276}"/>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802DECF2-85F2-4698-A83E-4E91D1F677C8}"/>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5" name="テキスト ボックス 64">
          <a:extLst>
            <a:ext uri="{FF2B5EF4-FFF2-40B4-BE49-F238E27FC236}">
              <a16:creationId xmlns:a16="http://schemas.microsoft.com/office/drawing/2014/main" id="{67CB936C-92D8-411F-ABD7-D324F1582548}"/>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173EBB78-20F5-4BF7-B998-1F89E3971BE4}"/>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7" name="テキスト ボックス 66">
          <a:extLst>
            <a:ext uri="{FF2B5EF4-FFF2-40B4-BE49-F238E27FC236}">
              <a16:creationId xmlns:a16="http://schemas.microsoft.com/office/drawing/2014/main" id="{689E53C0-1F92-4F1E-86FC-1FA37B030A4B}"/>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CDDAFD1F-A797-488D-B620-6877BCB0BE42}"/>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69" name="テキスト ボックス 68">
          <a:extLst>
            <a:ext uri="{FF2B5EF4-FFF2-40B4-BE49-F238E27FC236}">
              <a16:creationId xmlns:a16="http://schemas.microsoft.com/office/drawing/2014/main" id="{2B6FE0F3-6842-4307-A5FC-CC0C5B1DBDE0}"/>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C28FB91A-F170-4023-B84C-A6DBFCE7F8D5}"/>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71" name="テキスト ボックス 70">
          <a:extLst>
            <a:ext uri="{FF2B5EF4-FFF2-40B4-BE49-F238E27FC236}">
              <a16:creationId xmlns:a16="http://schemas.microsoft.com/office/drawing/2014/main" id="{EF024146-FE89-48A5-922A-7CDC18894113}"/>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2" name="【体育館・プール】&#10;有形固定資産減価償却率グラフ枠">
          <a:extLst>
            <a:ext uri="{FF2B5EF4-FFF2-40B4-BE49-F238E27FC236}">
              <a16:creationId xmlns:a16="http://schemas.microsoft.com/office/drawing/2014/main" id="{86B30E3A-B11F-4ECE-AA48-7B452FD213B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133350</xdr:rowOff>
    </xdr:from>
    <xdr:to>
      <xdr:col>24</xdr:col>
      <xdr:colOff>62865</xdr:colOff>
      <xdr:row>64</xdr:row>
      <xdr:rowOff>76200</xdr:rowOff>
    </xdr:to>
    <xdr:cxnSp macro="">
      <xdr:nvCxnSpPr>
        <xdr:cNvPr id="73" name="直線コネクタ 72">
          <a:extLst>
            <a:ext uri="{FF2B5EF4-FFF2-40B4-BE49-F238E27FC236}">
              <a16:creationId xmlns:a16="http://schemas.microsoft.com/office/drawing/2014/main" id="{945C8FCE-97FA-408C-95AE-7B99298ACEED}"/>
            </a:ext>
          </a:extLst>
        </xdr:cNvPr>
        <xdr:cNvCxnSpPr/>
      </xdr:nvCxnSpPr>
      <xdr:spPr>
        <a:xfrm flipV="1">
          <a:off x="4634865" y="95631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74" name="【体育館・プール】&#10;有形固定資産減価償却率最小値テキスト">
          <a:extLst>
            <a:ext uri="{FF2B5EF4-FFF2-40B4-BE49-F238E27FC236}">
              <a16:creationId xmlns:a16="http://schemas.microsoft.com/office/drawing/2014/main" id="{31AE84BC-A587-4167-83F1-582C7D19871A}"/>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75" name="直線コネクタ 74">
          <a:extLst>
            <a:ext uri="{FF2B5EF4-FFF2-40B4-BE49-F238E27FC236}">
              <a16:creationId xmlns:a16="http://schemas.microsoft.com/office/drawing/2014/main" id="{11D0B701-B573-4024-B772-D87DEC31EFED}"/>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80027</xdr:rowOff>
    </xdr:from>
    <xdr:ext cx="405111" cy="259045"/>
    <xdr:sp macro="" textlink="">
      <xdr:nvSpPr>
        <xdr:cNvPr id="76" name="【体育館・プール】&#10;有形固定資産減価償却率最大値テキスト">
          <a:extLst>
            <a:ext uri="{FF2B5EF4-FFF2-40B4-BE49-F238E27FC236}">
              <a16:creationId xmlns:a16="http://schemas.microsoft.com/office/drawing/2014/main" id="{0198C461-E670-4407-BA1B-687B07C5136C}"/>
            </a:ext>
          </a:extLst>
        </xdr:cNvPr>
        <xdr:cNvSpPr txBox="1"/>
      </xdr:nvSpPr>
      <xdr:spPr>
        <a:xfrm>
          <a:off x="4673600" y="933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133350</xdr:rowOff>
    </xdr:from>
    <xdr:to>
      <xdr:col>24</xdr:col>
      <xdr:colOff>152400</xdr:colOff>
      <xdr:row>55</xdr:row>
      <xdr:rowOff>133350</xdr:rowOff>
    </xdr:to>
    <xdr:cxnSp macro="">
      <xdr:nvCxnSpPr>
        <xdr:cNvPr id="77" name="直線コネクタ 76">
          <a:extLst>
            <a:ext uri="{FF2B5EF4-FFF2-40B4-BE49-F238E27FC236}">
              <a16:creationId xmlns:a16="http://schemas.microsoft.com/office/drawing/2014/main" id="{6666B648-1325-47CD-B120-45CA318B5010}"/>
            </a:ext>
          </a:extLst>
        </xdr:cNvPr>
        <xdr:cNvCxnSpPr/>
      </xdr:nvCxnSpPr>
      <xdr:spPr>
        <a:xfrm>
          <a:off x="4546600" y="9563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118762</xdr:rowOff>
    </xdr:from>
    <xdr:ext cx="405111" cy="259045"/>
    <xdr:sp macro="" textlink="">
      <xdr:nvSpPr>
        <xdr:cNvPr id="78" name="【体育館・プール】&#10;有形固定資産減価償却率平均値テキスト">
          <a:extLst>
            <a:ext uri="{FF2B5EF4-FFF2-40B4-BE49-F238E27FC236}">
              <a16:creationId xmlns:a16="http://schemas.microsoft.com/office/drawing/2014/main" id="{A827C103-B1C6-4BCC-9305-4A03519DF1EB}"/>
            </a:ext>
          </a:extLst>
        </xdr:cNvPr>
        <xdr:cNvSpPr txBox="1"/>
      </xdr:nvSpPr>
      <xdr:spPr>
        <a:xfrm>
          <a:off x="4673600" y="102343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95885</xdr:rowOff>
    </xdr:from>
    <xdr:to>
      <xdr:col>24</xdr:col>
      <xdr:colOff>114300</xdr:colOff>
      <xdr:row>61</xdr:row>
      <xdr:rowOff>26035</xdr:rowOff>
    </xdr:to>
    <xdr:sp macro="" textlink="">
      <xdr:nvSpPr>
        <xdr:cNvPr id="79" name="フローチャート: 判断 78">
          <a:extLst>
            <a:ext uri="{FF2B5EF4-FFF2-40B4-BE49-F238E27FC236}">
              <a16:creationId xmlns:a16="http://schemas.microsoft.com/office/drawing/2014/main" id="{1893788B-B636-4148-8237-C042BDB366F3}"/>
            </a:ext>
          </a:extLst>
        </xdr:cNvPr>
        <xdr:cNvSpPr/>
      </xdr:nvSpPr>
      <xdr:spPr>
        <a:xfrm>
          <a:off x="4584700" y="10382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67310</xdr:rowOff>
    </xdr:from>
    <xdr:to>
      <xdr:col>20</xdr:col>
      <xdr:colOff>38100</xdr:colOff>
      <xdr:row>60</xdr:row>
      <xdr:rowOff>168910</xdr:rowOff>
    </xdr:to>
    <xdr:sp macro="" textlink="">
      <xdr:nvSpPr>
        <xdr:cNvPr id="80" name="フローチャート: 判断 79">
          <a:extLst>
            <a:ext uri="{FF2B5EF4-FFF2-40B4-BE49-F238E27FC236}">
              <a16:creationId xmlns:a16="http://schemas.microsoft.com/office/drawing/2014/main" id="{716B01F2-34AA-46C9-84D0-3219B37040B2}"/>
            </a:ext>
          </a:extLst>
        </xdr:cNvPr>
        <xdr:cNvSpPr/>
      </xdr:nvSpPr>
      <xdr:spPr>
        <a:xfrm>
          <a:off x="3746500" y="1035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73025</xdr:rowOff>
    </xdr:from>
    <xdr:to>
      <xdr:col>15</xdr:col>
      <xdr:colOff>101600</xdr:colOff>
      <xdr:row>61</xdr:row>
      <xdr:rowOff>3175</xdr:rowOff>
    </xdr:to>
    <xdr:sp macro="" textlink="">
      <xdr:nvSpPr>
        <xdr:cNvPr id="81" name="フローチャート: 判断 80">
          <a:extLst>
            <a:ext uri="{FF2B5EF4-FFF2-40B4-BE49-F238E27FC236}">
              <a16:creationId xmlns:a16="http://schemas.microsoft.com/office/drawing/2014/main" id="{7BF550B6-6E63-4570-BD83-ADF0D714C70F}"/>
            </a:ext>
          </a:extLst>
        </xdr:cNvPr>
        <xdr:cNvSpPr/>
      </xdr:nvSpPr>
      <xdr:spPr>
        <a:xfrm>
          <a:off x="2857500" y="1036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33020</xdr:rowOff>
    </xdr:from>
    <xdr:to>
      <xdr:col>10</xdr:col>
      <xdr:colOff>165100</xdr:colOff>
      <xdr:row>60</xdr:row>
      <xdr:rowOff>134620</xdr:rowOff>
    </xdr:to>
    <xdr:sp macro="" textlink="">
      <xdr:nvSpPr>
        <xdr:cNvPr id="82" name="フローチャート: 判断 81">
          <a:extLst>
            <a:ext uri="{FF2B5EF4-FFF2-40B4-BE49-F238E27FC236}">
              <a16:creationId xmlns:a16="http://schemas.microsoft.com/office/drawing/2014/main" id="{10BB7F10-44DF-42BC-B350-C990E98A7281}"/>
            </a:ext>
          </a:extLst>
        </xdr:cNvPr>
        <xdr:cNvSpPr/>
      </xdr:nvSpPr>
      <xdr:spPr>
        <a:xfrm>
          <a:off x="1968500" y="1032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6350</xdr:rowOff>
    </xdr:from>
    <xdr:to>
      <xdr:col>6</xdr:col>
      <xdr:colOff>38100</xdr:colOff>
      <xdr:row>60</xdr:row>
      <xdr:rowOff>107950</xdr:rowOff>
    </xdr:to>
    <xdr:sp macro="" textlink="">
      <xdr:nvSpPr>
        <xdr:cNvPr id="83" name="フローチャート: 判断 82">
          <a:extLst>
            <a:ext uri="{FF2B5EF4-FFF2-40B4-BE49-F238E27FC236}">
              <a16:creationId xmlns:a16="http://schemas.microsoft.com/office/drawing/2014/main" id="{6D2D48D0-4302-42A9-96A4-79949DD6C156}"/>
            </a:ext>
          </a:extLst>
        </xdr:cNvPr>
        <xdr:cNvSpPr/>
      </xdr:nvSpPr>
      <xdr:spPr>
        <a:xfrm>
          <a:off x="1079500" y="10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D60E8586-9467-4486-8C63-3F114B47D16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305826AC-EEC6-4D71-8DE5-0AD4DA5EA924}"/>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36AAEFC2-A565-401E-AA65-99FA3EDE0BD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1A7ED7CF-74CB-41DB-A4FA-E25FD7AF713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DFF3C5BC-AE6C-4369-A868-FB87E60F1286}"/>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128270</xdr:rowOff>
    </xdr:from>
    <xdr:to>
      <xdr:col>24</xdr:col>
      <xdr:colOff>114300</xdr:colOff>
      <xdr:row>62</xdr:row>
      <xdr:rowOff>58420</xdr:rowOff>
    </xdr:to>
    <xdr:sp macro="" textlink="">
      <xdr:nvSpPr>
        <xdr:cNvPr id="89" name="楕円 88">
          <a:extLst>
            <a:ext uri="{FF2B5EF4-FFF2-40B4-BE49-F238E27FC236}">
              <a16:creationId xmlns:a16="http://schemas.microsoft.com/office/drawing/2014/main" id="{68D8D35D-8F61-484A-8831-D0F11AEF16AA}"/>
            </a:ext>
          </a:extLst>
        </xdr:cNvPr>
        <xdr:cNvSpPr/>
      </xdr:nvSpPr>
      <xdr:spPr>
        <a:xfrm>
          <a:off x="4584700" y="1058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106697</xdr:rowOff>
    </xdr:from>
    <xdr:ext cx="405111" cy="259045"/>
    <xdr:sp macro="" textlink="">
      <xdr:nvSpPr>
        <xdr:cNvPr id="90" name="【体育館・プール】&#10;有形固定資産減価償却率該当値テキスト">
          <a:extLst>
            <a:ext uri="{FF2B5EF4-FFF2-40B4-BE49-F238E27FC236}">
              <a16:creationId xmlns:a16="http://schemas.microsoft.com/office/drawing/2014/main" id="{1C7946DF-4000-4E5D-8AE7-3E2B6A3935DF}"/>
            </a:ext>
          </a:extLst>
        </xdr:cNvPr>
        <xdr:cNvSpPr txBox="1"/>
      </xdr:nvSpPr>
      <xdr:spPr>
        <a:xfrm>
          <a:off x="4673600" y="10565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95885</xdr:rowOff>
    </xdr:from>
    <xdr:to>
      <xdr:col>20</xdr:col>
      <xdr:colOff>38100</xdr:colOff>
      <xdr:row>62</xdr:row>
      <xdr:rowOff>26035</xdr:rowOff>
    </xdr:to>
    <xdr:sp macro="" textlink="">
      <xdr:nvSpPr>
        <xdr:cNvPr id="91" name="楕円 90">
          <a:extLst>
            <a:ext uri="{FF2B5EF4-FFF2-40B4-BE49-F238E27FC236}">
              <a16:creationId xmlns:a16="http://schemas.microsoft.com/office/drawing/2014/main" id="{A7479D2B-03AA-47C8-B4EC-62D5C5F44649}"/>
            </a:ext>
          </a:extLst>
        </xdr:cNvPr>
        <xdr:cNvSpPr/>
      </xdr:nvSpPr>
      <xdr:spPr>
        <a:xfrm>
          <a:off x="3746500" y="10554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146685</xdr:rowOff>
    </xdr:from>
    <xdr:to>
      <xdr:col>24</xdr:col>
      <xdr:colOff>63500</xdr:colOff>
      <xdr:row>62</xdr:row>
      <xdr:rowOff>7620</xdr:rowOff>
    </xdr:to>
    <xdr:cxnSp macro="">
      <xdr:nvCxnSpPr>
        <xdr:cNvPr id="92" name="直線コネクタ 91">
          <a:extLst>
            <a:ext uri="{FF2B5EF4-FFF2-40B4-BE49-F238E27FC236}">
              <a16:creationId xmlns:a16="http://schemas.microsoft.com/office/drawing/2014/main" id="{276FAE7A-E9E2-46A6-9198-833A115BD98F}"/>
            </a:ext>
          </a:extLst>
        </xdr:cNvPr>
        <xdr:cNvCxnSpPr/>
      </xdr:nvCxnSpPr>
      <xdr:spPr>
        <a:xfrm>
          <a:off x="3797300" y="10605135"/>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61595</xdr:rowOff>
    </xdr:from>
    <xdr:to>
      <xdr:col>15</xdr:col>
      <xdr:colOff>101600</xdr:colOff>
      <xdr:row>61</xdr:row>
      <xdr:rowOff>163195</xdr:rowOff>
    </xdr:to>
    <xdr:sp macro="" textlink="">
      <xdr:nvSpPr>
        <xdr:cNvPr id="93" name="楕円 92">
          <a:extLst>
            <a:ext uri="{FF2B5EF4-FFF2-40B4-BE49-F238E27FC236}">
              <a16:creationId xmlns:a16="http://schemas.microsoft.com/office/drawing/2014/main" id="{1E3132B9-0695-4301-9EC3-D81C003A0F3C}"/>
            </a:ext>
          </a:extLst>
        </xdr:cNvPr>
        <xdr:cNvSpPr/>
      </xdr:nvSpPr>
      <xdr:spPr>
        <a:xfrm>
          <a:off x="2857500" y="10520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112395</xdr:rowOff>
    </xdr:from>
    <xdr:to>
      <xdr:col>19</xdr:col>
      <xdr:colOff>177800</xdr:colOff>
      <xdr:row>61</xdr:row>
      <xdr:rowOff>146685</xdr:rowOff>
    </xdr:to>
    <xdr:cxnSp macro="">
      <xdr:nvCxnSpPr>
        <xdr:cNvPr id="94" name="直線コネクタ 93">
          <a:extLst>
            <a:ext uri="{FF2B5EF4-FFF2-40B4-BE49-F238E27FC236}">
              <a16:creationId xmlns:a16="http://schemas.microsoft.com/office/drawing/2014/main" id="{8E40D25E-FAF2-469D-92CB-609D1536CF37}"/>
            </a:ext>
          </a:extLst>
        </xdr:cNvPr>
        <xdr:cNvCxnSpPr/>
      </xdr:nvCxnSpPr>
      <xdr:spPr>
        <a:xfrm>
          <a:off x="2908300" y="1057084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95885</xdr:rowOff>
    </xdr:from>
    <xdr:to>
      <xdr:col>10</xdr:col>
      <xdr:colOff>165100</xdr:colOff>
      <xdr:row>62</xdr:row>
      <xdr:rowOff>26035</xdr:rowOff>
    </xdr:to>
    <xdr:sp macro="" textlink="">
      <xdr:nvSpPr>
        <xdr:cNvPr id="95" name="楕円 94">
          <a:extLst>
            <a:ext uri="{FF2B5EF4-FFF2-40B4-BE49-F238E27FC236}">
              <a16:creationId xmlns:a16="http://schemas.microsoft.com/office/drawing/2014/main" id="{54C36E7A-1AE6-4907-9654-228D5BFEC8A4}"/>
            </a:ext>
          </a:extLst>
        </xdr:cNvPr>
        <xdr:cNvSpPr/>
      </xdr:nvSpPr>
      <xdr:spPr>
        <a:xfrm>
          <a:off x="1968500" y="10554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112395</xdr:rowOff>
    </xdr:from>
    <xdr:to>
      <xdr:col>15</xdr:col>
      <xdr:colOff>50800</xdr:colOff>
      <xdr:row>61</xdr:row>
      <xdr:rowOff>146685</xdr:rowOff>
    </xdr:to>
    <xdr:cxnSp macro="">
      <xdr:nvCxnSpPr>
        <xdr:cNvPr id="96" name="直線コネクタ 95">
          <a:extLst>
            <a:ext uri="{FF2B5EF4-FFF2-40B4-BE49-F238E27FC236}">
              <a16:creationId xmlns:a16="http://schemas.microsoft.com/office/drawing/2014/main" id="{462B3BA7-867D-4415-AD1C-A41C78EEC11C}"/>
            </a:ext>
          </a:extLst>
        </xdr:cNvPr>
        <xdr:cNvCxnSpPr/>
      </xdr:nvCxnSpPr>
      <xdr:spPr>
        <a:xfrm flipV="1">
          <a:off x="2019300" y="1057084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67310</xdr:rowOff>
    </xdr:from>
    <xdr:to>
      <xdr:col>6</xdr:col>
      <xdr:colOff>38100</xdr:colOff>
      <xdr:row>61</xdr:row>
      <xdr:rowOff>168910</xdr:rowOff>
    </xdr:to>
    <xdr:sp macro="" textlink="">
      <xdr:nvSpPr>
        <xdr:cNvPr id="97" name="楕円 96">
          <a:extLst>
            <a:ext uri="{FF2B5EF4-FFF2-40B4-BE49-F238E27FC236}">
              <a16:creationId xmlns:a16="http://schemas.microsoft.com/office/drawing/2014/main" id="{85BAE235-4EA0-4621-824D-59DA1A5FE482}"/>
            </a:ext>
          </a:extLst>
        </xdr:cNvPr>
        <xdr:cNvSpPr/>
      </xdr:nvSpPr>
      <xdr:spPr>
        <a:xfrm>
          <a:off x="1079500" y="10525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118110</xdr:rowOff>
    </xdr:from>
    <xdr:to>
      <xdr:col>10</xdr:col>
      <xdr:colOff>114300</xdr:colOff>
      <xdr:row>61</xdr:row>
      <xdr:rowOff>146685</xdr:rowOff>
    </xdr:to>
    <xdr:cxnSp macro="">
      <xdr:nvCxnSpPr>
        <xdr:cNvPr id="98" name="直線コネクタ 97">
          <a:extLst>
            <a:ext uri="{FF2B5EF4-FFF2-40B4-BE49-F238E27FC236}">
              <a16:creationId xmlns:a16="http://schemas.microsoft.com/office/drawing/2014/main" id="{CC8FE8C8-28C3-484F-8A33-B47EEB0F787A}"/>
            </a:ext>
          </a:extLst>
        </xdr:cNvPr>
        <xdr:cNvCxnSpPr/>
      </xdr:nvCxnSpPr>
      <xdr:spPr>
        <a:xfrm>
          <a:off x="1130300" y="1057656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13987</xdr:rowOff>
    </xdr:from>
    <xdr:ext cx="405111" cy="259045"/>
    <xdr:sp macro="" textlink="">
      <xdr:nvSpPr>
        <xdr:cNvPr id="99" name="n_1aveValue【体育館・プール】&#10;有形固定資産減価償却率">
          <a:extLst>
            <a:ext uri="{FF2B5EF4-FFF2-40B4-BE49-F238E27FC236}">
              <a16:creationId xmlns:a16="http://schemas.microsoft.com/office/drawing/2014/main" id="{791375BF-5067-4FAE-B1D8-BE8AE284E4F6}"/>
            </a:ext>
          </a:extLst>
        </xdr:cNvPr>
        <xdr:cNvSpPr txBox="1"/>
      </xdr:nvSpPr>
      <xdr:spPr>
        <a:xfrm>
          <a:off x="3582044" y="10129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19702</xdr:rowOff>
    </xdr:from>
    <xdr:ext cx="405111" cy="259045"/>
    <xdr:sp macro="" textlink="">
      <xdr:nvSpPr>
        <xdr:cNvPr id="100" name="n_2aveValue【体育館・プール】&#10;有形固定資産減価償却率">
          <a:extLst>
            <a:ext uri="{FF2B5EF4-FFF2-40B4-BE49-F238E27FC236}">
              <a16:creationId xmlns:a16="http://schemas.microsoft.com/office/drawing/2014/main" id="{E4CD912D-6DF6-4783-9DC9-678C951C7967}"/>
            </a:ext>
          </a:extLst>
        </xdr:cNvPr>
        <xdr:cNvSpPr txBox="1"/>
      </xdr:nvSpPr>
      <xdr:spPr>
        <a:xfrm>
          <a:off x="2705744" y="10135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151147</xdr:rowOff>
    </xdr:from>
    <xdr:ext cx="405111" cy="259045"/>
    <xdr:sp macro="" textlink="">
      <xdr:nvSpPr>
        <xdr:cNvPr id="101" name="n_3aveValue【体育館・プール】&#10;有形固定資産減価償却率">
          <a:extLst>
            <a:ext uri="{FF2B5EF4-FFF2-40B4-BE49-F238E27FC236}">
              <a16:creationId xmlns:a16="http://schemas.microsoft.com/office/drawing/2014/main" id="{DC4EBFDE-D282-45A3-86BE-7F3B9A576B05}"/>
            </a:ext>
          </a:extLst>
        </xdr:cNvPr>
        <xdr:cNvSpPr txBox="1"/>
      </xdr:nvSpPr>
      <xdr:spPr>
        <a:xfrm>
          <a:off x="1816744" y="10095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124477</xdr:rowOff>
    </xdr:from>
    <xdr:ext cx="405111" cy="259045"/>
    <xdr:sp macro="" textlink="">
      <xdr:nvSpPr>
        <xdr:cNvPr id="102" name="n_4aveValue【体育館・プール】&#10;有形固定資産減価償却率">
          <a:extLst>
            <a:ext uri="{FF2B5EF4-FFF2-40B4-BE49-F238E27FC236}">
              <a16:creationId xmlns:a16="http://schemas.microsoft.com/office/drawing/2014/main" id="{81B41A2A-417E-4F7A-B41B-98BF2B8321A8}"/>
            </a:ext>
          </a:extLst>
        </xdr:cNvPr>
        <xdr:cNvSpPr txBox="1"/>
      </xdr:nvSpPr>
      <xdr:spPr>
        <a:xfrm>
          <a:off x="927744" y="1006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17162</xdr:rowOff>
    </xdr:from>
    <xdr:ext cx="405111" cy="259045"/>
    <xdr:sp macro="" textlink="">
      <xdr:nvSpPr>
        <xdr:cNvPr id="103" name="n_1mainValue【体育館・プール】&#10;有形固定資産減価償却率">
          <a:extLst>
            <a:ext uri="{FF2B5EF4-FFF2-40B4-BE49-F238E27FC236}">
              <a16:creationId xmlns:a16="http://schemas.microsoft.com/office/drawing/2014/main" id="{0B4DCC97-AE7D-4BE4-9249-CF1951DBDBD6}"/>
            </a:ext>
          </a:extLst>
        </xdr:cNvPr>
        <xdr:cNvSpPr txBox="1"/>
      </xdr:nvSpPr>
      <xdr:spPr>
        <a:xfrm>
          <a:off x="3582044" y="10647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154322</xdr:rowOff>
    </xdr:from>
    <xdr:ext cx="405111" cy="259045"/>
    <xdr:sp macro="" textlink="">
      <xdr:nvSpPr>
        <xdr:cNvPr id="104" name="n_2mainValue【体育館・プール】&#10;有形固定資産減価償却率">
          <a:extLst>
            <a:ext uri="{FF2B5EF4-FFF2-40B4-BE49-F238E27FC236}">
              <a16:creationId xmlns:a16="http://schemas.microsoft.com/office/drawing/2014/main" id="{8055ACC2-64DC-444A-9F2F-675BB0BEB83F}"/>
            </a:ext>
          </a:extLst>
        </xdr:cNvPr>
        <xdr:cNvSpPr txBox="1"/>
      </xdr:nvSpPr>
      <xdr:spPr>
        <a:xfrm>
          <a:off x="2705744" y="10612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17162</xdr:rowOff>
    </xdr:from>
    <xdr:ext cx="405111" cy="259045"/>
    <xdr:sp macro="" textlink="">
      <xdr:nvSpPr>
        <xdr:cNvPr id="105" name="n_3mainValue【体育館・プール】&#10;有形固定資産減価償却率">
          <a:extLst>
            <a:ext uri="{FF2B5EF4-FFF2-40B4-BE49-F238E27FC236}">
              <a16:creationId xmlns:a16="http://schemas.microsoft.com/office/drawing/2014/main" id="{51465FFD-9291-4518-A835-A295B5361159}"/>
            </a:ext>
          </a:extLst>
        </xdr:cNvPr>
        <xdr:cNvSpPr txBox="1"/>
      </xdr:nvSpPr>
      <xdr:spPr>
        <a:xfrm>
          <a:off x="1816744" y="10647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160037</xdr:rowOff>
    </xdr:from>
    <xdr:ext cx="405111" cy="259045"/>
    <xdr:sp macro="" textlink="">
      <xdr:nvSpPr>
        <xdr:cNvPr id="106" name="n_4mainValue【体育館・プール】&#10;有形固定資産減価償却率">
          <a:extLst>
            <a:ext uri="{FF2B5EF4-FFF2-40B4-BE49-F238E27FC236}">
              <a16:creationId xmlns:a16="http://schemas.microsoft.com/office/drawing/2014/main" id="{A870C751-E564-4B58-96F2-51D9175EDD6F}"/>
            </a:ext>
          </a:extLst>
        </xdr:cNvPr>
        <xdr:cNvSpPr txBox="1"/>
      </xdr:nvSpPr>
      <xdr:spPr>
        <a:xfrm>
          <a:off x="927744" y="10618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7" name="正方形/長方形 106">
          <a:extLst>
            <a:ext uri="{FF2B5EF4-FFF2-40B4-BE49-F238E27FC236}">
              <a16:creationId xmlns:a16="http://schemas.microsoft.com/office/drawing/2014/main" id="{D4152CBA-49F0-4C2E-88A4-1800725C88F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8" name="正方形/長方形 107">
          <a:extLst>
            <a:ext uri="{FF2B5EF4-FFF2-40B4-BE49-F238E27FC236}">
              <a16:creationId xmlns:a16="http://schemas.microsoft.com/office/drawing/2014/main" id="{ABC2D39A-58C7-462D-8D0F-DCE1FB9AEF4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9" name="正方形/長方形 108">
          <a:extLst>
            <a:ext uri="{FF2B5EF4-FFF2-40B4-BE49-F238E27FC236}">
              <a16:creationId xmlns:a16="http://schemas.microsoft.com/office/drawing/2014/main" id="{F863A39F-7B44-4AAA-A72B-1E4404ECCF32}"/>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0" name="正方形/長方形 109">
          <a:extLst>
            <a:ext uri="{FF2B5EF4-FFF2-40B4-BE49-F238E27FC236}">
              <a16:creationId xmlns:a16="http://schemas.microsoft.com/office/drawing/2014/main" id="{654E15AD-8608-4F37-AA59-F9E9126B8675}"/>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1" name="正方形/長方形 110">
          <a:extLst>
            <a:ext uri="{FF2B5EF4-FFF2-40B4-BE49-F238E27FC236}">
              <a16:creationId xmlns:a16="http://schemas.microsoft.com/office/drawing/2014/main" id="{DD29683E-E340-4886-B2A7-1F442848ED82}"/>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2" name="正方形/長方形 111">
          <a:extLst>
            <a:ext uri="{FF2B5EF4-FFF2-40B4-BE49-F238E27FC236}">
              <a16:creationId xmlns:a16="http://schemas.microsoft.com/office/drawing/2014/main" id="{50F34368-8AF0-4FC7-9107-F370A08DA61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3" name="正方形/長方形 112">
          <a:extLst>
            <a:ext uri="{FF2B5EF4-FFF2-40B4-BE49-F238E27FC236}">
              <a16:creationId xmlns:a16="http://schemas.microsoft.com/office/drawing/2014/main" id="{50675E90-2990-4F1C-97F7-A80598D87B0F}"/>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4" name="正方形/長方形 113">
          <a:extLst>
            <a:ext uri="{FF2B5EF4-FFF2-40B4-BE49-F238E27FC236}">
              <a16:creationId xmlns:a16="http://schemas.microsoft.com/office/drawing/2014/main" id="{34A554E8-766F-436F-8981-FEE07684ADC2}"/>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5" name="テキスト ボックス 114">
          <a:extLst>
            <a:ext uri="{FF2B5EF4-FFF2-40B4-BE49-F238E27FC236}">
              <a16:creationId xmlns:a16="http://schemas.microsoft.com/office/drawing/2014/main" id="{206B9572-0A4F-4D78-BFB7-A4D1B1F528AA}"/>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6" name="直線コネクタ 115">
          <a:extLst>
            <a:ext uri="{FF2B5EF4-FFF2-40B4-BE49-F238E27FC236}">
              <a16:creationId xmlns:a16="http://schemas.microsoft.com/office/drawing/2014/main" id="{87633140-CBEE-4DB5-ACC9-F202EBBFB02D}"/>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17" name="直線コネクタ 116">
          <a:extLst>
            <a:ext uri="{FF2B5EF4-FFF2-40B4-BE49-F238E27FC236}">
              <a16:creationId xmlns:a16="http://schemas.microsoft.com/office/drawing/2014/main" id="{FD612446-DA01-4BEC-949B-CED4F704F948}"/>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18" name="テキスト ボックス 117">
          <a:extLst>
            <a:ext uri="{FF2B5EF4-FFF2-40B4-BE49-F238E27FC236}">
              <a16:creationId xmlns:a16="http://schemas.microsoft.com/office/drawing/2014/main" id="{364E61BF-D1FB-439F-9453-8E4076F3D68E}"/>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19" name="直線コネクタ 118">
          <a:extLst>
            <a:ext uri="{FF2B5EF4-FFF2-40B4-BE49-F238E27FC236}">
              <a16:creationId xmlns:a16="http://schemas.microsoft.com/office/drawing/2014/main" id="{B727A045-A473-409C-8D65-240ED871EAF5}"/>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20" name="テキスト ボックス 119">
          <a:extLst>
            <a:ext uri="{FF2B5EF4-FFF2-40B4-BE49-F238E27FC236}">
              <a16:creationId xmlns:a16="http://schemas.microsoft.com/office/drawing/2014/main" id="{DF58D8E5-334D-4874-8B1A-AFF36AAB8F26}"/>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21" name="直線コネクタ 120">
          <a:extLst>
            <a:ext uri="{FF2B5EF4-FFF2-40B4-BE49-F238E27FC236}">
              <a16:creationId xmlns:a16="http://schemas.microsoft.com/office/drawing/2014/main" id="{BD53CE4E-D4B1-4E3A-95A5-5872003A400C}"/>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122" name="テキスト ボックス 121">
          <a:extLst>
            <a:ext uri="{FF2B5EF4-FFF2-40B4-BE49-F238E27FC236}">
              <a16:creationId xmlns:a16="http://schemas.microsoft.com/office/drawing/2014/main" id="{F05F5415-3CB2-4770-BFC5-F716948FDAA6}"/>
            </a:ext>
          </a:extLst>
        </xdr:cNvPr>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23" name="直線コネクタ 122">
          <a:extLst>
            <a:ext uri="{FF2B5EF4-FFF2-40B4-BE49-F238E27FC236}">
              <a16:creationId xmlns:a16="http://schemas.microsoft.com/office/drawing/2014/main" id="{FBC17F52-E79A-44A3-B907-00F05BA9A7A2}"/>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124" name="テキスト ボックス 123">
          <a:extLst>
            <a:ext uri="{FF2B5EF4-FFF2-40B4-BE49-F238E27FC236}">
              <a16:creationId xmlns:a16="http://schemas.microsoft.com/office/drawing/2014/main" id="{09B3465F-8384-4139-A69F-A9804F227CDA}"/>
            </a:ext>
          </a:extLst>
        </xdr:cNvPr>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5" name="直線コネクタ 124">
          <a:extLst>
            <a:ext uri="{FF2B5EF4-FFF2-40B4-BE49-F238E27FC236}">
              <a16:creationId xmlns:a16="http://schemas.microsoft.com/office/drawing/2014/main" id="{12D29F1F-278F-40D9-A882-BB39D3816C72}"/>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6" name="テキスト ボックス 125">
          <a:extLst>
            <a:ext uri="{FF2B5EF4-FFF2-40B4-BE49-F238E27FC236}">
              <a16:creationId xmlns:a16="http://schemas.microsoft.com/office/drawing/2014/main" id="{A992D565-DDA6-4698-AFB7-198B0BA0B7D1}"/>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7" name="【体育館・プール】&#10;一人当たり面積グラフ枠">
          <a:extLst>
            <a:ext uri="{FF2B5EF4-FFF2-40B4-BE49-F238E27FC236}">
              <a16:creationId xmlns:a16="http://schemas.microsoft.com/office/drawing/2014/main" id="{A8149554-6817-4CF6-9B4E-D395F8B1976A}"/>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132131</xdr:rowOff>
    </xdr:from>
    <xdr:to>
      <xdr:col>54</xdr:col>
      <xdr:colOff>189865</xdr:colOff>
      <xdr:row>63</xdr:row>
      <xdr:rowOff>152247</xdr:rowOff>
    </xdr:to>
    <xdr:cxnSp macro="">
      <xdr:nvCxnSpPr>
        <xdr:cNvPr id="128" name="直線コネクタ 127">
          <a:extLst>
            <a:ext uri="{FF2B5EF4-FFF2-40B4-BE49-F238E27FC236}">
              <a16:creationId xmlns:a16="http://schemas.microsoft.com/office/drawing/2014/main" id="{EA654421-567B-47F4-8B8E-C2DB927E4A06}"/>
            </a:ext>
          </a:extLst>
        </xdr:cNvPr>
        <xdr:cNvCxnSpPr/>
      </xdr:nvCxnSpPr>
      <xdr:spPr>
        <a:xfrm flipV="1">
          <a:off x="10476865" y="9561881"/>
          <a:ext cx="0" cy="13917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156074</xdr:rowOff>
    </xdr:from>
    <xdr:ext cx="469744" cy="259045"/>
    <xdr:sp macro="" textlink="">
      <xdr:nvSpPr>
        <xdr:cNvPr id="129" name="【体育館・プール】&#10;一人当たり面積最小値テキスト">
          <a:extLst>
            <a:ext uri="{FF2B5EF4-FFF2-40B4-BE49-F238E27FC236}">
              <a16:creationId xmlns:a16="http://schemas.microsoft.com/office/drawing/2014/main" id="{E23B3D18-A306-436F-86C5-E14C8EF230F1}"/>
            </a:ext>
          </a:extLst>
        </xdr:cNvPr>
        <xdr:cNvSpPr txBox="1"/>
      </xdr:nvSpPr>
      <xdr:spPr>
        <a:xfrm>
          <a:off x="10515600" y="10957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152247</xdr:rowOff>
    </xdr:from>
    <xdr:to>
      <xdr:col>55</xdr:col>
      <xdr:colOff>88900</xdr:colOff>
      <xdr:row>63</xdr:row>
      <xdr:rowOff>152247</xdr:rowOff>
    </xdr:to>
    <xdr:cxnSp macro="">
      <xdr:nvCxnSpPr>
        <xdr:cNvPr id="130" name="直線コネクタ 129">
          <a:extLst>
            <a:ext uri="{FF2B5EF4-FFF2-40B4-BE49-F238E27FC236}">
              <a16:creationId xmlns:a16="http://schemas.microsoft.com/office/drawing/2014/main" id="{D672C8B1-F445-479C-8473-4AEBE61CD28E}"/>
            </a:ext>
          </a:extLst>
        </xdr:cNvPr>
        <xdr:cNvCxnSpPr/>
      </xdr:nvCxnSpPr>
      <xdr:spPr>
        <a:xfrm>
          <a:off x="10388600" y="10953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78808</xdr:rowOff>
    </xdr:from>
    <xdr:ext cx="469744" cy="259045"/>
    <xdr:sp macro="" textlink="">
      <xdr:nvSpPr>
        <xdr:cNvPr id="131" name="【体育館・プール】&#10;一人当たり面積最大値テキスト">
          <a:extLst>
            <a:ext uri="{FF2B5EF4-FFF2-40B4-BE49-F238E27FC236}">
              <a16:creationId xmlns:a16="http://schemas.microsoft.com/office/drawing/2014/main" id="{63361985-BF44-49A0-B987-01E25EBCC7C5}"/>
            </a:ext>
          </a:extLst>
        </xdr:cNvPr>
        <xdr:cNvSpPr txBox="1"/>
      </xdr:nvSpPr>
      <xdr:spPr>
        <a:xfrm>
          <a:off x="10515600" y="9337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132131</xdr:rowOff>
    </xdr:from>
    <xdr:to>
      <xdr:col>55</xdr:col>
      <xdr:colOff>88900</xdr:colOff>
      <xdr:row>55</xdr:row>
      <xdr:rowOff>132131</xdr:rowOff>
    </xdr:to>
    <xdr:cxnSp macro="">
      <xdr:nvCxnSpPr>
        <xdr:cNvPr id="132" name="直線コネクタ 131">
          <a:extLst>
            <a:ext uri="{FF2B5EF4-FFF2-40B4-BE49-F238E27FC236}">
              <a16:creationId xmlns:a16="http://schemas.microsoft.com/office/drawing/2014/main" id="{96C6B3AB-2269-4F91-A4E5-5DBBFFB42C5C}"/>
            </a:ext>
          </a:extLst>
        </xdr:cNvPr>
        <xdr:cNvCxnSpPr/>
      </xdr:nvCxnSpPr>
      <xdr:spPr>
        <a:xfrm>
          <a:off x="10388600" y="9561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81704</xdr:rowOff>
    </xdr:from>
    <xdr:ext cx="469744" cy="259045"/>
    <xdr:sp macro="" textlink="">
      <xdr:nvSpPr>
        <xdr:cNvPr id="133" name="【体育館・プール】&#10;一人当たり面積平均値テキスト">
          <a:extLst>
            <a:ext uri="{FF2B5EF4-FFF2-40B4-BE49-F238E27FC236}">
              <a16:creationId xmlns:a16="http://schemas.microsoft.com/office/drawing/2014/main" id="{FA838CBF-FB5E-4AD2-8051-EF058AE77538}"/>
            </a:ext>
          </a:extLst>
        </xdr:cNvPr>
        <xdr:cNvSpPr txBox="1"/>
      </xdr:nvSpPr>
      <xdr:spPr>
        <a:xfrm>
          <a:off x="10515600" y="1054015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103277</xdr:rowOff>
    </xdr:from>
    <xdr:to>
      <xdr:col>55</xdr:col>
      <xdr:colOff>50800</xdr:colOff>
      <xdr:row>62</xdr:row>
      <xdr:rowOff>33427</xdr:rowOff>
    </xdr:to>
    <xdr:sp macro="" textlink="">
      <xdr:nvSpPr>
        <xdr:cNvPr id="134" name="フローチャート: 判断 133">
          <a:extLst>
            <a:ext uri="{FF2B5EF4-FFF2-40B4-BE49-F238E27FC236}">
              <a16:creationId xmlns:a16="http://schemas.microsoft.com/office/drawing/2014/main" id="{74BFA5B9-2A70-4914-A1D4-49F325147A5F}"/>
            </a:ext>
          </a:extLst>
        </xdr:cNvPr>
        <xdr:cNvSpPr/>
      </xdr:nvSpPr>
      <xdr:spPr>
        <a:xfrm>
          <a:off x="10426700" y="105617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118821</xdr:rowOff>
    </xdr:from>
    <xdr:to>
      <xdr:col>50</xdr:col>
      <xdr:colOff>165100</xdr:colOff>
      <xdr:row>62</xdr:row>
      <xdr:rowOff>48971</xdr:rowOff>
    </xdr:to>
    <xdr:sp macro="" textlink="">
      <xdr:nvSpPr>
        <xdr:cNvPr id="135" name="フローチャート: 判断 134">
          <a:extLst>
            <a:ext uri="{FF2B5EF4-FFF2-40B4-BE49-F238E27FC236}">
              <a16:creationId xmlns:a16="http://schemas.microsoft.com/office/drawing/2014/main" id="{8F50FBA0-5753-4AEF-A041-B0418A3F67B4}"/>
            </a:ext>
          </a:extLst>
        </xdr:cNvPr>
        <xdr:cNvSpPr/>
      </xdr:nvSpPr>
      <xdr:spPr>
        <a:xfrm>
          <a:off x="9588500" y="10577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113335</xdr:rowOff>
    </xdr:from>
    <xdr:to>
      <xdr:col>46</xdr:col>
      <xdr:colOff>38100</xdr:colOff>
      <xdr:row>62</xdr:row>
      <xdr:rowOff>43485</xdr:rowOff>
    </xdr:to>
    <xdr:sp macro="" textlink="">
      <xdr:nvSpPr>
        <xdr:cNvPr id="136" name="フローチャート: 判断 135">
          <a:extLst>
            <a:ext uri="{FF2B5EF4-FFF2-40B4-BE49-F238E27FC236}">
              <a16:creationId xmlns:a16="http://schemas.microsoft.com/office/drawing/2014/main" id="{10F6D9C4-1D6E-4AF6-A4A9-8D6483BC8D32}"/>
            </a:ext>
          </a:extLst>
        </xdr:cNvPr>
        <xdr:cNvSpPr/>
      </xdr:nvSpPr>
      <xdr:spPr>
        <a:xfrm>
          <a:off x="8699500" y="1057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113335</xdr:rowOff>
    </xdr:from>
    <xdr:to>
      <xdr:col>41</xdr:col>
      <xdr:colOff>101600</xdr:colOff>
      <xdr:row>62</xdr:row>
      <xdr:rowOff>43485</xdr:rowOff>
    </xdr:to>
    <xdr:sp macro="" textlink="">
      <xdr:nvSpPr>
        <xdr:cNvPr id="137" name="フローチャート: 判断 136">
          <a:extLst>
            <a:ext uri="{FF2B5EF4-FFF2-40B4-BE49-F238E27FC236}">
              <a16:creationId xmlns:a16="http://schemas.microsoft.com/office/drawing/2014/main" id="{54AE09F9-E604-4509-B404-95E863A68736}"/>
            </a:ext>
          </a:extLst>
        </xdr:cNvPr>
        <xdr:cNvSpPr/>
      </xdr:nvSpPr>
      <xdr:spPr>
        <a:xfrm>
          <a:off x="7810500" y="1057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99619</xdr:rowOff>
    </xdr:from>
    <xdr:to>
      <xdr:col>36</xdr:col>
      <xdr:colOff>165100</xdr:colOff>
      <xdr:row>62</xdr:row>
      <xdr:rowOff>29769</xdr:rowOff>
    </xdr:to>
    <xdr:sp macro="" textlink="">
      <xdr:nvSpPr>
        <xdr:cNvPr id="138" name="フローチャート: 判断 137">
          <a:extLst>
            <a:ext uri="{FF2B5EF4-FFF2-40B4-BE49-F238E27FC236}">
              <a16:creationId xmlns:a16="http://schemas.microsoft.com/office/drawing/2014/main" id="{200522FE-DE12-44E8-9EF9-32121D638877}"/>
            </a:ext>
          </a:extLst>
        </xdr:cNvPr>
        <xdr:cNvSpPr/>
      </xdr:nvSpPr>
      <xdr:spPr>
        <a:xfrm>
          <a:off x="6921500" y="10558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9" name="テキスト ボックス 138">
          <a:extLst>
            <a:ext uri="{FF2B5EF4-FFF2-40B4-BE49-F238E27FC236}">
              <a16:creationId xmlns:a16="http://schemas.microsoft.com/office/drawing/2014/main" id="{B710B186-FBD8-4BDB-A5F0-1F3D31B6CDB1}"/>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132ED401-5BE1-4ABE-8EAE-C79218AA75A7}"/>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8A21D991-75CA-48BB-A900-0617BE4FB01B}"/>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9648C5D0-3B5E-4F3B-8AC4-157AEE911AD0}"/>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BC552360-139B-4D77-BB45-17E95F62A930}"/>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59</xdr:row>
      <xdr:rowOff>137109</xdr:rowOff>
    </xdr:from>
    <xdr:to>
      <xdr:col>55</xdr:col>
      <xdr:colOff>50800</xdr:colOff>
      <xdr:row>60</xdr:row>
      <xdr:rowOff>67259</xdr:rowOff>
    </xdr:to>
    <xdr:sp macro="" textlink="">
      <xdr:nvSpPr>
        <xdr:cNvPr id="144" name="楕円 143">
          <a:extLst>
            <a:ext uri="{FF2B5EF4-FFF2-40B4-BE49-F238E27FC236}">
              <a16:creationId xmlns:a16="http://schemas.microsoft.com/office/drawing/2014/main" id="{99E84F26-83F1-4751-A0C7-214085E4B3F6}"/>
            </a:ext>
          </a:extLst>
        </xdr:cNvPr>
        <xdr:cNvSpPr/>
      </xdr:nvSpPr>
      <xdr:spPr>
        <a:xfrm>
          <a:off x="10426700" y="10252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58</xdr:row>
      <xdr:rowOff>159986</xdr:rowOff>
    </xdr:from>
    <xdr:ext cx="469744" cy="259045"/>
    <xdr:sp macro="" textlink="">
      <xdr:nvSpPr>
        <xdr:cNvPr id="145" name="【体育館・プール】&#10;一人当たり面積該当値テキスト">
          <a:extLst>
            <a:ext uri="{FF2B5EF4-FFF2-40B4-BE49-F238E27FC236}">
              <a16:creationId xmlns:a16="http://schemas.microsoft.com/office/drawing/2014/main" id="{2C406809-2D31-487F-8521-E82E8518206B}"/>
            </a:ext>
          </a:extLst>
        </xdr:cNvPr>
        <xdr:cNvSpPr txBox="1"/>
      </xdr:nvSpPr>
      <xdr:spPr>
        <a:xfrm>
          <a:off x="10515600" y="10104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59</xdr:row>
      <xdr:rowOff>144425</xdr:rowOff>
    </xdr:from>
    <xdr:to>
      <xdr:col>50</xdr:col>
      <xdr:colOff>165100</xdr:colOff>
      <xdr:row>60</xdr:row>
      <xdr:rowOff>74575</xdr:rowOff>
    </xdr:to>
    <xdr:sp macro="" textlink="">
      <xdr:nvSpPr>
        <xdr:cNvPr id="146" name="楕円 145">
          <a:extLst>
            <a:ext uri="{FF2B5EF4-FFF2-40B4-BE49-F238E27FC236}">
              <a16:creationId xmlns:a16="http://schemas.microsoft.com/office/drawing/2014/main" id="{AC66EAF1-FB0E-4CB7-A1C0-A0C0E05A43F8}"/>
            </a:ext>
          </a:extLst>
        </xdr:cNvPr>
        <xdr:cNvSpPr/>
      </xdr:nvSpPr>
      <xdr:spPr>
        <a:xfrm>
          <a:off x="9588500" y="102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16459</xdr:rowOff>
    </xdr:from>
    <xdr:to>
      <xdr:col>55</xdr:col>
      <xdr:colOff>0</xdr:colOff>
      <xdr:row>60</xdr:row>
      <xdr:rowOff>23775</xdr:rowOff>
    </xdr:to>
    <xdr:cxnSp macro="">
      <xdr:nvCxnSpPr>
        <xdr:cNvPr id="147" name="直線コネクタ 146">
          <a:extLst>
            <a:ext uri="{FF2B5EF4-FFF2-40B4-BE49-F238E27FC236}">
              <a16:creationId xmlns:a16="http://schemas.microsoft.com/office/drawing/2014/main" id="{9AF62A9C-5216-488C-BA56-D36504EF2D15}"/>
            </a:ext>
          </a:extLst>
        </xdr:cNvPr>
        <xdr:cNvCxnSpPr/>
      </xdr:nvCxnSpPr>
      <xdr:spPr>
        <a:xfrm flipV="1">
          <a:off x="9639300" y="10303459"/>
          <a:ext cx="838200" cy="7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59</xdr:row>
      <xdr:rowOff>146253</xdr:rowOff>
    </xdr:from>
    <xdr:to>
      <xdr:col>46</xdr:col>
      <xdr:colOff>38100</xdr:colOff>
      <xdr:row>60</xdr:row>
      <xdr:rowOff>76403</xdr:rowOff>
    </xdr:to>
    <xdr:sp macro="" textlink="">
      <xdr:nvSpPr>
        <xdr:cNvPr id="148" name="楕円 147">
          <a:extLst>
            <a:ext uri="{FF2B5EF4-FFF2-40B4-BE49-F238E27FC236}">
              <a16:creationId xmlns:a16="http://schemas.microsoft.com/office/drawing/2014/main" id="{F826E720-322E-429C-AE27-678110967A49}"/>
            </a:ext>
          </a:extLst>
        </xdr:cNvPr>
        <xdr:cNvSpPr/>
      </xdr:nvSpPr>
      <xdr:spPr>
        <a:xfrm>
          <a:off x="8699500" y="10261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23775</xdr:rowOff>
    </xdr:from>
    <xdr:to>
      <xdr:col>50</xdr:col>
      <xdr:colOff>114300</xdr:colOff>
      <xdr:row>60</xdr:row>
      <xdr:rowOff>25603</xdr:rowOff>
    </xdr:to>
    <xdr:cxnSp macro="">
      <xdr:nvCxnSpPr>
        <xdr:cNvPr id="149" name="直線コネクタ 148">
          <a:extLst>
            <a:ext uri="{FF2B5EF4-FFF2-40B4-BE49-F238E27FC236}">
              <a16:creationId xmlns:a16="http://schemas.microsoft.com/office/drawing/2014/main" id="{9472584D-C7D5-40F8-A56D-5E855E506D9A}"/>
            </a:ext>
          </a:extLst>
        </xdr:cNvPr>
        <xdr:cNvCxnSpPr/>
      </xdr:nvCxnSpPr>
      <xdr:spPr>
        <a:xfrm flipV="1">
          <a:off x="8750300" y="10310775"/>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59</xdr:row>
      <xdr:rowOff>151740</xdr:rowOff>
    </xdr:from>
    <xdr:to>
      <xdr:col>41</xdr:col>
      <xdr:colOff>101600</xdr:colOff>
      <xdr:row>60</xdr:row>
      <xdr:rowOff>81890</xdr:rowOff>
    </xdr:to>
    <xdr:sp macro="" textlink="">
      <xdr:nvSpPr>
        <xdr:cNvPr id="150" name="楕円 149">
          <a:extLst>
            <a:ext uri="{FF2B5EF4-FFF2-40B4-BE49-F238E27FC236}">
              <a16:creationId xmlns:a16="http://schemas.microsoft.com/office/drawing/2014/main" id="{DBD55C7B-E689-49ED-88BC-30C9FDC4FA05}"/>
            </a:ext>
          </a:extLst>
        </xdr:cNvPr>
        <xdr:cNvSpPr/>
      </xdr:nvSpPr>
      <xdr:spPr>
        <a:xfrm>
          <a:off x="7810500" y="10267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25603</xdr:rowOff>
    </xdr:from>
    <xdr:to>
      <xdr:col>45</xdr:col>
      <xdr:colOff>177800</xdr:colOff>
      <xdr:row>60</xdr:row>
      <xdr:rowOff>31090</xdr:rowOff>
    </xdr:to>
    <xdr:cxnSp macro="">
      <xdr:nvCxnSpPr>
        <xdr:cNvPr id="151" name="直線コネクタ 150">
          <a:extLst>
            <a:ext uri="{FF2B5EF4-FFF2-40B4-BE49-F238E27FC236}">
              <a16:creationId xmlns:a16="http://schemas.microsoft.com/office/drawing/2014/main" id="{801DBC5D-FEE3-4836-A34F-4CDA053214A8}"/>
            </a:ext>
          </a:extLst>
        </xdr:cNvPr>
        <xdr:cNvCxnSpPr/>
      </xdr:nvCxnSpPr>
      <xdr:spPr>
        <a:xfrm flipV="1">
          <a:off x="7861300" y="10312603"/>
          <a:ext cx="889000" cy="5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59</xdr:row>
      <xdr:rowOff>159055</xdr:rowOff>
    </xdr:from>
    <xdr:to>
      <xdr:col>36</xdr:col>
      <xdr:colOff>165100</xdr:colOff>
      <xdr:row>60</xdr:row>
      <xdr:rowOff>89205</xdr:rowOff>
    </xdr:to>
    <xdr:sp macro="" textlink="">
      <xdr:nvSpPr>
        <xdr:cNvPr id="152" name="楕円 151">
          <a:extLst>
            <a:ext uri="{FF2B5EF4-FFF2-40B4-BE49-F238E27FC236}">
              <a16:creationId xmlns:a16="http://schemas.microsoft.com/office/drawing/2014/main" id="{7870E08B-37B3-4520-8B04-10F380102FC3}"/>
            </a:ext>
          </a:extLst>
        </xdr:cNvPr>
        <xdr:cNvSpPr/>
      </xdr:nvSpPr>
      <xdr:spPr>
        <a:xfrm>
          <a:off x="6921500" y="1027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31090</xdr:rowOff>
    </xdr:from>
    <xdr:to>
      <xdr:col>41</xdr:col>
      <xdr:colOff>50800</xdr:colOff>
      <xdr:row>60</xdr:row>
      <xdr:rowOff>38405</xdr:rowOff>
    </xdr:to>
    <xdr:cxnSp macro="">
      <xdr:nvCxnSpPr>
        <xdr:cNvPr id="153" name="直線コネクタ 152">
          <a:extLst>
            <a:ext uri="{FF2B5EF4-FFF2-40B4-BE49-F238E27FC236}">
              <a16:creationId xmlns:a16="http://schemas.microsoft.com/office/drawing/2014/main" id="{8D5B0E7F-931B-4360-B92F-C6A278671473}"/>
            </a:ext>
          </a:extLst>
        </xdr:cNvPr>
        <xdr:cNvCxnSpPr/>
      </xdr:nvCxnSpPr>
      <xdr:spPr>
        <a:xfrm flipV="1">
          <a:off x="6972300" y="10318090"/>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40098</xdr:rowOff>
    </xdr:from>
    <xdr:ext cx="469744" cy="259045"/>
    <xdr:sp macro="" textlink="">
      <xdr:nvSpPr>
        <xdr:cNvPr id="154" name="n_1aveValue【体育館・プール】&#10;一人当たり面積">
          <a:extLst>
            <a:ext uri="{FF2B5EF4-FFF2-40B4-BE49-F238E27FC236}">
              <a16:creationId xmlns:a16="http://schemas.microsoft.com/office/drawing/2014/main" id="{08AA5684-B680-4B38-BBB6-392CFBD89C67}"/>
            </a:ext>
          </a:extLst>
        </xdr:cNvPr>
        <xdr:cNvSpPr txBox="1"/>
      </xdr:nvSpPr>
      <xdr:spPr>
        <a:xfrm>
          <a:off x="9391727" y="10669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34612</xdr:rowOff>
    </xdr:from>
    <xdr:ext cx="469744" cy="259045"/>
    <xdr:sp macro="" textlink="">
      <xdr:nvSpPr>
        <xdr:cNvPr id="155" name="n_2aveValue【体育館・プール】&#10;一人当たり面積">
          <a:extLst>
            <a:ext uri="{FF2B5EF4-FFF2-40B4-BE49-F238E27FC236}">
              <a16:creationId xmlns:a16="http://schemas.microsoft.com/office/drawing/2014/main" id="{D6724E05-ACC4-4359-847C-8B760A2E43A3}"/>
            </a:ext>
          </a:extLst>
        </xdr:cNvPr>
        <xdr:cNvSpPr txBox="1"/>
      </xdr:nvSpPr>
      <xdr:spPr>
        <a:xfrm>
          <a:off x="8515427" y="1066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34612</xdr:rowOff>
    </xdr:from>
    <xdr:ext cx="469744" cy="259045"/>
    <xdr:sp macro="" textlink="">
      <xdr:nvSpPr>
        <xdr:cNvPr id="156" name="n_3aveValue【体育館・プール】&#10;一人当たり面積">
          <a:extLst>
            <a:ext uri="{FF2B5EF4-FFF2-40B4-BE49-F238E27FC236}">
              <a16:creationId xmlns:a16="http://schemas.microsoft.com/office/drawing/2014/main" id="{7A5B479C-B763-4962-9FCD-9E0D44CCD09F}"/>
            </a:ext>
          </a:extLst>
        </xdr:cNvPr>
        <xdr:cNvSpPr txBox="1"/>
      </xdr:nvSpPr>
      <xdr:spPr>
        <a:xfrm>
          <a:off x="7626427" y="1066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20896</xdr:rowOff>
    </xdr:from>
    <xdr:ext cx="469744" cy="259045"/>
    <xdr:sp macro="" textlink="">
      <xdr:nvSpPr>
        <xdr:cNvPr id="157" name="n_4aveValue【体育館・プール】&#10;一人当たり面積">
          <a:extLst>
            <a:ext uri="{FF2B5EF4-FFF2-40B4-BE49-F238E27FC236}">
              <a16:creationId xmlns:a16="http://schemas.microsoft.com/office/drawing/2014/main" id="{8444DAEE-F6C0-4D9F-AD88-9FBC53A18049}"/>
            </a:ext>
          </a:extLst>
        </xdr:cNvPr>
        <xdr:cNvSpPr txBox="1"/>
      </xdr:nvSpPr>
      <xdr:spPr>
        <a:xfrm>
          <a:off x="6737427" y="10650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58</xdr:row>
      <xdr:rowOff>91102</xdr:rowOff>
    </xdr:from>
    <xdr:ext cx="469744" cy="259045"/>
    <xdr:sp macro="" textlink="">
      <xdr:nvSpPr>
        <xdr:cNvPr id="158" name="n_1mainValue【体育館・プール】&#10;一人当たり面積">
          <a:extLst>
            <a:ext uri="{FF2B5EF4-FFF2-40B4-BE49-F238E27FC236}">
              <a16:creationId xmlns:a16="http://schemas.microsoft.com/office/drawing/2014/main" id="{18430A50-10F0-4031-AE1A-ACCEECCB8A25}"/>
            </a:ext>
          </a:extLst>
        </xdr:cNvPr>
        <xdr:cNvSpPr txBox="1"/>
      </xdr:nvSpPr>
      <xdr:spPr>
        <a:xfrm>
          <a:off x="9391727" y="10035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58</xdr:row>
      <xdr:rowOff>92930</xdr:rowOff>
    </xdr:from>
    <xdr:ext cx="469744" cy="259045"/>
    <xdr:sp macro="" textlink="">
      <xdr:nvSpPr>
        <xdr:cNvPr id="159" name="n_2mainValue【体育館・プール】&#10;一人当たり面積">
          <a:extLst>
            <a:ext uri="{FF2B5EF4-FFF2-40B4-BE49-F238E27FC236}">
              <a16:creationId xmlns:a16="http://schemas.microsoft.com/office/drawing/2014/main" id="{B4DB2C21-AD54-4D5A-84DC-978328428A81}"/>
            </a:ext>
          </a:extLst>
        </xdr:cNvPr>
        <xdr:cNvSpPr txBox="1"/>
      </xdr:nvSpPr>
      <xdr:spPr>
        <a:xfrm>
          <a:off x="8515427" y="100370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58</xdr:row>
      <xdr:rowOff>98417</xdr:rowOff>
    </xdr:from>
    <xdr:ext cx="469744" cy="259045"/>
    <xdr:sp macro="" textlink="">
      <xdr:nvSpPr>
        <xdr:cNvPr id="160" name="n_3mainValue【体育館・プール】&#10;一人当たり面積">
          <a:extLst>
            <a:ext uri="{FF2B5EF4-FFF2-40B4-BE49-F238E27FC236}">
              <a16:creationId xmlns:a16="http://schemas.microsoft.com/office/drawing/2014/main" id="{392FA7DB-F17D-45E2-8BB2-EF94246CAB81}"/>
            </a:ext>
          </a:extLst>
        </xdr:cNvPr>
        <xdr:cNvSpPr txBox="1"/>
      </xdr:nvSpPr>
      <xdr:spPr>
        <a:xfrm>
          <a:off x="7626427" y="10042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58</xdr:row>
      <xdr:rowOff>105732</xdr:rowOff>
    </xdr:from>
    <xdr:ext cx="469744" cy="259045"/>
    <xdr:sp macro="" textlink="">
      <xdr:nvSpPr>
        <xdr:cNvPr id="161" name="n_4mainValue【体育館・プール】&#10;一人当たり面積">
          <a:extLst>
            <a:ext uri="{FF2B5EF4-FFF2-40B4-BE49-F238E27FC236}">
              <a16:creationId xmlns:a16="http://schemas.microsoft.com/office/drawing/2014/main" id="{6EB95802-F880-4571-A7FD-0AD035B196F7}"/>
            </a:ext>
          </a:extLst>
        </xdr:cNvPr>
        <xdr:cNvSpPr txBox="1"/>
      </xdr:nvSpPr>
      <xdr:spPr>
        <a:xfrm>
          <a:off x="6737427" y="10049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2" name="正方形/長方形 161">
          <a:extLst>
            <a:ext uri="{FF2B5EF4-FFF2-40B4-BE49-F238E27FC236}">
              <a16:creationId xmlns:a16="http://schemas.microsoft.com/office/drawing/2014/main" id="{FB1BF507-13E5-4801-817F-444877B66F7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3" name="正方形/長方形 162">
          <a:extLst>
            <a:ext uri="{FF2B5EF4-FFF2-40B4-BE49-F238E27FC236}">
              <a16:creationId xmlns:a16="http://schemas.microsoft.com/office/drawing/2014/main" id="{04E80346-882C-46A6-8DD6-6BA6E2118530}"/>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4" name="正方形/長方形 163">
          <a:extLst>
            <a:ext uri="{FF2B5EF4-FFF2-40B4-BE49-F238E27FC236}">
              <a16:creationId xmlns:a16="http://schemas.microsoft.com/office/drawing/2014/main" id="{1DF56051-8691-4490-A554-0EF313DB9747}"/>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5" name="正方形/長方形 164">
          <a:extLst>
            <a:ext uri="{FF2B5EF4-FFF2-40B4-BE49-F238E27FC236}">
              <a16:creationId xmlns:a16="http://schemas.microsoft.com/office/drawing/2014/main" id="{80702253-96DE-44C1-B24F-2DD0D03FB4D6}"/>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6" name="正方形/長方形 165">
          <a:extLst>
            <a:ext uri="{FF2B5EF4-FFF2-40B4-BE49-F238E27FC236}">
              <a16:creationId xmlns:a16="http://schemas.microsoft.com/office/drawing/2014/main" id="{5AD10305-35BD-49AC-82E6-54B1FAEAB45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7" name="正方形/長方形 166">
          <a:extLst>
            <a:ext uri="{FF2B5EF4-FFF2-40B4-BE49-F238E27FC236}">
              <a16:creationId xmlns:a16="http://schemas.microsoft.com/office/drawing/2014/main" id="{9D3C5F77-A35E-4F13-8B6C-05CEAAAB1E7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8" name="正方形/長方形 167">
          <a:extLst>
            <a:ext uri="{FF2B5EF4-FFF2-40B4-BE49-F238E27FC236}">
              <a16:creationId xmlns:a16="http://schemas.microsoft.com/office/drawing/2014/main" id="{514242E0-411A-48B6-AA74-A900D13CA526}"/>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9" name="正方形/長方形 168">
          <a:extLst>
            <a:ext uri="{FF2B5EF4-FFF2-40B4-BE49-F238E27FC236}">
              <a16:creationId xmlns:a16="http://schemas.microsoft.com/office/drawing/2014/main" id="{1B9A4B8E-99D9-4272-A541-972FA4816AF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0" name="テキスト ボックス 169">
          <a:extLst>
            <a:ext uri="{FF2B5EF4-FFF2-40B4-BE49-F238E27FC236}">
              <a16:creationId xmlns:a16="http://schemas.microsoft.com/office/drawing/2014/main" id="{B5DA0284-9DEB-4F8D-A423-1BAD230719C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1" name="直線コネクタ 170">
          <a:extLst>
            <a:ext uri="{FF2B5EF4-FFF2-40B4-BE49-F238E27FC236}">
              <a16:creationId xmlns:a16="http://schemas.microsoft.com/office/drawing/2014/main" id="{4E4EEE18-F1AF-405F-A497-341F13E3156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2" name="テキスト ボックス 171">
          <a:extLst>
            <a:ext uri="{FF2B5EF4-FFF2-40B4-BE49-F238E27FC236}">
              <a16:creationId xmlns:a16="http://schemas.microsoft.com/office/drawing/2014/main" id="{06BD09C1-DA9A-4A7B-A26C-62B3F086D9C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3" name="直線コネクタ 172">
          <a:extLst>
            <a:ext uri="{FF2B5EF4-FFF2-40B4-BE49-F238E27FC236}">
              <a16:creationId xmlns:a16="http://schemas.microsoft.com/office/drawing/2014/main" id="{8180D2C3-C2E0-4860-B2CF-878EE60E845F}"/>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4" name="テキスト ボックス 173">
          <a:extLst>
            <a:ext uri="{FF2B5EF4-FFF2-40B4-BE49-F238E27FC236}">
              <a16:creationId xmlns:a16="http://schemas.microsoft.com/office/drawing/2014/main" id="{91DB600C-19F7-4564-89B6-6C53A5D55B36}"/>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5" name="直線コネクタ 174">
          <a:extLst>
            <a:ext uri="{FF2B5EF4-FFF2-40B4-BE49-F238E27FC236}">
              <a16:creationId xmlns:a16="http://schemas.microsoft.com/office/drawing/2014/main" id="{2766B81C-2D87-42A7-97EF-3588B0AE8CE5}"/>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76" name="テキスト ボックス 175">
          <a:extLst>
            <a:ext uri="{FF2B5EF4-FFF2-40B4-BE49-F238E27FC236}">
              <a16:creationId xmlns:a16="http://schemas.microsoft.com/office/drawing/2014/main" id="{DF5FC9C4-BA7C-48C1-8FF9-94DF123C5390}"/>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77" name="直線コネクタ 176">
          <a:extLst>
            <a:ext uri="{FF2B5EF4-FFF2-40B4-BE49-F238E27FC236}">
              <a16:creationId xmlns:a16="http://schemas.microsoft.com/office/drawing/2014/main" id="{0DBA5C5A-920A-46BA-AFBB-71B5347D0F22}"/>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78" name="テキスト ボックス 177">
          <a:extLst>
            <a:ext uri="{FF2B5EF4-FFF2-40B4-BE49-F238E27FC236}">
              <a16:creationId xmlns:a16="http://schemas.microsoft.com/office/drawing/2014/main" id="{3310BCE7-1BAB-4435-A729-E4EAA3C058D6}"/>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79" name="直線コネクタ 178">
          <a:extLst>
            <a:ext uri="{FF2B5EF4-FFF2-40B4-BE49-F238E27FC236}">
              <a16:creationId xmlns:a16="http://schemas.microsoft.com/office/drawing/2014/main" id="{0D2C8840-62D0-4075-8F4D-A101023C1BAF}"/>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0" name="テキスト ボックス 179">
          <a:extLst>
            <a:ext uri="{FF2B5EF4-FFF2-40B4-BE49-F238E27FC236}">
              <a16:creationId xmlns:a16="http://schemas.microsoft.com/office/drawing/2014/main" id="{C2665422-5B54-43E3-A69E-C8FCC7A02663}"/>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1" name="直線コネクタ 180">
          <a:extLst>
            <a:ext uri="{FF2B5EF4-FFF2-40B4-BE49-F238E27FC236}">
              <a16:creationId xmlns:a16="http://schemas.microsoft.com/office/drawing/2014/main" id="{F58EB187-09BC-408D-9A64-D18D46B43F3E}"/>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2" name="テキスト ボックス 181">
          <a:extLst>
            <a:ext uri="{FF2B5EF4-FFF2-40B4-BE49-F238E27FC236}">
              <a16:creationId xmlns:a16="http://schemas.microsoft.com/office/drawing/2014/main" id="{037D374D-11A0-424A-8C24-24E007816DFE}"/>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3" name="直線コネクタ 182">
          <a:extLst>
            <a:ext uri="{FF2B5EF4-FFF2-40B4-BE49-F238E27FC236}">
              <a16:creationId xmlns:a16="http://schemas.microsoft.com/office/drawing/2014/main" id="{BCDAC349-F4BA-4399-A69D-406B63DD419E}"/>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4" name="テキスト ボックス 183">
          <a:extLst>
            <a:ext uri="{FF2B5EF4-FFF2-40B4-BE49-F238E27FC236}">
              <a16:creationId xmlns:a16="http://schemas.microsoft.com/office/drawing/2014/main" id="{CCB6EDF3-4C85-438A-832A-5454DEE5CDDF}"/>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5" name="直線コネクタ 184">
          <a:extLst>
            <a:ext uri="{FF2B5EF4-FFF2-40B4-BE49-F238E27FC236}">
              <a16:creationId xmlns:a16="http://schemas.microsoft.com/office/drawing/2014/main" id="{145C62E4-8D86-44ED-9144-B00D532F3EF3}"/>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6" name="【福祉施設】&#10;有形固定資産減価償却率グラフ枠">
          <a:extLst>
            <a:ext uri="{FF2B5EF4-FFF2-40B4-BE49-F238E27FC236}">
              <a16:creationId xmlns:a16="http://schemas.microsoft.com/office/drawing/2014/main" id="{1D695AF2-C0B4-4E0C-8760-A08344876D4F}"/>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65858</xdr:rowOff>
    </xdr:from>
    <xdr:to>
      <xdr:col>24</xdr:col>
      <xdr:colOff>62865</xdr:colOff>
      <xdr:row>86</xdr:row>
      <xdr:rowOff>168729</xdr:rowOff>
    </xdr:to>
    <xdr:cxnSp macro="">
      <xdr:nvCxnSpPr>
        <xdr:cNvPr id="187" name="直線コネクタ 186">
          <a:extLst>
            <a:ext uri="{FF2B5EF4-FFF2-40B4-BE49-F238E27FC236}">
              <a16:creationId xmlns:a16="http://schemas.microsoft.com/office/drawing/2014/main" id="{7C16052B-20E8-48A4-90DB-8608966555EA}"/>
            </a:ext>
          </a:extLst>
        </xdr:cNvPr>
        <xdr:cNvCxnSpPr/>
      </xdr:nvCxnSpPr>
      <xdr:spPr>
        <a:xfrm flipV="1">
          <a:off x="4634865" y="13438958"/>
          <a:ext cx="0" cy="14744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88" name="【福祉施設】&#10;有形固定資産減価償却率最小値テキスト">
          <a:extLst>
            <a:ext uri="{FF2B5EF4-FFF2-40B4-BE49-F238E27FC236}">
              <a16:creationId xmlns:a16="http://schemas.microsoft.com/office/drawing/2014/main" id="{C109BA1F-D6DA-4654-BCF0-5DC80288BA39}"/>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89" name="直線コネクタ 188">
          <a:extLst>
            <a:ext uri="{FF2B5EF4-FFF2-40B4-BE49-F238E27FC236}">
              <a16:creationId xmlns:a16="http://schemas.microsoft.com/office/drawing/2014/main" id="{9BAE9AB1-49FB-42BB-B70C-9789B10D1D23}"/>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12535</xdr:rowOff>
    </xdr:from>
    <xdr:ext cx="340478" cy="259045"/>
    <xdr:sp macro="" textlink="">
      <xdr:nvSpPr>
        <xdr:cNvPr id="190" name="【福祉施設】&#10;有形固定資産減価償却率最大値テキスト">
          <a:extLst>
            <a:ext uri="{FF2B5EF4-FFF2-40B4-BE49-F238E27FC236}">
              <a16:creationId xmlns:a16="http://schemas.microsoft.com/office/drawing/2014/main" id="{FA1B54BF-01F8-495D-A6E5-B49D50CFF402}"/>
            </a:ext>
          </a:extLst>
        </xdr:cNvPr>
        <xdr:cNvSpPr txBox="1"/>
      </xdr:nvSpPr>
      <xdr:spPr>
        <a:xfrm>
          <a:off x="4673600" y="132141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65858</xdr:rowOff>
    </xdr:from>
    <xdr:to>
      <xdr:col>24</xdr:col>
      <xdr:colOff>152400</xdr:colOff>
      <xdr:row>78</xdr:row>
      <xdr:rowOff>65858</xdr:rowOff>
    </xdr:to>
    <xdr:cxnSp macro="">
      <xdr:nvCxnSpPr>
        <xdr:cNvPr id="191" name="直線コネクタ 190">
          <a:extLst>
            <a:ext uri="{FF2B5EF4-FFF2-40B4-BE49-F238E27FC236}">
              <a16:creationId xmlns:a16="http://schemas.microsoft.com/office/drawing/2014/main" id="{65F089B5-97C9-4A93-BEF5-6271FF87C5AA}"/>
            </a:ext>
          </a:extLst>
        </xdr:cNvPr>
        <xdr:cNvCxnSpPr/>
      </xdr:nvCxnSpPr>
      <xdr:spPr>
        <a:xfrm>
          <a:off x="4546600" y="13438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104520</xdr:rowOff>
    </xdr:from>
    <xdr:ext cx="405111" cy="259045"/>
    <xdr:sp macro="" textlink="">
      <xdr:nvSpPr>
        <xdr:cNvPr id="192" name="【福祉施設】&#10;有形固定資産減価償却率平均値テキスト">
          <a:extLst>
            <a:ext uri="{FF2B5EF4-FFF2-40B4-BE49-F238E27FC236}">
              <a16:creationId xmlns:a16="http://schemas.microsoft.com/office/drawing/2014/main" id="{E0426E1A-8673-405E-A558-118D2DE42C55}"/>
            </a:ext>
          </a:extLst>
        </xdr:cNvPr>
        <xdr:cNvSpPr txBox="1"/>
      </xdr:nvSpPr>
      <xdr:spPr>
        <a:xfrm>
          <a:off x="4673600" y="141634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126093</xdr:rowOff>
    </xdr:from>
    <xdr:to>
      <xdr:col>24</xdr:col>
      <xdr:colOff>114300</xdr:colOff>
      <xdr:row>83</xdr:row>
      <xdr:rowOff>56243</xdr:rowOff>
    </xdr:to>
    <xdr:sp macro="" textlink="">
      <xdr:nvSpPr>
        <xdr:cNvPr id="193" name="フローチャート: 判断 192">
          <a:extLst>
            <a:ext uri="{FF2B5EF4-FFF2-40B4-BE49-F238E27FC236}">
              <a16:creationId xmlns:a16="http://schemas.microsoft.com/office/drawing/2014/main" id="{EAFEEE45-C165-476C-BAF4-A3C29EDA019A}"/>
            </a:ext>
          </a:extLst>
        </xdr:cNvPr>
        <xdr:cNvSpPr/>
      </xdr:nvSpPr>
      <xdr:spPr>
        <a:xfrm>
          <a:off x="4584700" y="1418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117929</xdr:rowOff>
    </xdr:from>
    <xdr:to>
      <xdr:col>20</xdr:col>
      <xdr:colOff>38100</xdr:colOff>
      <xdr:row>83</xdr:row>
      <xdr:rowOff>48079</xdr:rowOff>
    </xdr:to>
    <xdr:sp macro="" textlink="">
      <xdr:nvSpPr>
        <xdr:cNvPr id="194" name="フローチャート: 判断 193">
          <a:extLst>
            <a:ext uri="{FF2B5EF4-FFF2-40B4-BE49-F238E27FC236}">
              <a16:creationId xmlns:a16="http://schemas.microsoft.com/office/drawing/2014/main" id="{71FD636F-8B51-40BB-B0F2-ABA4BCF96A46}"/>
            </a:ext>
          </a:extLst>
        </xdr:cNvPr>
        <xdr:cNvSpPr/>
      </xdr:nvSpPr>
      <xdr:spPr>
        <a:xfrm>
          <a:off x="37465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152219</xdr:rowOff>
    </xdr:from>
    <xdr:to>
      <xdr:col>15</xdr:col>
      <xdr:colOff>101600</xdr:colOff>
      <xdr:row>83</xdr:row>
      <xdr:rowOff>82369</xdr:rowOff>
    </xdr:to>
    <xdr:sp macro="" textlink="">
      <xdr:nvSpPr>
        <xdr:cNvPr id="195" name="フローチャート: 判断 194">
          <a:extLst>
            <a:ext uri="{FF2B5EF4-FFF2-40B4-BE49-F238E27FC236}">
              <a16:creationId xmlns:a16="http://schemas.microsoft.com/office/drawing/2014/main" id="{9850641F-B3CE-4D30-AF67-671EEE6195D6}"/>
            </a:ext>
          </a:extLst>
        </xdr:cNvPr>
        <xdr:cNvSpPr/>
      </xdr:nvSpPr>
      <xdr:spPr>
        <a:xfrm>
          <a:off x="2857500" y="14211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106499</xdr:rowOff>
    </xdr:from>
    <xdr:to>
      <xdr:col>10</xdr:col>
      <xdr:colOff>165100</xdr:colOff>
      <xdr:row>83</xdr:row>
      <xdr:rowOff>36649</xdr:rowOff>
    </xdr:to>
    <xdr:sp macro="" textlink="">
      <xdr:nvSpPr>
        <xdr:cNvPr id="196" name="フローチャート: 判断 195">
          <a:extLst>
            <a:ext uri="{FF2B5EF4-FFF2-40B4-BE49-F238E27FC236}">
              <a16:creationId xmlns:a16="http://schemas.microsoft.com/office/drawing/2014/main" id="{80D48D8F-EC53-43D9-B791-9BA2EB935AA0}"/>
            </a:ext>
          </a:extLst>
        </xdr:cNvPr>
        <xdr:cNvSpPr/>
      </xdr:nvSpPr>
      <xdr:spPr>
        <a:xfrm>
          <a:off x="1968500" y="1416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28121</xdr:rowOff>
    </xdr:from>
    <xdr:to>
      <xdr:col>6</xdr:col>
      <xdr:colOff>38100</xdr:colOff>
      <xdr:row>82</xdr:row>
      <xdr:rowOff>129721</xdr:rowOff>
    </xdr:to>
    <xdr:sp macro="" textlink="">
      <xdr:nvSpPr>
        <xdr:cNvPr id="197" name="フローチャート: 判断 196">
          <a:extLst>
            <a:ext uri="{FF2B5EF4-FFF2-40B4-BE49-F238E27FC236}">
              <a16:creationId xmlns:a16="http://schemas.microsoft.com/office/drawing/2014/main" id="{DC4271F8-B082-4DA2-ABED-5312B61974DD}"/>
            </a:ext>
          </a:extLst>
        </xdr:cNvPr>
        <xdr:cNvSpPr/>
      </xdr:nvSpPr>
      <xdr:spPr>
        <a:xfrm>
          <a:off x="1079500" y="140870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96A01DF4-385F-46AD-8FC3-9E969228E77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3485283A-186F-4A26-853D-513B1315A39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EA70E509-0BFA-4347-9E88-23198177457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1B71128C-9F5D-484F-9D5D-955DD4A7DBE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4C887B2D-CFA9-4C33-A4E8-1D59683EA923}"/>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96701</xdr:rowOff>
    </xdr:from>
    <xdr:to>
      <xdr:col>24</xdr:col>
      <xdr:colOff>114300</xdr:colOff>
      <xdr:row>82</xdr:row>
      <xdr:rowOff>26851</xdr:rowOff>
    </xdr:to>
    <xdr:sp macro="" textlink="">
      <xdr:nvSpPr>
        <xdr:cNvPr id="203" name="楕円 202">
          <a:extLst>
            <a:ext uri="{FF2B5EF4-FFF2-40B4-BE49-F238E27FC236}">
              <a16:creationId xmlns:a16="http://schemas.microsoft.com/office/drawing/2014/main" id="{4C816D91-749D-4069-B9A9-406BC0E06B10}"/>
            </a:ext>
          </a:extLst>
        </xdr:cNvPr>
        <xdr:cNvSpPr/>
      </xdr:nvSpPr>
      <xdr:spPr>
        <a:xfrm>
          <a:off x="4584700" y="1398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119578</xdr:rowOff>
    </xdr:from>
    <xdr:ext cx="405111" cy="259045"/>
    <xdr:sp macro="" textlink="">
      <xdr:nvSpPr>
        <xdr:cNvPr id="204" name="【福祉施設】&#10;有形固定資産減価償却率該当値テキスト">
          <a:extLst>
            <a:ext uri="{FF2B5EF4-FFF2-40B4-BE49-F238E27FC236}">
              <a16:creationId xmlns:a16="http://schemas.microsoft.com/office/drawing/2014/main" id="{40A15EA2-1EC0-4A04-8AE2-F8C178B00890}"/>
            </a:ext>
          </a:extLst>
        </xdr:cNvPr>
        <xdr:cNvSpPr txBox="1"/>
      </xdr:nvSpPr>
      <xdr:spPr>
        <a:xfrm>
          <a:off x="4673600" y="138355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86905</xdr:rowOff>
    </xdr:from>
    <xdr:to>
      <xdr:col>20</xdr:col>
      <xdr:colOff>38100</xdr:colOff>
      <xdr:row>82</xdr:row>
      <xdr:rowOff>17055</xdr:rowOff>
    </xdr:to>
    <xdr:sp macro="" textlink="">
      <xdr:nvSpPr>
        <xdr:cNvPr id="205" name="楕円 204">
          <a:extLst>
            <a:ext uri="{FF2B5EF4-FFF2-40B4-BE49-F238E27FC236}">
              <a16:creationId xmlns:a16="http://schemas.microsoft.com/office/drawing/2014/main" id="{96CB2814-A1D3-4258-8ACE-5DE880F28D1E}"/>
            </a:ext>
          </a:extLst>
        </xdr:cNvPr>
        <xdr:cNvSpPr/>
      </xdr:nvSpPr>
      <xdr:spPr>
        <a:xfrm>
          <a:off x="3746500" y="1397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137705</xdr:rowOff>
    </xdr:from>
    <xdr:to>
      <xdr:col>24</xdr:col>
      <xdr:colOff>63500</xdr:colOff>
      <xdr:row>81</xdr:row>
      <xdr:rowOff>147501</xdr:rowOff>
    </xdr:to>
    <xdr:cxnSp macro="">
      <xdr:nvCxnSpPr>
        <xdr:cNvPr id="206" name="直線コネクタ 205">
          <a:extLst>
            <a:ext uri="{FF2B5EF4-FFF2-40B4-BE49-F238E27FC236}">
              <a16:creationId xmlns:a16="http://schemas.microsoft.com/office/drawing/2014/main" id="{71C26936-8185-43A1-96D7-0F53F52050E6}"/>
            </a:ext>
          </a:extLst>
        </xdr:cNvPr>
        <xdr:cNvCxnSpPr/>
      </xdr:nvCxnSpPr>
      <xdr:spPr>
        <a:xfrm>
          <a:off x="3797300" y="14025155"/>
          <a:ext cx="838200" cy="9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60779</xdr:rowOff>
    </xdr:from>
    <xdr:to>
      <xdr:col>15</xdr:col>
      <xdr:colOff>101600</xdr:colOff>
      <xdr:row>81</xdr:row>
      <xdr:rowOff>162379</xdr:rowOff>
    </xdr:to>
    <xdr:sp macro="" textlink="">
      <xdr:nvSpPr>
        <xdr:cNvPr id="207" name="楕円 206">
          <a:extLst>
            <a:ext uri="{FF2B5EF4-FFF2-40B4-BE49-F238E27FC236}">
              <a16:creationId xmlns:a16="http://schemas.microsoft.com/office/drawing/2014/main" id="{4CF7C51D-ED16-4DF5-A6A4-490ACBD26832}"/>
            </a:ext>
          </a:extLst>
        </xdr:cNvPr>
        <xdr:cNvSpPr/>
      </xdr:nvSpPr>
      <xdr:spPr>
        <a:xfrm>
          <a:off x="2857500" y="13948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111579</xdr:rowOff>
    </xdr:from>
    <xdr:to>
      <xdr:col>19</xdr:col>
      <xdr:colOff>177800</xdr:colOff>
      <xdr:row>81</xdr:row>
      <xdr:rowOff>137705</xdr:rowOff>
    </xdr:to>
    <xdr:cxnSp macro="">
      <xdr:nvCxnSpPr>
        <xdr:cNvPr id="208" name="直線コネクタ 207">
          <a:extLst>
            <a:ext uri="{FF2B5EF4-FFF2-40B4-BE49-F238E27FC236}">
              <a16:creationId xmlns:a16="http://schemas.microsoft.com/office/drawing/2014/main" id="{F43E9335-A724-4129-80ED-A10710F6642F}"/>
            </a:ext>
          </a:extLst>
        </xdr:cNvPr>
        <xdr:cNvCxnSpPr/>
      </xdr:nvCxnSpPr>
      <xdr:spPr>
        <a:xfrm>
          <a:off x="2908300" y="13999029"/>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29755</xdr:rowOff>
    </xdr:from>
    <xdr:to>
      <xdr:col>10</xdr:col>
      <xdr:colOff>165100</xdr:colOff>
      <xdr:row>81</xdr:row>
      <xdr:rowOff>131355</xdr:rowOff>
    </xdr:to>
    <xdr:sp macro="" textlink="">
      <xdr:nvSpPr>
        <xdr:cNvPr id="209" name="楕円 208">
          <a:extLst>
            <a:ext uri="{FF2B5EF4-FFF2-40B4-BE49-F238E27FC236}">
              <a16:creationId xmlns:a16="http://schemas.microsoft.com/office/drawing/2014/main" id="{9FD66600-EBA2-49F8-B383-F1C0BF94293D}"/>
            </a:ext>
          </a:extLst>
        </xdr:cNvPr>
        <xdr:cNvSpPr/>
      </xdr:nvSpPr>
      <xdr:spPr>
        <a:xfrm>
          <a:off x="1968500" y="13917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80555</xdr:rowOff>
    </xdr:from>
    <xdr:to>
      <xdr:col>15</xdr:col>
      <xdr:colOff>50800</xdr:colOff>
      <xdr:row>81</xdr:row>
      <xdr:rowOff>111579</xdr:rowOff>
    </xdr:to>
    <xdr:cxnSp macro="">
      <xdr:nvCxnSpPr>
        <xdr:cNvPr id="210" name="直線コネクタ 209">
          <a:extLst>
            <a:ext uri="{FF2B5EF4-FFF2-40B4-BE49-F238E27FC236}">
              <a16:creationId xmlns:a16="http://schemas.microsoft.com/office/drawing/2014/main" id="{0141E476-3CD5-4896-B6AB-A0ED8AB145FA}"/>
            </a:ext>
          </a:extLst>
        </xdr:cNvPr>
        <xdr:cNvCxnSpPr/>
      </xdr:nvCxnSpPr>
      <xdr:spPr>
        <a:xfrm>
          <a:off x="2019300" y="13968005"/>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165281</xdr:rowOff>
    </xdr:from>
    <xdr:to>
      <xdr:col>6</xdr:col>
      <xdr:colOff>38100</xdr:colOff>
      <xdr:row>81</xdr:row>
      <xdr:rowOff>95431</xdr:rowOff>
    </xdr:to>
    <xdr:sp macro="" textlink="">
      <xdr:nvSpPr>
        <xdr:cNvPr id="211" name="楕円 210">
          <a:extLst>
            <a:ext uri="{FF2B5EF4-FFF2-40B4-BE49-F238E27FC236}">
              <a16:creationId xmlns:a16="http://schemas.microsoft.com/office/drawing/2014/main" id="{B635BB2F-E7F9-4765-B0DF-96884562E39F}"/>
            </a:ext>
          </a:extLst>
        </xdr:cNvPr>
        <xdr:cNvSpPr/>
      </xdr:nvSpPr>
      <xdr:spPr>
        <a:xfrm>
          <a:off x="1079500" y="13881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44631</xdr:rowOff>
    </xdr:from>
    <xdr:to>
      <xdr:col>10</xdr:col>
      <xdr:colOff>114300</xdr:colOff>
      <xdr:row>81</xdr:row>
      <xdr:rowOff>80555</xdr:rowOff>
    </xdr:to>
    <xdr:cxnSp macro="">
      <xdr:nvCxnSpPr>
        <xdr:cNvPr id="212" name="直線コネクタ 211">
          <a:extLst>
            <a:ext uri="{FF2B5EF4-FFF2-40B4-BE49-F238E27FC236}">
              <a16:creationId xmlns:a16="http://schemas.microsoft.com/office/drawing/2014/main" id="{333DC611-B664-4CFF-ADD3-5508C160EEBA}"/>
            </a:ext>
          </a:extLst>
        </xdr:cNvPr>
        <xdr:cNvCxnSpPr/>
      </xdr:nvCxnSpPr>
      <xdr:spPr>
        <a:xfrm>
          <a:off x="1130300" y="13932081"/>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39206</xdr:rowOff>
    </xdr:from>
    <xdr:ext cx="405111" cy="259045"/>
    <xdr:sp macro="" textlink="">
      <xdr:nvSpPr>
        <xdr:cNvPr id="213" name="n_1aveValue【福祉施設】&#10;有形固定資産減価償却率">
          <a:extLst>
            <a:ext uri="{FF2B5EF4-FFF2-40B4-BE49-F238E27FC236}">
              <a16:creationId xmlns:a16="http://schemas.microsoft.com/office/drawing/2014/main" id="{9C4B5556-EB84-4A93-82F0-5E8A6B2EBA9E}"/>
            </a:ext>
          </a:extLst>
        </xdr:cNvPr>
        <xdr:cNvSpPr txBox="1"/>
      </xdr:nvSpPr>
      <xdr:spPr>
        <a:xfrm>
          <a:off x="3582044" y="142695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73496</xdr:rowOff>
    </xdr:from>
    <xdr:ext cx="405111" cy="259045"/>
    <xdr:sp macro="" textlink="">
      <xdr:nvSpPr>
        <xdr:cNvPr id="214" name="n_2aveValue【福祉施設】&#10;有形固定資産減価償却率">
          <a:extLst>
            <a:ext uri="{FF2B5EF4-FFF2-40B4-BE49-F238E27FC236}">
              <a16:creationId xmlns:a16="http://schemas.microsoft.com/office/drawing/2014/main" id="{1AB43E23-7FE2-451C-9EBF-C24286A9F088}"/>
            </a:ext>
          </a:extLst>
        </xdr:cNvPr>
        <xdr:cNvSpPr txBox="1"/>
      </xdr:nvSpPr>
      <xdr:spPr>
        <a:xfrm>
          <a:off x="2705744" y="1430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27776</xdr:rowOff>
    </xdr:from>
    <xdr:ext cx="405111" cy="259045"/>
    <xdr:sp macro="" textlink="">
      <xdr:nvSpPr>
        <xdr:cNvPr id="215" name="n_3aveValue【福祉施設】&#10;有形固定資産減価償却率">
          <a:extLst>
            <a:ext uri="{FF2B5EF4-FFF2-40B4-BE49-F238E27FC236}">
              <a16:creationId xmlns:a16="http://schemas.microsoft.com/office/drawing/2014/main" id="{7BB016F6-3209-4722-B41B-5DE8B0CDA389}"/>
            </a:ext>
          </a:extLst>
        </xdr:cNvPr>
        <xdr:cNvSpPr txBox="1"/>
      </xdr:nvSpPr>
      <xdr:spPr>
        <a:xfrm>
          <a:off x="1816744" y="142581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120848</xdr:rowOff>
    </xdr:from>
    <xdr:ext cx="405111" cy="259045"/>
    <xdr:sp macro="" textlink="">
      <xdr:nvSpPr>
        <xdr:cNvPr id="216" name="n_4aveValue【福祉施設】&#10;有形固定資産減価償却率">
          <a:extLst>
            <a:ext uri="{FF2B5EF4-FFF2-40B4-BE49-F238E27FC236}">
              <a16:creationId xmlns:a16="http://schemas.microsoft.com/office/drawing/2014/main" id="{33D7D725-E866-43D1-915D-C7A0455B6EC9}"/>
            </a:ext>
          </a:extLst>
        </xdr:cNvPr>
        <xdr:cNvSpPr txBox="1"/>
      </xdr:nvSpPr>
      <xdr:spPr>
        <a:xfrm>
          <a:off x="927744" y="141797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33582</xdr:rowOff>
    </xdr:from>
    <xdr:ext cx="405111" cy="259045"/>
    <xdr:sp macro="" textlink="">
      <xdr:nvSpPr>
        <xdr:cNvPr id="217" name="n_1mainValue【福祉施設】&#10;有形固定資産減価償却率">
          <a:extLst>
            <a:ext uri="{FF2B5EF4-FFF2-40B4-BE49-F238E27FC236}">
              <a16:creationId xmlns:a16="http://schemas.microsoft.com/office/drawing/2014/main" id="{D958F7F1-3147-4AF5-9D69-C5572AEC7EA6}"/>
            </a:ext>
          </a:extLst>
        </xdr:cNvPr>
        <xdr:cNvSpPr txBox="1"/>
      </xdr:nvSpPr>
      <xdr:spPr>
        <a:xfrm>
          <a:off x="3582044" y="13749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7456</xdr:rowOff>
    </xdr:from>
    <xdr:ext cx="405111" cy="259045"/>
    <xdr:sp macro="" textlink="">
      <xdr:nvSpPr>
        <xdr:cNvPr id="218" name="n_2mainValue【福祉施設】&#10;有形固定資産減価償却率">
          <a:extLst>
            <a:ext uri="{FF2B5EF4-FFF2-40B4-BE49-F238E27FC236}">
              <a16:creationId xmlns:a16="http://schemas.microsoft.com/office/drawing/2014/main" id="{1FBE55ED-4CAC-48EE-869A-797264432BD6}"/>
            </a:ext>
          </a:extLst>
        </xdr:cNvPr>
        <xdr:cNvSpPr txBox="1"/>
      </xdr:nvSpPr>
      <xdr:spPr>
        <a:xfrm>
          <a:off x="2705744" y="13723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147882</xdr:rowOff>
    </xdr:from>
    <xdr:ext cx="405111" cy="259045"/>
    <xdr:sp macro="" textlink="">
      <xdr:nvSpPr>
        <xdr:cNvPr id="219" name="n_3mainValue【福祉施設】&#10;有形固定資産減価償却率">
          <a:extLst>
            <a:ext uri="{FF2B5EF4-FFF2-40B4-BE49-F238E27FC236}">
              <a16:creationId xmlns:a16="http://schemas.microsoft.com/office/drawing/2014/main" id="{98B48757-83E2-43F4-9CFF-EE6F73FBF201}"/>
            </a:ext>
          </a:extLst>
        </xdr:cNvPr>
        <xdr:cNvSpPr txBox="1"/>
      </xdr:nvSpPr>
      <xdr:spPr>
        <a:xfrm>
          <a:off x="1816744" y="13692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111958</xdr:rowOff>
    </xdr:from>
    <xdr:ext cx="405111" cy="259045"/>
    <xdr:sp macro="" textlink="">
      <xdr:nvSpPr>
        <xdr:cNvPr id="220" name="n_4mainValue【福祉施設】&#10;有形固定資産減価償却率">
          <a:extLst>
            <a:ext uri="{FF2B5EF4-FFF2-40B4-BE49-F238E27FC236}">
              <a16:creationId xmlns:a16="http://schemas.microsoft.com/office/drawing/2014/main" id="{8F283F1A-350A-45A5-AB22-5EDD95B76AB3}"/>
            </a:ext>
          </a:extLst>
        </xdr:cNvPr>
        <xdr:cNvSpPr txBox="1"/>
      </xdr:nvSpPr>
      <xdr:spPr>
        <a:xfrm>
          <a:off x="927744" y="136565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1" name="正方形/長方形 220">
          <a:extLst>
            <a:ext uri="{FF2B5EF4-FFF2-40B4-BE49-F238E27FC236}">
              <a16:creationId xmlns:a16="http://schemas.microsoft.com/office/drawing/2014/main" id="{D1903EF5-80E6-452C-9BE0-64E5F12685FB}"/>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2" name="正方形/長方形 221">
          <a:extLst>
            <a:ext uri="{FF2B5EF4-FFF2-40B4-BE49-F238E27FC236}">
              <a16:creationId xmlns:a16="http://schemas.microsoft.com/office/drawing/2014/main" id="{93626C0E-5A75-4F75-93B8-961EF0DAA193}"/>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3" name="正方形/長方形 222">
          <a:extLst>
            <a:ext uri="{FF2B5EF4-FFF2-40B4-BE49-F238E27FC236}">
              <a16:creationId xmlns:a16="http://schemas.microsoft.com/office/drawing/2014/main" id="{1039D4ED-418A-492F-9965-5C15C2BDFE5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4" name="正方形/長方形 223">
          <a:extLst>
            <a:ext uri="{FF2B5EF4-FFF2-40B4-BE49-F238E27FC236}">
              <a16:creationId xmlns:a16="http://schemas.microsoft.com/office/drawing/2014/main" id="{3373285C-2923-45C0-9F68-F37F2C7ED535}"/>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5" name="正方形/長方形 224">
          <a:extLst>
            <a:ext uri="{FF2B5EF4-FFF2-40B4-BE49-F238E27FC236}">
              <a16:creationId xmlns:a16="http://schemas.microsoft.com/office/drawing/2014/main" id="{2016D9DD-7C39-4024-921F-884CF01B717E}"/>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6" name="正方形/長方形 225">
          <a:extLst>
            <a:ext uri="{FF2B5EF4-FFF2-40B4-BE49-F238E27FC236}">
              <a16:creationId xmlns:a16="http://schemas.microsoft.com/office/drawing/2014/main" id="{2C026DE4-4DC4-436C-85F4-E10B0D660A6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7" name="正方形/長方形 226">
          <a:extLst>
            <a:ext uri="{FF2B5EF4-FFF2-40B4-BE49-F238E27FC236}">
              <a16:creationId xmlns:a16="http://schemas.microsoft.com/office/drawing/2014/main" id="{409E7BFE-1989-4E74-922E-973E722663A7}"/>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8" name="正方形/長方形 227">
          <a:extLst>
            <a:ext uri="{FF2B5EF4-FFF2-40B4-BE49-F238E27FC236}">
              <a16:creationId xmlns:a16="http://schemas.microsoft.com/office/drawing/2014/main" id="{709BC60A-7D28-4B43-9EC7-FD63CEF4007F}"/>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9" name="テキスト ボックス 228">
          <a:extLst>
            <a:ext uri="{FF2B5EF4-FFF2-40B4-BE49-F238E27FC236}">
              <a16:creationId xmlns:a16="http://schemas.microsoft.com/office/drawing/2014/main" id="{9A97ECFC-D0F4-40DE-B789-6968FB82341E}"/>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0" name="直線コネクタ 229">
          <a:extLst>
            <a:ext uri="{FF2B5EF4-FFF2-40B4-BE49-F238E27FC236}">
              <a16:creationId xmlns:a16="http://schemas.microsoft.com/office/drawing/2014/main" id="{7CAC7811-791E-4656-90C7-CF04EFD61C19}"/>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1" name="直線コネクタ 230">
          <a:extLst>
            <a:ext uri="{FF2B5EF4-FFF2-40B4-BE49-F238E27FC236}">
              <a16:creationId xmlns:a16="http://schemas.microsoft.com/office/drawing/2014/main" id="{B040AE41-2910-42EA-9775-7E6044DB72DD}"/>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2" name="テキスト ボックス 231">
          <a:extLst>
            <a:ext uri="{FF2B5EF4-FFF2-40B4-BE49-F238E27FC236}">
              <a16:creationId xmlns:a16="http://schemas.microsoft.com/office/drawing/2014/main" id="{E9FEEAC6-2388-40E0-824C-8AE868769D8F}"/>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3" name="直線コネクタ 232">
          <a:extLst>
            <a:ext uri="{FF2B5EF4-FFF2-40B4-BE49-F238E27FC236}">
              <a16:creationId xmlns:a16="http://schemas.microsoft.com/office/drawing/2014/main" id="{8AC9B21C-CD10-4249-9695-5AC2FA50BF7D}"/>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4" name="テキスト ボックス 233">
          <a:extLst>
            <a:ext uri="{FF2B5EF4-FFF2-40B4-BE49-F238E27FC236}">
              <a16:creationId xmlns:a16="http://schemas.microsoft.com/office/drawing/2014/main" id="{B0CE71AD-0191-4E40-B2A7-596FBC26A484}"/>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5" name="直線コネクタ 234">
          <a:extLst>
            <a:ext uri="{FF2B5EF4-FFF2-40B4-BE49-F238E27FC236}">
              <a16:creationId xmlns:a16="http://schemas.microsoft.com/office/drawing/2014/main" id="{E5290E07-7B85-4108-AE32-679BF78A8391}"/>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6" name="テキスト ボックス 235">
          <a:extLst>
            <a:ext uri="{FF2B5EF4-FFF2-40B4-BE49-F238E27FC236}">
              <a16:creationId xmlns:a16="http://schemas.microsoft.com/office/drawing/2014/main" id="{788A7591-B314-4FE8-BA49-81037B9429F4}"/>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7" name="直線コネクタ 236">
          <a:extLst>
            <a:ext uri="{FF2B5EF4-FFF2-40B4-BE49-F238E27FC236}">
              <a16:creationId xmlns:a16="http://schemas.microsoft.com/office/drawing/2014/main" id="{FEF15742-7F48-478B-A1EB-6C4F72CECA10}"/>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38" name="テキスト ボックス 237">
          <a:extLst>
            <a:ext uri="{FF2B5EF4-FFF2-40B4-BE49-F238E27FC236}">
              <a16:creationId xmlns:a16="http://schemas.microsoft.com/office/drawing/2014/main" id="{1AF9C6E1-9DF9-458D-9588-68A673387151}"/>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9" name="直線コネクタ 238">
          <a:extLst>
            <a:ext uri="{FF2B5EF4-FFF2-40B4-BE49-F238E27FC236}">
              <a16:creationId xmlns:a16="http://schemas.microsoft.com/office/drawing/2014/main" id="{554C9C2C-6DE0-4A79-90F0-DBD95F7AFF9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0" name="テキスト ボックス 239">
          <a:extLst>
            <a:ext uri="{FF2B5EF4-FFF2-40B4-BE49-F238E27FC236}">
              <a16:creationId xmlns:a16="http://schemas.microsoft.com/office/drawing/2014/main" id="{B3B5C400-2B19-4FB7-B13B-6DC9F59A1B6B}"/>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1" name="【福祉施設】&#10;一人当たり面積グラフ枠">
          <a:extLst>
            <a:ext uri="{FF2B5EF4-FFF2-40B4-BE49-F238E27FC236}">
              <a16:creationId xmlns:a16="http://schemas.microsoft.com/office/drawing/2014/main" id="{67D93505-4E20-44FA-AD8B-3C7258B0D04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54102</xdr:rowOff>
    </xdr:from>
    <xdr:to>
      <xdr:col>54</xdr:col>
      <xdr:colOff>189865</xdr:colOff>
      <xdr:row>86</xdr:row>
      <xdr:rowOff>1524</xdr:rowOff>
    </xdr:to>
    <xdr:cxnSp macro="">
      <xdr:nvCxnSpPr>
        <xdr:cNvPr id="242" name="直線コネクタ 241">
          <a:extLst>
            <a:ext uri="{FF2B5EF4-FFF2-40B4-BE49-F238E27FC236}">
              <a16:creationId xmlns:a16="http://schemas.microsoft.com/office/drawing/2014/main" id="{C19B0E20-9C36-4856-87A5-166A885D0F3E}"/>
            </a:ext>
          </a:extLst>
        </xdr:cNvPr>
        <xdr:cNvCxnSpPr/>
      </xdr:nvCxnSpPr>
      <xdr:spPr>
        <a:xfrm flipV="1">
          <a:off x="10476865" y="13427202"/>
          <a:ext cx="0" cy="13190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5351</xdr:rowOff>
    </xdr:from>
    <xdr:ext cx="469744" cy="259045"/>
    <xdr:sp macro="" textlink="">
      <xdr:nvSpPr>
        <xdr:cNvPr id="243" name="【福祉施設】&#10;一人当たり面積最小値テキスト">
          <a:extLst>
            <a:ext uri="{FF2B5EF4-FFF2-40B4-BE49-F238E27FC236}">
              <a16:creationId xmlns:a16="http://schemas.microsoft.com/office/drawing/2014/main" id="{8D770959-8C97-43BF-9691-33786A182C54}"/>
            </a:ext>
          </a:extLst>
        </xdr:cNvPr>
        <xdr:cNvSpPr txBox="1"/>
      </xdr:nvSpPr>
      <xdr:spPr>
        <a:xfrm>
          <a:off x="10515600" y="14750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1524</xdr:rowOff>
    </xdr:from>
    <xdr:to>
      <xdr:col>55</xdr:col>
      <xdr:colOff>88900</xdr:colOff>
      <xdr:row>86</xdr:row>
      <xdr:rowOff>1524</xdr:rowOff>
    </xdr:to>
    <xdr:cxnSp macro="">
      <xdr:nvCxnSpPr>
        <xdr:cNvPr id="244" name="直線コネクタ 243">
          <a:extLst>
            <a:ext uri="{FF2B5EF4-FFF2-40B4-BE49-F238E27FC236}">
              <a16:creationId xmlns:a16="http://schemas.microsoft.com/office/drawing/2014/main" id="{98954AD5-9623-480B-81EC-942FE5A931C3}"/>
            </a:ext>
          </a:extLst>
        </xdr:cNvPr>
        <xdr:cNvCxnSpPr/>
      </xdr:nvCxnSpPr>
      <xdr:spPr>
        <a:xfrm>
          <a:off x="10388600" y="14746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779</xdr:rowOff>
    </xdr:from>
    <xdr:ext cx="469744" cy="259045"/>
    <xdr:sp macro="" textlink="">
      <xdr:nvSpPr>
        <xdr:cNvPr id="245" name="【福祉施設】&#10;一人当たり面積最大値テキスト">
          <a:extLst>
            <a:ext uri="{FF2B5EF4-FFF2-40B4-BE49-F238E27FC236}">
              <a16:creationId xmlns:a16="http://schemas.microsoft.com/office/drawing/2014/main" id="{FBBA41BC-7EC9-468F-8538-005BBFCD2847}"/>
            </a:ext>
          </a:extLst>
        </xdr:cNvPr>
        <xdr:cNvSpPr txBox="1"/>
      </xdr:nvSpPr>
      <xdr:spPr>
        <a:xfrm>
          <a:off x="10515600" y="13202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54102</xdr:rowOff>
    </xdr:from>
    <xdr:to>
      <xdr:col>55</xdr:col>
      <xdr:colOff>88900</xdr:colOff>
      <xdr:row>78</xdr:row>
      <xdr:rowOff>54102</xdr:rowOff>
    </xdr:to>
    <xdr:cxnSp macro="">
      <xdr:nvCxnSpPr>
        <xdr:cNvPr id="246" name="直線コネクタ 245">
          <a:extLst>
            <a:ext uri="{FF2B5EF4-FFF2-40B4-BE49-F238E27FC236}">
              <a16:creationId xmlns:a16="http://schemas.microsoft.com/office/drawing/2014/main" id="{13757D50-65D5-4068-ADEC-C99134F8EA77}"/>
            </a:ext>
          </a:extLst>
        </xdr:cNvPr>
        <xdr:cNvCxnSpPr/>
      </xdr:nvCxnSpPr>
      <xdr:spPr>
        <a:xfrm>
          <a:off x="10388600" y="134272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68597</xdr:rowOff>
    </xdr:from>
    <xdr:ext cx="469744" cy="259045"/>
    <xdr:sp macro="" textlink="">
      <xdr:nvSpPr>
        <xdr:cNvPr id="247" name="【福祉施設】&#10;一人当たり面積平均値テキスト">
          <a:extLst>
            <a:ext uri="{FF2B5EF4-FFF2-40B4-BE49-F238E27FC236}">
              <a16:creationId xmlns:a16="http://schemas.microsoft.com/office/drawing/2014/main" id="{7730C518-763A-4E80-9307-17216C8D5206}"/>
            </a:ext>
          </a:extLst>
        </xdr:cNvPr>
        <xdr:cNvSpPr txBox="1"/>
      </xdr:nvSpPr>
      <xdr:spPr>
        <a:xfrm>
          <a:off x="10515600" y="142989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90170</xdr:rowOff>
    </xdr:from>
    <xdr:to>
      <xdr:col>55</xdr:col>
      <xdr:colOff>50800</xdr:colOff>
      <xdr:row>84</xdr:row>
      <xdr:rowOff>20320</xdr:rowOff>
    </xdr:to>
    <xdr:sp macro="" textlink="">
      <xdr:nvSpPr>
        <xdr:cNvPr id="248" name="フローチャート: 判断 247">
          <a:extLst>
            <a:ext uri="{FF2B5EF4-FFF2-40B4-BE49-F238E27FC236}">
              <a16:creationId xmlns:a16="http://schemas.microsoft.com/office/drawing/2014/main" id="{1993FEE2-15D2-4B9E-94E7-1556B7255637}"/>
            </a:ext>
          </a:extLst>
        </xdr:cNvPr>
        <xdr:cNvSpPr/>
      </xdr:nvSpPr>
      <xdr:spPr>
        <a:xfrm>
          <a:off x="104267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115315</xdr:rowOff>
    </xdr:from>
    <xdr:to>
      <xdr:col>50</xdr:col>
      <xdr:colOff>165100</xdr:colOff>
      <xdr:row>84</xdr:row>
      <xdr:rowOff>45465</xdr:rowOff>
    </xdr:to>
    <xdr:sp macro="" textlink="">
      <xdr:nvSpPr>
        <xdr:cNvPr id="249" name="フローチャート: 判断 248">
          <a:extLst>
            <a:ext uri="{FF2B5EF4-FFF2-40B4-BE49-F238E27FC236}">
              <a16:creationId xmlns:a16="http://schemas.microsoft.com/office/drawing/2014/main" id="{D1A35113-2994-4E05-8E11-5A1E8F74DEA7}"/>
            </a:ext>
          </a:extLst>
        </xdr:cNvPr>
        <xdr:cNvSpPr/>
      </xdr:nvSpPr>
      <xdr:spPr>
        <a:xfrm>
          <a:off x="9588500" y="14345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78739</xdr:rowOff>
    </xdr:from>
    <xdr:to>
      <xdr:col>46</xdr:col>
      <xdr:colOff>38100</xdr:colOff>
      <xdr:row>84</xdr:row>
      <xdr:rowOff>8889</xdr:rowOff>
    </xdr:to>
    <xdr:sp macro="" textlink="">
      <xdr:nvSpPr>
        <xdr:cNvPr id="250" name="フローチャート: 判断 249">
          <a:extLst>
            <a:ext uri="{FF2B5EF4-FFF2-40B4-BE49-F238E27FC236}">
              <a16:creationId xmlns:a16="http://schemas.microsoft.com/office/drawing/2014/main" id="{91C18935-2C0F-4B81-BDC4-32A7944F3265}"/>
            </a:ext>
          </a:extLst>
        </xdr:cNvPr>
        <xdr:cNvSpPr/>
      </xdr:nvSpPr>
      <xdr:spPr>
        <a:xfrm>
          <a:off x="8699500" y="1430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71882</xdr:rowOff>
    </xdr:from>
    <xdr:to>
      <xdr:col>41</xdr:col>
      <xdr:colOff>101600</xdr:colOff>
      <xdr:row>84</xdr:row>
      <xdr:rowOff>2032</xdr:rowOff>
    </xdr:to>
    <xdr:sp macro="" textlink="">
      <xdr:nvSpPr>
        <xdr:cNvPr id="251" name="フローチャート: 判断 250">
          <a:extLst>
            <a:ext uri="{FF2B5EF4-FFF2-40B4-BE49-F238E27FC236}">
              <a16:creationId xmlns:a16="http://schemas.microsoft.com/office/drawing/2014/main" id="{501D5F3E-EEA5-4AE2-BB23-1F1895B3682E}"/>
            </a:ext>
          </a:extLst>
        </xdr:cNvPr>
        <xdr:cNvSpPr/>
      </xdr:nvSpPr>
      <xdr:spPr>
        <a:xfrm>
          <a:off x="7810500" y="14302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94742</xdr:rowOff>
    </xdr:from>
    <xdr:to>
      <xdr:col>36</xdr:col>
      <xdr:colOff>165100</xdr:colOff>
      <xdr:row>84</xdr:row>
      <xdr:rowOff>24892</xdr:rowOff>
    </xdr:to>
    <xdr:sp macro="" textlink="">
      <xdr:nvSpPr>
        <xdr:cNvPr id="252" name="フローチャート: 判断 251">
          <a:extLst>
            <a:ext uri="{FF2B5EF4-FFF2-40B4-BE49-F238E27FC236}">
              <a16:creationId xmlns:a16="http://schemas.microsoft.com/office/drawing/2014/main" id="{EF4DFEAD-06A7-48A1-92A8-F7301D443F26}"/>
            </a:ext>
          </a:extLst>
        </xdr:cNvPr>
        <xdr:cNvSpPr/>
      </xdr:nvSpPr>
      <xdr:spPr>
        <a:xfrm>
          <a:off x="6921500" y="14325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3" name="テキスト ボックス 252">
          <a:extLst>
            <a:ext uri="{FF2B5EF4-FFF2-40B4-BE49-F238E27FC236}">
              <a16:creationId xmlns:a16="http://schemas.microsoft.com/office/drawing/2014/main" id="{5A4702B7-22E3-4ED6-8D66-0712796003A8}"/>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4" name="テキスト ボックス 253">
          <a:extLst>
            <a:ext uri="{FF2B5EF4-FFF2-40B4-BE49-F238E27FC236}">
              <a16:creationId xmlns:a16="http://schemas.microsoft.com/office/drawing/2014/main" id="{364CF43E-F2DA-45AB-9067-36D10EE365D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DEBC8588-161B-4E4F-B23A-EEABD2769971}"/>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ACBA3BB0-7B42-4E82-A29C-2FBDA1DD1833}"/>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BBF374EC-BF42-4346-B751-13D464BA47C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46737</xdr:rowOff>
    </xdr:from>
    <xdr:to>
      <xdr:col>55</xdr:col>
      <xdr:colOff>50800</xdr:colOff>
      <xdr:row>83</xdr:row>
      <xdr:rowOff>148337</xdr:rowOff>
    </xdr:to>
    <xdr:sp macro="" textlink="">
      <xdr:nvSpPr>
        <xdr:cNvPr id="258" name="楕円 257">
          <a:extLst>
            <a:ext uri="{FF2B5EF4-FFF2-40B4-BE49-F238E27FC236}">
              <a16:creationId xmlns:a16="http://schemas.microsoft.com/office/drawing/2014/main" id="{A781B6BF-77F7-4659-9496-805972252B37}"/>
            </a:ext>
          </a:extLst>
        </xdr:cNvPr>
        <xdr:cNvSpPr/>
      </xdr:nvSpPr>
      <xdr:spPr>
        <a:xfrm>
          <a:off x="10426700" y="14277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82</xdr:row>
      <xdr:rowOff>69614</xdr:rowOff>
    </xdr:from>
    <xdr:ext cx="469744" cy="259045"/>
    <xdr:sp macro="" textlink="">
      <xdr:nvSpPr>
        <xdr:cNvPr id="259" name="【福祉施設】&#10;一人当たり面積該当値テキスト">
          <a:extLst>
            <a:ext uri="{FF2B5EF4-FFF2-40B4-BE49-F238E27FC236}">
              <a16:creationId xmlns:a16="http://schemas.microsoft.com/office/drawing/2014/main" id="{04D6866A-0056-4509-A9E0-321EDC92BB0C}"/>
            </a:ext>
          </a:extLst>
        </xdr:cNvPr>
        <xdr:cNvSpPr txBox="1"/>
      </xdr:nvSpPr>
      <xdr:spPr>
        <a:xfrm>
          <a:off x="10515600" y="141285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83</xdr:row>
      <xdr:rowOff>51308</xdr:rowOff>
    </xdr:from>
    <xdr:to>
      <xdr:col>50</xdr:col>
      <xdr:colOff>165100</xdr:colOff>
      <xdr:row>83</xdr:row>
      <xdr:rowOff>152908</xdr:rowOff>
    </xdr:to>
    <xdr:sp macro="" textlink="">
      <xdr:nvSpPr>
        <xdr:cNvPr id="260" name="楕円 259">
          <a:extLst>
            <a:ext uri="{FF2B5EF4-FFF2-40B4-BE49-F238E27FC236}">
              <a16:creationId xmlns:a16="http://schemas.microsoft.com/office/drawing/2014/main" id="{465A63BE-245C-49F0-88FF-3622C9EE36C0}"/>
            </a:ext>
          </a:extLst>
        </xdr:cNvPr>
        <xdr:cNvSpPr/>
      </xdr:nvSpPr>
      <xdr:spPr>
        <a:xfrm>
          <a:off x="9588500" y="1428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83</xdr:row>
      <xdr:rowOff>97537</xdr:rowOff>
    </xdr:from>
    <xdr:to>
      <xdr:col>55</xdr:col>
      <xdr:colOff>0</xdr:colOff>
      <xdr:row>83</xdr:row>
      <xdr:rowOff>102108</xdr:rowOff>
    </xdr:to>
    <xdr:cxnSp macro="">
      <xdr:nvCxnSpPr>
        <xdr:cNvPr id="261" name="直線コネクタ 260">
          <a:extLst>
            <a:ext uri="{FF2B5EF4-FFF2-40B4-BE49-F238E27FC236}">
              <a16:creationId xmlns:a16="http://schemas.microsoft.com/office/drawing/2014/main" id="{FE295BC8-F350-4E08-82FF-B7F31864060E}"/>
            </a:ext>
          </a:extLst>
        </xdr:cNvPr>
        <xdr:cNvCxnSpPr/>
      </xdr:nvCxnSpPr>
      <xdr:spPr>
        <a:xfrm flipV="1">
          <a:off x="9639300" y="14327887"/>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83</xdr:row>
      <xdr:rowOff>51308</xdr:rowOff>
    </xdr:from>
    <xdr:to>
      <xdr:col>46</xdr:col>
      <xdr:colOff>38100</xdr:colOff>
      <xdr:row>83</xdr:row>
      <xdr:rowOff>152908</xdr:rowOff>
    </xdr:to>
    <xdr:sp macro="" textlink="">
      <xdr:nvSpPr>
        <xdr:cNvPr id="262" name="楕円 261">
          <a:extLst>
            <a:ext uri="{FF2B5EF4-FFF2-40B4-BE49-F238E27FC236}">
              <a16:creationId xmlns:a16="http://schemas.microsoft.com/office/drawing/2014/main" id="{923482E3-D8D5-4EF4-BF58-CD1A284C0789}"/>
            </a:ext>
          </a:extLst>
        </xdr:cNvPr>
        <xdr:cNvSpPr/>
      </xdr:nvSpPr>
      <xdr:spPr>
        <a:xfrm>
          <a:off x="8699500" y="1428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83</xdr:row>
      <xdr:rowOff>102108</xdr:rowOff>
    </xdr:from>
    <xdr:to>
      <xdr:col>50</xdr:col>
      <xdr:colOff>114300</xdr:colOff>
      <xdr:row>83</xdr:row>
      <xdr:rowOff>102108</xdr:rowOff>
    </xdr:to>
    <xdr:cxnSp macro="">
      <xdr:nvCxnSpPr>
        <xdr:cNvPr id="263" name="直線コネクタ 262">
          <a:extLst>
            <a:ext uri="{FF2B5EF4-FFF2-40B4-BE49-F238E27FC236}">
              <a16:creationId xmlns:a16="http://schemas.microsoft.com/office/drawing/2014/main" id="{E9C6563F-3447-45A8-AA82-998EDAA494F7}"/>
            </a:ext>
          </a:extLst>
        </xdr:cNvPr>
        <xdr:cNvCxnSpPr/>
      </xdr:nvCxnSpPr>
      <xdr:spPr>
        <a:xfrm>
          <a:off x="8750300" y="1433245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83</xdr:row>
      <xdr:rowOff>55880</xdr:rowOff>
    </xdr:from>
    <xdr:to>
      <xdr:col>41</xdr:col>
      <xdr:colOff>101600</xdr:colOff>
      <xdr:row>83</xdr:row>
      <xdr:rowOff>157480</xdr:rowOff>
    </xdr:to>
    <xdr:sp macro="" textlink="">
      <xdr:nvSpPr>
        <xdr:cNvPr id="264" name="楕円 263">
          <a:extLst>
            <a:ext uri="{FF2B5EF4-FFF2-40B4-BE49-F238E27FC236}">
              <a16:creationId xmlns:a16="http://schemas.microsoft.com/office/drawing/2014/main" id="{7000D0C3-71EF-4A7F-8DDC-26180F4621C1}"/>
            </a:ext>
          </a:extLst>
        </xdr:cNvPr>
        <xdr:cNvSpPr/>
      </xdr:nvSpPr>
      <xdr:spPr>
        <a:xfrm>
          <a:off x="7810500" y="1428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83</xdr:row>
      <xdr:rowOff>102108</xdr:rowOff>
    </xdr:from>
    <xdr:to>
      <xdr:col>45</xdr:col>
      <xdr:colOff>177800</xdr:colOff>
      <xdr:row>83</xdr:row>
      <xdr:rowOff>106680</xdr:rowOff>
    </xdr:to>
    <xdr:cxnSp macro="">
      <xdr:nvCxnSpPr>
        <xdr:cNvPr id="265" name="直線コネクタ 264">
          <a:extLst>
            <a:ext uri="{FF2B5EF4-FFF2-40B4-BE49-F238E27FC236}">
              <a16:creationId xmlns:a16="http://schemas.microsoft.com/office/drawing/2014/main" id="{9A773274-0EB0-47C2-93F8-AE1C1C205D09}"/>
            </a:ext>
          </a:extLst>
        </xdr:cNvPr>
        <xdr:cNvCxnSpPr/>
      </xdr:nvCxnSpPr>
      <xdr:spPr>
        <a:xfrm flipV="1">
          <a:off x="7861300" y="1433245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83</xdr:row>
      <xdr:rowOff>60452</xdr:rowOff>
    </xdr:from>
    <xdr:to>
      <xdr:col>36</xdr:col>
      <xdr:colOff>165100</xdr:colOff>
      <xdr:row>83</xdr:row>
      <xdr:rowOff>162052</xdr:rowOff>
    </xdr:to>
    <xdr:sp macro="" textlink="">
      <xdr:nvSpPr>
        <xdr:cNvPr id="266" name="楕円 265">
          <a:extLst>
            <a:ext uri="{FF2B5EF4-FFF2-40B4-BE49-F238E27FC236}">
              <a16:creationId xmlns:a16="http://schemas.microsoft.com/office/drawing/2014/main" id="{314D69A9-1B30-4BE8-9877-E5A915C4E9DE}"/>
            </a:ext>
          </a:extLst>
        </xdr:cNvPr>
        <xdr:cNvSpPr/>
      </xdr:nvSpPr>
      <xdr:spPr>
        <a:xfrm>
          <a:off x="6921500" y="14290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83</xdr:row>
      <xdr:rowOff>106680</xdr:rowOff>
    </xdr:from>
    <xdr:to>
      <xdr:col>41</xdr:col>
      <xdr:colOff>50800</xdr:colOff>
      <xdr:row>83</xdr:row>
      <xdr:rowOff>111252</xdr:rowOff>
    </xdr:to>
    <xdr:cxnSp macro="">
      <xdr:nvCxnSpPr>
        <xdr:cNvPr id="267" name="直線コネクタ 266">
          <a:extLst>
            <a:ext uri="{FF2B5EF4-FFF2-40B4-BE49-F238E27FC236}">
              <a16:creationId xmlns:a16="http://schemas.microsoft.com/office/drawing/2014/main" id="{88F66956-DED7-4928-A7A1-9E396CDCEEE9}"/>
            </a:ext>
          </a:extLst>
        </xdr:cNvPr>
        <xdr:cNvCxnSpPr/>
      </xdr:nvCxnSpPr>
      <xdr:spPr>
        <a:xfrm flipV="1">
          <a:off x="6972300" y="1433703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36592</xdr:rowOff>
    </xdr:from>
    <xdr:ext cx="469744" cy="259045"/>
    <xdr:sp macro="" textlink="">
      <xdr:nvSpPr>
        <xdr:cNvPr id="268" name="n_1aveValue【福祉施設】&#10;一人当たり面積">
          <a:extLst>
            <a:ext uri="{FF2B5EF4-FFF2-40B4-BE49-F238E27FC236}">
              <a16:creationId xmlns:a16="http://schemas.microsoft.com/office/drawing/2014/main" id="{4CE81629-B2AD-4253-B927-86904D98FCBD}"/>
            </a:ext>
          </a:extLst>
        </xdr:cNvPr>
        <xdr:cNvSpPr txBox="1"/>
      </xdr:nvSpPr>
      <xdr:spPr>
        <a:xfrm>
          <a:off x="9391727" y="14438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16</xdr:rowOff>
    </xdr:from>
    <xdr:ext cx="469744" cy="259045"/>
    <xdr:sp macro="" textlink="">
      <xdr:nvSpPr>
        <xdr:cNvPr id="269" name="n_2aveValue【福祉施設】&#10;一人当たり面積">
          <a:extLst>
            <a:ext uri="{FF2B5EF4-FFF2-40B4-BE49-F238E27FC236}">
              <a16:creationId xmlns:a16="http://schemas.microsoft.com/office/drawing/2014/main" id="{1C73AAAD-5F3C-426D-BCBE-6855BC059454}"/>
            </a:ext>
          </a:extLst>
        </xdr:cNvPr>
        <xdr:cNvSpPr txBox="1"/>
      </xdr:nvSpPr>
      <xdr:spPr>
        <a:xfrm>
          <a:off x="8515427" y="14401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164609</xdr:rowOff>
    </xdr:from>
    <xdr:ext cx="469744" cy="259045"/>
    <xdr:sp macro="" textlink="">
      <xdr:nvSpPr>
        <xdr:cNvPr id="270" name="n_3aveValue【福祉施設】&#10;一人当たり面積">
          <a:extLst>
            <a:ext uri="{FF2B5EF4-FFF2-40B4-BE49-F238E27FC236}">
              <a16:creationId xmlns:a16="http://schemas.microsoft.com/office/drawing/2014/main" id="{0BD582A7-ECAB-43FD-A41F-248B00F7CEAE}"/>
            </a:ext>
          </a:extLst>
        </xdr:cNvPr>
        <xdr:cNvSpPr txBox="1"/>
      </xdr:nvSpPr>
      <xdr:spPr>
        <a:xfrm>
          <a:off x="7626427" y="14394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16019</xdr:rowOff>
    </xdr:from>
    <xdr:ext cx="469744" cy="259045"/>
    <xdr:sp macro="" textlink="">
      <xdr:nvSpPr>
        <xdr:cNvPr id="271" name="n_4aveValue【福祉施設】&#10;一人当たり面積">
          <a:extLst>
            <a:ext uri="{FF2B5EF4-FFF2-40B4-BE49-F238E27FC236}">
              <a16:creationId xmlns:a16="http://schemas.microsoft.com/office/drawing/2014/main" id="{BA66E692-6E67-4EA4-8620-B87F07B9720D}"/>
            </a:ext>
          </a:extLst>
        </xdr:cNvPr>
        <xdr:cNvSpPr txBox="1"/>
      </xdr:nvSpPr>
      <xdr:spPr>
        <a:xfrm>
          <a:off x="6737427" y="14417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81</xdr:row>
      <xdr:rowOff>169435</xdr:rowOff>
    </xdr:from>
    <xdr:ext cx="469744" cy="259045"/>
    <xdr:sp macro="" textlink="">
      <xdr:nvSpPr>
        <xdr:cNvPr id="272" name="n_1mainValue【福祉施設】&#10;一人当たり面積">
          <a:extLst>
            <a:ext uri="{FF2B5EF4-FFF2-40B4-BE49-F238E27FC236}">
              <a16:creationId xmlns:a16="http://schemas.microsoft.com/office/drawing/2014/main" id="{5328667F-5826-43EF-B296-ECC7DFD873A5}"/>
            </a:ext>
          </a:extLst>
        </xdr:cNvPr>
        <xdr:cNvSpPr txBox="1"/>
      </xdr:nvSpPr>
      <xdr:spPr>
        <a:xfrm>
          <a:off x="9391727" y="1405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81</xdr:row>
      <xdr:rowOff>169435</xdr:rowOff>
    </xdr:from>
    <xdr:ext cx="469744" cy="259045"/>
    <xdr:sp macro="" textlink="">
      <xdr:nvSpPr>
        <xdr:cNvPr id="273" name="n_2mainValue【福祉施設】&#10;一人当たり面積">
          <a:extLst>
            <a:ext uri="{FF2B5EF4-FFF2-40B4-BE49-F238E27FC236}">
              <a16:creationId xmlns:a16="http://schemas.microsoft.com/office/drawing/2014/main" id="{7D301A9B-579D-4F22-AF0B-0B05F3227BF9}"/>
            </a:ext>
          </a:extLst>
        </xdr:cNvPr>
        <xdr:cNvSpPr txBox="1"/>
      </xdr:nvSpPr>
      <xdr:spPr>
        <a:xfrm>
          <a:off x="8515427" y="1405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2557</xdr:rowOff>
    </xdr:from>
    <xdr:ext cx="469744" cy="259045"/>
    <xdr:sp macro="" textlink="">
      <xdr:nvSpPr>
        <xdr:cNvPr id="274" name="n_3mainValue【福祉施設】&#10;一人当たり面積">
          <a:extLst>
            <a:ext uri="{FF2B5EF4-FFF2-40B4-BE49-F238E27FC236}">
              <a16:creationId xmlns:a16="http://schemas.microsoft.com/office/drawing/2014/main" id="{9D9633C7-5416-46A2-9925-63AFE66EFCF2}"/>
            </a:ext>
          </a:extLst>
        </xdr:cNvPr>
        <xdr:cNvSpPr txBox="1"/>
      </xdr:nvSpPr>
      <xdr:spPr>
        <a:xfrm>
          <a:off x="7626427" y="1406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7129</xdr:rowOff>
    </xdr:from>
    <xdr:ext cx="469744" cy="259045"/>
    <xdr:sp macro="" textlink="">
      <xdr:nvSpPr>
        <xdr:cNvPr id="275" name="n_4mainValue【福祉施設】&#10;一人当たり面積">
          <a:extLst>
            <a:ext uri="{FF2B5EF4-FFF2-40B4-BE49-F238E27FC236}">
              <a16:creationId xmlns:a16="http://schemas.microsoft.com/office/drawing/2014/main" id="{6A829B70-A5DF-4E62-80A9-6DE9780A15F2}"/>
            </a:ext>
          </a:extLst>
        </xdr:cNvPr>
        <xdr:cNvSpPr txBox="1"/>
      </xdr:nvSpPr>
      <xdr:spPr>
        <a:xfrm>
          <a:off x="6737427" y="1406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6" name="正方形/長方形 275">
          <a:extLst>
            <a:ext uri="{FF2B5EF4-FFF2-40B4-BE49-F238E27FC236}">
              <a16:creationId xmlns:a16="http://schemas.microsoft.com/office/drawing/2014/main" id="{77EC1A93-E1D3-40A4-A05D-1CD4922F50FF}"/>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7" name="正方形/長方形 276">
          <a:extLst>
            <a:ext uri="{FF2B5EF4-FFF2-40B4-BE49-F238E27FC236}">
              <a16:creationId xmlns:a16="http://schemas.microsoft.com/office/drawing/2014/main" id="{3E3B8816-4F41-4C85-897B-CA419659F88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8" name="正方形/長方形 277">
          <a:extLst>
            <a:ext uri="{FF2B5EF4-FFF2-40B4-BE49-F238E27FC236}">
              <a16:creationId xmlns:a16="http://schemas.microsoft.com/office/drawing/2014/main" id="{CEF4A85A-D73E-4CA4-B0EE-7DAB6FD7E6CF}"/>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9" name="正方形/長方形 278">
          <a:extLst>
            <a:ext uri="{FF2B5EF4-FFF2-40B4-BE49-F238E27FC236}">
              <a16:creationId xmlns:a16="http://schemas.microsoft.com/office/drawing/2014/main" id="{D3E9038C-5B92-4775-9973-E1C8D68D07EC}"/>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0" name="正方形/長方形 279">
          <a:extLst>
            <a:ext uri="{FF2B5EF4-FFF2-40B4-BE49-F238E27FC236}">
              <a16:creationId xmlns:a16="http://schemas.microsoft.com/office/drawing/2014/main" id="{30ABC798-8CB2-4FCA-A35A-568BA694FB85}"/>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1" name="正方形/長方形 280">
          <a:extLst>
            <a:ext uri="{FF2B5EF4-FFF2-40B4-BE49-F238E27FC236}">
              <a16:creationId xmlns:a16="http://schemas.microsoft.com/office/drawing/2014/main" id="{120E886F-0EC9-4327-9C82-C4958F4F4B78}"/>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2" name="正方形/長方形 281">
          <a:extLst>
            <a:ext uri="{FF2B5EF4-FFF2-40B4-BE49-F238E27FC236}">
              <a16:creationId xmlns:a16="http://schemas.microsoft.com/office/drawing/2014/main" id="{D37264C6-1EDD-4078-B2EF-84856714A275}"/>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3" name="正方形/長方形 282">
          <a:extLst>
            <a:ext uri="{FF2B5EF4-FFF2-40B4-BE49-F238E27FC236}">
              <a16:creationId xmlns:a16="http://schemas.microsoft.com/office/drawing/2014/main" id="{C06C6F22-E8D3-400E-B8C6-2BD1E7C2A5A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4" name="テキスト ボックス 283">
          <a:extLst>
            <a:ext uri="{FF2B5EF4-FFF2-40B4-BE49-F238E27FC236}">
              <a16:creationId xmlns:a16="http://schemas.microsoft.com/office/drawing/2014/main" id="{6CB0A815-BCDD-4748-99D1-71E678FDFC02}"/>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5" name="直線コネクタ 284">
          <a:extLst>
            <a:ext uri="{FF2B5EF4-FFF2-40B4-BE49-F238E27FC236}">
              <a16:creationId xmlns:a16="http://schemas.microsoft.com/office/drawing/2014/main" id="{CE69B936-A6F1-4B1E-A8E2-7878DA6A3F23}"/>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6" name="テキスト ボックス 285">
          <a:extLst>
            <a:ext uri="{FF2B5EF4-FFF2-40B4-BE49-F238E27FC236}">
              <a16:creationId xmlns:a16="http://schemas.microsoft.com/office/drawing/2014/main" id="{9543B69C-E505-4D16-8274-066B5083421C}"/>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87" name="直線コネクタ 286">
          <a:extLst>
            <a:ext uri="{FF2B5EF4-FFF2-40B4-BE49-F238E27FC236}">
              <a16:creationId xmlns:a16="http://schemas.microsoft.com/office/drawing/2014/main" id="{D4EA6A4D-BC9F-4146-A11A-EB50767F7329}"/>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88" name="テキスト ボックス 287">
          <a:extLst>
            <a:ext uri="{FF2B5EF4-FFF2-40B4-BE49-F238E27FC236}">
              <a16:creationId xmlns:a16="http://schemas.microsoft.com/office/drawing/2014/main" id="{A295A8EC-1B3D-4F82-BAF2-F08826164993}"/>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89" name="直線コネクタ 288">
          <a:extLst>
            <a:ext uri="{FF2B5EF4-FFF2-40B4-BE49-F238E27FC236}">
              <a16:creationId xmlns:a16="http://schemas.microsoft.com/office/drawing/2014/main" id="{7CC65B03-E105-4E84-B4D7-FDB2C4984BA8}"/>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90" name="テキスト ボックス 289">
          <a:extLst>
            <a:ext uri="{FF2B5EF4-FFF2-40B4-BE49-F238E27FC236}">
              <a16:creationId xmlns:a16="http://schemas.microsoft.com/office/drawing/2014/main" id="{DD40E25D-99F3-4A36-BFE3-CEA042FA4EB7}"/>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91" name="直線コネクタ 290">
          <a:extLst>
            <a:ext uri="{FF2B5EF4-FFF2-40B4-BE49-F238E27FC236}">
              <a16:creationId xmlns:a16="http://schemas.microsoft.com/office/drawing/2014/main" id="{500C8367-E202-45AF-87E1-12B16A8B1081}"/>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2" name="テキスト ボックス 291">
          <a:extLst>
            <a:ext uri="{FF2B5EF4-FFF2-40B4-BE49-F238E27FC236}">
              <a16:creationId xmlns:a16="http://schemas.microsoft.com/office/drawing/2014/main" id="{043272C4-035D-4AA3-B27D-A9E7BBE5B95A}"/>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3" name="直線コネクタ 292">
          <a:extLst>
            <a:ext uri="{FF2B5EF4-FFF2-40B4-BE49-F238E27FC236}">
              <a16:creationId xmlns:a16="http://schemas.microsoft.com/office/drawing/2014/main" id="{96AD8746-8252-47B8-BBE3-8253076F74F9}"/>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94" name="テキスト ボックス 293">
          <a:extLst>
            <a:ext uri="{FF2B5EF4-FFF2-40B4-BE49-F238E27FC236}">
              <a16:creationId xmlns:a16="http://schemas.microsoft.com/office/drawing/2014/main" id="{67FF9DFD-B4E9-45DC-BB95-44226A2B5B54}"/>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95" name="直線コネクタ 294">
          <a:extLst>
            <a:ext uri="{FF2B5EF4-FFF2-40B4-BE49-F238E27FC236}">
              <a16:creationId xmlns:a16="http://schemas.microsoft.com/office/drawing/2014/main" id="{05FFB26D-1E0A-40BF-A361-FA456AE3C659}"/>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296" name="テキスト ボックス 295">
          <a:extLst>
            <a:ext uri="{FF2B5EF4-FFF2-40B4-BE49-F238E27FC236}">
              <a16:creationId xmlns:a16="http://schemas.microsoft.com/office/drawing/2014/main" id="{D80F10EE-EEA5-405F-8E7D-6B4B48314D72}"/>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7" name="直線コネクタ 296">
          <a:extLst>
            <a:ext uri="{FF2B5EF4-FFF2-40B4-BE49-F238E27FC236}">
              <a16:creationId xmlns:a16="http://schemas.microsoft.com/office/drawing/2014/main" id="{E351DEDF-562C-43A4-B457-E9E98AF86C4F}"/>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298" name="テキスト ボックス 297">
          <a:extLst>
            <a:ext uri="{FF2B5EF4-FFF2-40B4-BE49-F238E27FC236}">
              <a16:creationId xmlns:a16="http://schemas.microsoft.com/office/drawing/2014/main" id="{3F950D88-9315-4ECF-9040-ED1042EB25D5}"/>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99" name="【市民会館】&#10;有形固定資産減価償却率グラフ枠">
          <a:extLst>
            <a:ext uri="{FF2B5EF4-FFF2-40B4-BE49-F238E27FC236}">
              <a16:creationId xmlns:a16="http://schemas.microsoft.com/office/drawing/2014/main" id="{FAF1BE1E-8806-4A74-BF03-076C504FC2D3}"/>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97155</xdr:rowOff>
    </xdr:from>
    <xdr:to>
      <xdr:col>24</xdr:col>
      <xdr:colOff>62865</xdr:colOff>
      <xdr:row>108</xdr:row>
      <xdr:rowOff>152400</xdr:rowOff>
    </xdr:to>
    <xdr:cxnSp macro="">
      <xdr:nvCxnSpPr>
        <xdr:cNvPr id="300" name="直線コネクタ 299">
          <a:extLst>
            <a:ext uri="{FF2B5EF4-FFF2-40B4-BE49-F238E27FC236}">
              <a16:creationId xmlns:a16="http://schemas.microsoft.com/office/drawing/2014/main" id="{108E1EC5-B847-4709-B0E3-6F26170CBC2D}"/>
            </a:ext>
          </a:extLst>
        </xdr:cNvPr>
        <xdr:cNvCxnSpPr/>
      </xdr:nvCxnSpPr>
      <xdr:spPr>
        <a:xfrm flipV="1">
          <a:off x="4634865" y="17070705"/>
          <a:ext cx="0" cy="1598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69744" cy="259045"/>
    <xdr:sp macro="" textlink="">
      <xdr:nvSpPr>
        <xdr:cNvPr id="301" name="【市民会館】&#10;有形固定資産減価償却率最小値テキスト">
          <a:extLst>
            <a:ext uri="{FF2B5EF4-FFF2-40B4-BE49-F238E27FC236}">
              <a16:creationId xmlns:a16="http://schemas.microsoft.com/office/drawing/2014/main" id="{0614D951-0E42-4432-BE18-BC7EB291A83D}"/>
            </a:ext>
          </a:extLst>
        </xdr:cNvPr>
        <xdr:cNvSpPr txBox="1"/>
      </xdr:nvSpPr>
      <xdr:spPr>
        <a:xfrm>
          <a:off x="4673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302" name="直線コネクタ 301">
          <a:extLst>
            <a:ext uri="{FF2B5EF4-FFF2-40B4-BE49-F238E27FC236}">
              <a16:creationId xmlns:a16="http://schemas.microsoft.com/office/drawing/2014/main" id="{D447F793-22B8-4F7C-9577-BD2D40773AC5}"/>
            </a:ext>
          </a:extLst>
        </xdr:cNvPr>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43832</xdr:rowOff>
    </xdr:from>
    <xdr:ext cx="405111" cy="259045"/>
    <xdr:sp macro="" textlink="">
      <xdr:nvSpPr>
        <xdr:cNvPr id="303" name="【市民会館】&#10;有形固定資産減価償却率最大値テキスト">
          <a:extLst>
            <a:ext uri="{FF2B5EF4-FFF2-40B4-BE49-F238E27FC236}">
              <a16:creationId xmlns:a16="http://schemas.microsoft.com/office/drawing/2014/main" id="{625B3388-932E-4E34-B2AD-45B6693EFF91}"/>
            </a:ext>
          </a:extLst>
        </xdr:cNvPr>
        <xdr:cNvSpPr txBox="1"/>
      </xdr:nvSpPr>
      <xdr:spPr>
        <a:xfrm>
          <a:off x="4673600" y="16845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97155</xdr:rowOff>
    </xdr:from>
    <xdr:to>
      <xdr:col>24</xdr:col>
      <xdr:colOff>152400</xdr:colOff>
      <xdr:row>99</xdr:row>
      <xdr:rowOff>97155</xdr:rowOff>
    </xdr:to>
    <xdr:cxnSp macro="">
      <xdr:nvCxnSpPr>
        <xdr:cNvPr id="304" name="直線コネクタ 303">
          <a:extLst>
            <a:ext uri="{FF2B5EF4-FFF2-40B4-BE49-F238E27FC236}">
              <a16:creationId xmlns:a16="http://schemas.microsoft.com/office/drawing/2014/main" id="{EE56BF41-FFB0-40E9-8EEC-7B93197C7F38}"/>
            </a:ext>
          </a:extLst>
        </xdr:cNvPr>
        <xdr:cNvCxnSpPr/>
      </xdr:nvCxnSpPr>
      <xdr:spPr>
        <a:xfrm>
          <a:off x="4546600" y="17070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118763</xdr:rowOff>
    </xdr:from>
    <xdr:ext cx="405111" cy="259045"/>
    <xdr:sp macro="" textlink="">
      <xdr:nvSpPr>
        <xdr:cNvPr id="305" name="【市民会館】&#10;有形固定資産減価償却率平均値テキスト">
          <a:extLst>
            <a:ext uri="{FF2B5EF4-FFF2-40B4-BE49-F238E27FC236}">
              <a16:creationId xmlns:a16="http://schemas.microsoft.com/office/drawing/2014/main" id="{CA279AA5-BB9E-453B-AA1B-D1DCA8656E43}"/>
            </a:ext>
          </a:extLst>
        </xdr:cNvPr>
        <xdr:cNvSpPr txBox="1"/>
      </xdr:nvSpPr>
      <xdr:spPr>
        <a:xfrm>
          <a:off x="4673600" y="176066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95886</xdr:rowOff>
    </xdr:from>
    <xdr:to>
      <xdr:col>24</xdr:col>
      <xdr:colOff>114300</xdr:colOff>
      <xdr:row>104</xdr:row>
      <xdr:rowOff>26036</xdr:rowOff>
    </xdr:to>
    <xdr:sp macro="" textlink="">
      <xdr:nvSpPr>
        <xdr:cNvPr id="306" name="フローチャート: 判断 305">
          <a:extLst>
            <a:ext uri="{FF2B5EF4-FFF2-40B4-BE49-F238E27FC236}">
              <a16:creationId xmlns:a16="http://schemas.microsoft.com/office/drawing/2014/main" id="{C984FE43-9A63-4898-BF9C-8E5092BE0960}"/>
            </a:ext>
          </a:extLst>
        </xdr:cNvPr>
        <xdr:cNvSpPr/>
      </xdr:nvSpPr>
      <xdr:spPr>
        <a:xfrm>
          <a:off x="4584700" y="17755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92075</xdr:rowOff>
    </xdr:from>
    <xdr:to>
      <xdr:col>20</xdr:col>
      <xdr:colOff>38100</xdr:colOff>
      <xdr:row>104</xdr:row>
      <xdr:rowOff>22225</xdr:rowOff>
    </xdr:to>
    <xdr:sp macro="" textlink="">
      <xdr:nvSpPr>
        <xdr:cNvPr id="307" name="フローチャート: 判断 306">
          <a:extLst>
            <a:ext uri="{FF2B5EF4-FFF2-40B4-BE49-F238E27FC236}">
              <a16:creationId xmlns:a16="http://schemas.microsoft.com/office/drawing/2014/main" id="{035C9BE1-7DFA-4BDF-B29F-B5E087518DE0}"/>
            </a:ext>
          </a:extLst>
        </xdr:cNvPr>
        <xdr:cNvSpPr/>
      </xdr:nvSpPr>
      <xdr:spPr>
        <a:xfrm>
          <a:off x="3746500" y="1775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13970</xdr:rowOff>
    </xdr:from>
    <xdr:to>
      <xdr:col>15</xdr:col>
      <xdr:colOff>101600</xdr:colOff>
      <xdr:row>103</xdr:row>
      <xdr:rowOff>115570</xdr:rowOff>
    </xdr:to>
    <xdr:sp macro="" textlink="">
      <xdr:nvSpPr>
        <xdr:cNvPr id="308" name="フローチャート: 判断 307">
          <a:extLst>
            <a:ext uri="{FF2B5EF4-FFF2-40B4-BE49-F238E27FC236}">
              <a16:creationId xmlns:a16="http://schemas.microsoft.com/office/drawing/2014/main" id="{A2DF54A6-2148-44EE-88A2-36F8E1A4CFB3}"/>
            </a:ext>
          </a:extLst>
        </xdr:cNvPr>
        <xdr:cNvSpPr/>
      </xdr:nvSpPr>
      <xdr:spPr>
        <a:xfrm>
          <a:off x="2857500" y="17673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102</xdr:row>
      <xdr:rowOff>151130</xdr:rowOff>
    </xdr:from>
    <xdr:to>
      <xdr:col>10</xdr:col>
      <xdr:colOff>165100</xdr:colOff>
      <xdr:row>103</xdr:row>
      <xdr:rowOff>81280</xdr:rowOff>
    </xdr:to>
    <xdr:sp macro="" textlink="">
      <xdr:nvSpPr>
        <xdr:cNvPr id="309" name="フローチャート: 判断 308">
          <a:extLst>
            <a:ext uri="{FF2B5EF4-FFF2-40B4-BE49-F238E27FC236}">
              <a16:creationId xmlns:a16="http://schemas.microsoft.com/office/drawing/2014/main" id="{D1A9B4F5-AE11-4719-A7EB-208A40123BEC}"/>
            </a:ext>
          </a:extLst>
        </xdr:cNvPr>
        <xdr:cNvSpPr/>
      </xdr:nvSpPr>
      <xdr:spPr>
        <a:xfrm>
          <a:off x="1968500" y="1763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114936</xdr:rowOff>
    </xdr:from>
    <xdr:to>
      <xdr:col>6</xdr:col>
      <xdr:colOff>38100</xdr:colOff>
      <xdr:row>104</xdr:row>
      <xdr:rowOff>45086</xdr:rowOff>
    </xdr:to>
    <xdr:sp macro="" textlink="">
      <xdr:nvSpPr>
        <xdr:cNvPr id="310" name="フローチャート: 判断 309">
          <a:extLst>
            <a:ext uri="{FF2B5EF4-FFF2-40B4-BE49-F238E27FC236}">
              <a16:creationId xmlns:a16="http://schemas.microsoft.com/office/drawing/2014/main" id="{05A1ECA5-D867-43B8-B654-3302C63320D6}"/>
            </a:ext>
          </a:extLst>
        </xdr:cNvPr>
        <xdr:cNvSpPr/>
      </xdr:nvSpPr>
      <xdr:spPr>
        <a:xfrm>
          <a:off x="1079500" y="17774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1" name="テキスト ボックス 310">
          <a:extLst>
            <a:ext uri="{FF2B5EF4-FFF2-40B4-BE49-F238E27FC236}">
              <a16:creationId xmlns:a16="http://schemas.microsoft.com/office/drawing/2014/main" id="{C8D70629-D186-459C-9EBB-2818B678068D}"/>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2" name="テキスト ボックス 311">
          <a:extLst>
            <a:ext uri="{FF2B5EF4-FFF2-40B4-BE49-F238E27FC236}">
              <a16:creationId xmlns:a16="http://schemas.microsoft.com/office/drawing/2014/main" id="{AC975590-EF98-4014-9609-424771CA0DF6}"/>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31945358-8B8D-47A1-B9E6-3B3953B47A58}"/>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0D8B7638-2CE2-4EEC-B198-060C3B1885FE}"/>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5CDDA63D-6650-4A2C-897B-EAE1BD4E8305}"/>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108</xdr:row>
      <xdr:rowOff>44450</xdr:rowOff>
    </xdr:from>
    <xdr:to>
      <xdr:col>24</xdr:col>
      <xdr:colOff>114300</xdr:colOff>
      <xdr:row>108</xdr:row>
      <xdr:rowOff>146050</xdr:rowOff>
    </xdr:to>
    <xdr:sp macro="" textlink="">
      <xdr:nvSpPr>
        <xdr:cNvPr id="316" name="楕円 315">
          <a:extLst>
            <a:ext uri="{FF2B5EF4-FFF2-40B4-BE49-F238E27FC236}">
              <a16:creationId xmlns:a16="http://schemas.microsoft.com/office/drawing/2014/main" id="{396AF923-5DAB-402D-8AE4-8CD83CF45847}"/>
            </a:ext>
          </a:extLst>
        </xdr:cNvPr>
        <xdr:cNvSpPr/>
      </xdr:nvSpPr>
      <xdr:spPr>
        <a:xfrm>
          <a:off x="4584700" y="18561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107</xdr:row>
      <xdr:rowOff>130827</xdr:rowOff>
    </xdr:from>
    <xdr:ext cx="405111" cy="259045"/>
    <xdr:sp macro="" textlink="">
      <xdr:nvSpPr>
        <xdr:cNvPr id="317" name="【市民会館】&#10;有形固定資産減価償却率該当値テキスト">
          <a:extLst>
            <a:ext uri="{FF2B5EF4-FFF2-40B4-BE49-F238E27FC236}">
              <a16:creationId xmlns:a16="http://schemas.microsoft.com/office/drawing/2014/main" id="{93096E73-265E-4DED-87AC-60198A1E6810}"/>
            </a:ext>
          </a:extLst>
        </xdr:cNvPr>
        <xdr:cNvSpPr txBox="1"/>
      </xdr:nvSpPr>
      <xdr:spPr>
        <a:xfrm>
          <a:off x="4673600" y="18475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108</xdr:row>
      <xdr:rowOff>31114</xdr:rowOff>
    </xdr:from>
    <xdr:to>
      <xdr:col>20</xdr:col>
      <xdr:colOff>38100</xdr:colOff>
      <xdr:row>108</xdr:row>
      <xdr:rowOff>132714</xdr:rowOff>
    </xdr:to>
    <xdr:sp macro="" textlink="">
      <xdr:nvSpPr>
        <xdr:cNvPr id="318" name="楕円 317">
          <a:extLst>
            <a:ext uri="{FF2B5EF4-FFF2-40B4-BE49-F238E27FC236}">
              <a16:creationId xmlns:a16="http://schemas.microsoft.com/office/drawing/2014/main" id="{B53B4070-218E-429D-BDFA-30F2C3699B3C}"/>
            </a:ext>
          </a:extLst>
        </xdr:cNvPr>
        <xdr:cNvSpPr/>
      </xdr:nvSpPr>
      <xdr:spPr>
        <a:xfrm>
          <a:off x="3746500" y="1854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108</xdr:row>
      <xdr:rowOff>81914</xdr:rowOff>
    </xdr:from>
    <xdr:to>
      <xdr:col>24</xdr:col>
      <xdr:colOff>63500</xdr:colOff>
      <xdr:row>108</xdr:row>
      <xdr:rowOff>95250</xdr:rowOff>
    </xdr:to>
    <xdr:cxnSp macro="">
      <xdr:nvCxnSpPr>
        <xdr:cNvPr id="319" name="直線コネクタ 318">
          <a:extLst>
            <a:ext uri="{FF2B5EF4-FFF2-40B4-BE49-F238E27FC236}">
              <a16:creationId xmlns:a16="http://schemas.microsoft.com/office/drawing/2014/main" id="{85A71888-9BA6-49DF-B7EE-85012A5D513E}"/>
            </a:ext>
          </a:extLst>
        </xdr:cNvPr>
        <xdr:cNvCxnSpPr/>
      </xdr:nvCxnSpPr>
      <xdr:spPr>
        <a:xfrm>
          <a:off x="3797300" y="18598514"/>
          <a:ext cx="838200" cy="13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108</xdr:row>
      <xdr:rowOff>21589</xdr:rowOff>
    </xdr:from>
    <xdr:to>
      <xdr:col>15</xdr:col>
      <xdr:colOff>101600</xdr:colOff>
      <xdr:row>108</xdr:row>
      <xdr:rowOff>123189</xdr:rowOff>
    </xdr:to>
    <xdr:sp macro="" textlink="">
      <xdr:nvSpPr>
        <xdr:cNvPr id="320" name="楕円 319">
          <a:extLst>
            <a:ext uri="{FF2B5EF4-FFF2-40B4-BE49-F238E27FC236}">
              <a16:creationId xmlns:a16="http://schemas.microsoft.com/office/drawing/2014/main" id="{94DECEC9-B71E-4E39-86F5-DCE43222FDC2}"/>
            </a:ext>
          </a:extLst>
        </xdr:cNvPr>
        <xdr:cNvSpPr/>
      </xdr:nvSpPr>
      <xdr:spPr>
        <a:xfrm>
          <a:off x="2857500" y="18538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108</xdr:row>
      <xdr:rowOff>72389</xdr:rowOff>
    </xdr:from>
    <xdr:to>
      <xdr:col>19</xdr:col>
      <xdr:colOff>177800</xdr:colOff>
      <xdr:row>108</xdr:row>
      <xdr:rowOff>81914</xdr:rowOff>
    </xdr:to>
    <xdr:cxnSp macro="">
      <xdr:nvCxnSpPr>
        <xdr:cNvPr id="321" name="直線コネクタ 320">
          <a:extLst>
            <a:ext uri="{FF2B5EF4-FFF2-40B4-BE49-F238E27FC236}">
              <a16:creationId xmlns:a16="http://schemas.microsoft.com/office/drawing/2014/main" id="{7E2E8F22-028A-4F50-A1DC-7433C7ED0AC8}"/>
            </a:ext>
          </a:extLst>
        </xdr:cNvPr>
        <xdr:cNvCxnSpPr/>
      </xdr:nvCxnSpPr>
      <xdr:spPr>
        <a:xfrm>
          <a:off x="2908300" y="18588989"/>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108</xdr:row>
      <xdr:rowOff>6350</xdr:rowOff>
    </xdr:from>
    <xdr:to>
      <xdr:col>10</xdr:col>
      <xdr:colOff>165100</xdr:colOff>
      <xdr:row>108</xdr:row>
      <xdr:rowOff>107950</xdr:rowOff>
    </xdr:to>
    <xdr:sp macro="" textlink="">
      <xdr:nvSpPr>
        <xdr:cNvPr id="322" name="楕円 321">
          <a:extLst>
            <a:ext uri="{FF2B5EF4-FFF2-40B4-BE49-F238E27FC236}">
              <a16:creationId xmlns:a16="http://schemas.microsoft.com/office/drawing/2014/main" id="{34EFFC80-672D-4536-80E7-20BAB807C63C}"/>
            </a:ext>
          </a:extLst>
        </xdr:cNvPr>
        <xdr:cNvSpPr/>
      </xdr:nvSpPr>
      <xdr:spPr>
        <a:xfrm>
          <a:off x="1968500" y="1852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57150</xdr:rowOff>
    </xdr:from>
    <xdr:to>
      <xdr:col>15</xdr:col>
      <xdr:colOff>50800</xdr:colOff>
      <xdr:row>108</xdr:row>
      <xdr:rowOff>72389</xdr:rowOff>
    </xdr:to>
    <xdr:cxnSp macro="">
      <xdr:nvCxnSpPr>
        <xdr:cNvPr id="323" name="直線コネクタ 322">
          <a:extLst>
            <a:ext uri="{FF2B5EF4-FFF2-40B4-BE49-F238E27FC236}">
              <a16:creationId xmlns:a16="http://schemas.microsoft.com/office/drawing/2014/main" id="{F5153E22-3553-4BE9-A1F6-BA0C9817979E}"/>
            </a:ext>
          </a:extLst>
        </xdr:cNvPr>
        <xdr:cNvCxnSpPr/>
      </xdr:nvCxnSpPr>
      <xdr:spPr>
        <a:xfrm>
          <a:off x="2019300" y="18573750"/>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107</xdr:row>
      <xdr:rowOff>162561</xdr:rowOff>
    </xdr:from>
    <xdr:to>
      <xdr:col>6</xdr:col>
      <xdr:colOff>38100</xdr:colOff>
      <xdr:row>108</xdr:row>
      <xdr:rowOff>92711</xdr:rowOff>
    </xdr:to>
    <xdr:sp macro="" textlink="">
      <xdr:nvSpPr>
        <xdr:cNvPr id="324" name="楕円 323">
          <a:extLst>
            <a:ext uri="{FF2B5EF4-FFF2-40B4-BE49-F238E27FC236}">
              <a16:creationId xmlns:a16="http://schemas.microsoft.com/office/drawing/2014/main" id="{F038BEF1-178F-4093-9A45-E1FA5CE2D89C}"/>
            </a:ext>
          </a:extLst>
        </xdr:cNvPr>
        <xdr:cNvSpPr/>
      </xdr:nvSpPr>
      <xdr:spPr>
        <a:xfrm>
          <a:off x="1079500" y="18507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108</xdr:row>
      <xdr:rowOff>41911</xdr:rowOff>
    </xdr:from>
    <xdr:to>
      <xdr:col>10</xdr:col>
      <xdr:colOff>114300</xdr:colOff>
      <xdr:row>108</xdr:row>
      <xdr:rowOff>57150</xdr:rowOff>
    </xdr:to>
    <xdr:cxnSp macro="">
      <xdr:nvCxnSpPr>
        <xdr:cNvPr id="325" name="直線コネクタ 324">
          <a:extLst>
            <a:ext uri="{FF2B5EF4-FFF2-40B4-BE49-F238E27FC236}">
              <a16:creationId xmlns:a16="http://schemas.microsoft.com/office/drawing/2014/main" id="{3F4E4903-0CF1-41F9-80BD-FAA3D6DD0BA5}"/>
            </a:ext>
          </a:extLst>
        </xdr:cNvPr>
        <xdr:cNvCxnSpPr/>
      </xdr:nvCxnSpPr>
      <xdr:spPr>
        <a:xfrm>
          <a:off x="1130300" y="18558511"/>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38752</xdr:rowOff>
    </xdr:from>
    <xdr:ext cx="405111" cy="259045"/>
    <xdr:sp macro="" textlink="">
      <xdr:nvSpPr>
        <xdr:cNvPr id="326" name="n_1aveValue【市民会館】&#10;有形固定資産減価償却率">
          <a:extLst>
            <a:ext uri="{FF2B5EF4-FFF2-40B4-BE49-F238E27FC236}">
              <a16:creationId xmlns:a16="http://schemas.microsoft.com/office/drawing/2014/main" id="{49280238-2827-42B9-B81D-71419AF170AB}"/>
            </a:ext>
          </a:extLst>
        </xdr:cNvPr>
        <xdr:cNvSpPr txBox="1"/>
      </xdr:nvSpPr>
      <xdr:spPr>
        <a:xfrm>
          <a:off x="3582044" y="17526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132097</xdr:rowOff>
    </xdr:from>
    <xdr:ext cx="405111" cy="259045"/>
    <xdr:sp macro="" textlink="">
      <xdr:nvSpPr>
        <xdr:cNvPr id="327" name="n_2aveValue【市民会館】&#10;有形固定資産減価償却率">
          <a:extLst>
            <a:ext uri="{FF2B5EF4-FFF2-40B4-BE49-F238E27FC236}">
              <a16:creationId xmlns:a16="http://schemas.microsoft.com/office/drawing/2014/main" id="{50AB5FE2-EDE9-435B-A787-56F16D9D3478}"/>
            </a:ext>
          </a:extLst>
        </xdr:cNvPr>
        <xdr:cNvSpPr txBox="1"/>
      </xdr:nvSpPr>
      <xdr:spPr>
        <a:xfrm>
          <a:off x="2705744" y="17448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97807</xdr:rowOff>
    </xdr:from>
    <xdr:ext cx="405111" cy="259045"/>
    <xdr:sp macro="" textlink="">
      <xdr:nvSpPr>
        <xdr:cNvPr id="328" name="n_3aveValue【市民会館】&#10;有形固定資産減価償却率">
          <a:extLst>
            <a:ext uri="{FF2B5EF4-FFF2-40B4-BE49-F238E27FC236}">
              <a16:creationId xmlns:a16="http://schemas.microsoft.com/office/drawing/2014/main" id="{B39A898F-AFF2-4990-9C28-8853EF89331A}"/>
            </a:ext>
          </a:extLst>
        </xdr:cNvPr>
        <xdr:cNvSpPr txBox="1"/>
      </xdr:nvSpPr>
      <xdr:spPr>
        <a:xfrm>
          <a:off x="1816744" y="1741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61613</xdr:rowOff>
    </xdr:from>
    <xdr:ext cx="405111" cy="259045"/>
    <xdr:sp macro="" textlink="">
      <xdr:nvSpPr>
        <xdr:cNvPr id="329" name="n_4aveValue【市民会館】&#10;有形固定資産減価償却率">
          <a:extLst>
            <a:ext uri="{FF2B5EF4-FFF2-40B4-BE49-F238E27FC236}">
              <a16:creationId xmlns:a16="http://schemas.microsoft.com/office/drawing/2014/main" id="{250F0A06-29A0-4D20-8536-9988346B3619}"/>
            </a:ext>
          </a:extLst>
        </xdr:cNvPr>
        <xdr:cNvSpPr txBox="1"/>
      </xdr:nvSpPr>
      <xdr:spPr>
        <a:xfrm>
          <a:off x="927744" y="17549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108</xdr:row>
      <xdr:rowOff>123841</xdr:rowOff>
    </xdr:from>
    <xdr:ext cx="405111" cy="259045"/>
    <xdr:sp macro="" textlink="">
      <xdr:nvSpPr>
        <xdr:cNvPr id="330" name="n_1mainValue【市民会館】&#10;有形固定資産減価償却率">
          <a:extLst>
            <a:ext uri="{FF2B5EF4-FFF2-40B4-BE49-F238E27FC236}">
              <a16:creationId xmlns:a16="http://schemas.microsoft.com/office/drawing/2014/main" id="{9A873A5C-E3EB-4A85-9923-85DA33F24696}"/>
            </a:ext>
          </a:extLst>
        </xdr:cNvPr>
        <xdr:cNvSpPr txBox="1"/>
      </xdr:nvSpPr>
      <xdr:spPr>
        <a:xfrm>
          <a:off x="3582044" y="18640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108</xdr:row>
      <xdr:rowOff>114316</xdr:rowOff>
    </xdr:from>
    <xdr:ext cx="405111" cy="259045"/>
    <xdr:sp macro="" textlink="">
      <xdr:nvSpPr>
        <xdr:cNvPr id="331" name="n_2mainValue【市民会館】&#10;有形固定資産減価償却率">
          <a:extLst>
            <a:ext uri="{FF2B5EF4-FFF2-40B4-BE49-F238E27FC236}">
              <a16:creationId xmlns:a16="http://schemas.microsoft.com/office/drawing/2014/main" id="{6590268B-140D-4928-89AD-E77B89576724}"/>
            </a:ext>
          </a:extLst>
        </xdr:cNvPr>
        <xdr:cNvSpPr txBox="1"/>
      </xdr:nvSpPr>
      <xdr:spPr>
        <a:xfrm>
          <a:off x="2705744" y="18630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108</xdr:row>
      <xdr:rowOff>99077</xdr:rowOff>
    </xdr:from>
    <xdr:ext cx="405111" cy="259045"/>
    <xdr:sp macro="" textlink="">
      <xdr:nvSpPr>
        <xdr:cNvPr id="332" name="n_3mainValue【市民会館】&#10;有形固定資産減価償却率">
          <a:extLst>
            <a:ext uri="{FF2B5EF4-FFF2-40B4-BE49-F238E27FC236}">
              <a16:creationId xmlns:a16="http://schemas.microsoft.com/office/drawing/2014/main" id="{A4943FC5-0B9D-4443-BC00-E3F1E62CC177}"/>
            </a:ext>
          </a:extLst>
        </xdr:cNvPr>
        <xdr:cNvSpPr txBox="1"/>
      </xdr:nvSpPr>
      <xdr:spPr>
        <a:xfrm>
          <a:off x="1816744" y="1861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108</xdr:row>
      <xdr:rowOff>83838</xdr:rowOff>
    </xdr:from>
    <xdr:ext cx="405111" cy="259045"/>
    <xdr:sp macro="" textlink="">
      <xdr:nvSpPr>
        <xdr:cNvPr id="333" name="n_4mainValue【市民会館】&#10;有形固定資産減価償却率">
          <a:extLst>
            <a:ext uri="{FF2B5EF4-FFF2-40B4-BE49-F238E27FC236}">
              <a16:creationId xmlns:a16="http://schemas.microsoft.com/office/drawing/2014/main" id="{825888D6-4EB0-4A06-884A-40F35D76F94F}"/>
            </a:ext>
          </a:extLst>
        </xdr:cNvPr>
        <xdr:cNvSpPr txBox="1"/>
      </xdr:nvSpPr>
      <xdr:spPr>
        <a:xfrm>
          <a:off x="927744" y="18600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4" name="正方形/長方形 333">
          <a:extLst>
            <a:ext uri="{FF2B5EF4-FFF2-40B4-BE49-F238E27FC236}">
              <a16:creationId xmlns:a16="http://schemas.microsoft.com/office/drawing/2014/main" id="{33E7BE91-C1A9-4939-BDC4-CE837EFE9927}"/>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5" name="正方形/長方形 334">
          <a:extLst>
            <a:ext uri="{FF2B5EF4-FFF2-40B4-BE49-F238E27FC236}">
              <a16:creationId xmlns:a16="http://schemas.microsoft.com/office/drawing/2014/main" id="{BFF9C442-5ACD-4375-8988-F3CDAB0D030D}"/>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6" name="正方形/長方形 335">
          <a:extLst>
            <a:ext uri="{FF2B5EF4-FFF2-40B4-BE49-F238E27FC236}">
              <a16:creationId xmlns:a16="http://schemas.microsoft.com/office/drawing/2014/main" id="{7429EFD7-A8BF-442E-B190-B3D38E31AAE3}"/>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7" name="正方形/長方形 336">
          <a:extLst>
            <a:ext uri="{FF2B5EF4-FFF2-40B4-BE49-F238E27FC236}">
              <a16:creationId xmlns:a16="http://schemas.microsoft.com/office/drawing/2014/main" id="{EDC538C6-7D14-494F-B2D6-400170F8E084}"/>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8" name="正方形/長方形 337">
          <a:extLst>
            <a:ext uri="{FF2B5EF4-FFF2-40B4-BE49-F238E27FC236}">
              <a16:creationId xmlns:a16="http://schemas.microsoft.com/office/drawing/2014/main" id="{1D6783F8-84A3-4A79-8FAF-A4E1E2EC4652}"/>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9" name="正方形/長方形 338">
          <a:extLst>
            <a:ext uri="{FF2B5EF4-FFF2-40B4-BE49-F238E27FC236}">
              <a16:creationId xmlns:a16="http://schemas.microsoft.com/office/drawing/2014/main" id="{535975F5-5804-4BB0-84FB-E30D7DBB04E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0" name="正方形/長方形 339">
          <a:extLst>
            <a:ext uri="{FF2B5EF4-FFF2-40B4-BE49-F238E27FC236}">
              <a16:creationId xmlns:a16="http://schemas.microsoft.com/office/drawing/2014/main" id="{CB789D2E-31AF-4809-BE2A-23BB4D9D596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1" name="正方形/長方形 340">
          <a:extLst>
            <a:ext uri="{FF2B5EF4-FFF2-40B4-BE49-F238E27FC236}">
              <a16:creationId xmlns:a16="http://schemas.microsoft.com/office/drawing/2014/main" id="{A15D22A9-3A86-419E-88D2-8D4D2692718A}"/>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2" name="テキスト ボックス 341">
          <a:extLst>
            <a:ext uri="{FF2B5EF4-FFF2-40B4-BE49-F238E27FC236}">
              <a16:creationId xmlns:a16="http://schemas.microsoft.com/office/drawing/2014/main" id="{25978C79-3CCB-4713-97F2-16793E860989}"/>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3" name="直線コネクタ 342">
          <a:extLst>
            <a:ext uri="{FF2B5EF4-FFF2-40B4-BE49-F238E27FC236}">
              <a16:creationId xmlns:a16="http://schemas.microsoft.com/office/drawing/2014/main" id="{749061E9-45B1-416D-A6A1-E05D43BC86CF}"/>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4" name="直線コネクタ 343">
          <a:extLst>
            <a:ext uri="{FF2B5EF4-FFF2-40B4-BE49-F238E27FC236}">
              <a16:creationId xmlns:a16="http://schemas.microsoft.com/office/drawing/2014/main" id="{168C1254-3286-4679-8B9F-E40EF61E8E48}"/>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5" name="テキスト ボックス 344">
          <a:extLst>
            <a:ext uri="{FF2B5EF4-FFF2-40B4-BE49-F238E27FC236}">
              <a16:creationId xmlns:a16="http://schemas.microsoft.com/office/drawing/2014/main" id="{3DCE32A7-51F2-468E-AC75-277A395E3677}"/>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6" name="直線コネクタ 345">
          <a:extLst>
            <a:ext uri="{FF2B5EF4-FFF2-40B4-BE49-F238E27FC236}">
              <a16:creationId xmlns:a16="http://schemas.microsoft.com/office/drawing/2014/main" id="{CA6C0947-B017-41A9-852E-FEB4E97F37A0}"/>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47" name="テキスト ボックス 346">
          <a:extLst>
            <a:ext uri="{FF2B5EF4-FFF2-40B4-BE49-F238E27FC236}">
              <a16:creationId xmlns:a16="http://schemas.microsoft.com/office/drawing/2014/main" id="{FF1D2BA9-46AF-4250-B395-D8B698FB0B7C}"/>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48" name="直線コネクタ 347">
          <a:extLst>
            <a:ext uri="{FF2B5EF4-FFF2-40B4-BE49-F238E27FC236}">
              <a16:creationId xmlns:a16="http://schemas.microsoft.com/office/drawing/2014/main" id="{8FFB47C3-1EEB-4A16-88AE-2FB0667F2A07}"/>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49" name="テキスト ボックス 348">
          <a:extLst>
            <a:ext uri="{FF2B5EF4-FFF2-40B4-BE49-F238E27FC236}">
              <a16:creationId xmlns:a16="http://schemas.microsoft.com/office/drawing/2014/main" id="{D9D56D19-F7B1-4241-A3AD-6F2F0E6455C0}"/>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0" name="直線コネクタ 349">
          <a:extLst>
            <a:ext uri="{FF2B5EF4-FFF2-40B4-BE49-F238E27FC236}">
              <a16:creationId xmlns:a16="http://schemas.microsoft.com/office/drawing/2014/main" id="{B339B24F-BB6F-49F2-A9FD-4E0DD9334264}"/>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1" name="テキスト ボックス 350">
          <a:extLst>
            <a:ext uri="{FF2B5EF4-FFF2-40B4-BE49-F238E27FC236}">
              <a16:creationId xmlns:a16="http://schemas.microsoft.com/office/drawing/2014/main" id="{A671D9EE-4ACA-4EEF-A7E8-493DD1661206}"/>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2" name="直線コネクタ 351">
          <a:extLst>
            <a:ext uri="{FF2B5EF4-FFF2-40B4-BE49-F238E27FC236}">
              <a16:creationId xmlns:a16="http://schemas.microsoft.com/office/drawing/2014/main" id="{A664D943-47D8-4D25-B3B7-D49ED1F6BF00}"/>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3" name="テキスト ボックス 352">
          <a:extLst>
            <a:ext uri="{FF2B5EF4-FFF2-40B4-BE49-F238E27FC236}">
              <a16:creationId xmlns:a16="http://schemas.microsoft.com/office/drawing/2014/main" id="{D655734B-9EE9-43EA-B8F1-B1DD46B0A551}"/>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4" name="直線コネクタ 353">
          <a:extLst>
            <a:ext uri="{FF2B5EF4-FFF2-40B4-BE49-F238E27FC236}">
              <a16:creationId xmlns:a16="http://schemas.microsoft.com/office/drawing/2014/main" id="{3491444A-89FB-4478-AF7A-DF2EE36A22B2}"/>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5" name="テキスト ボックス 354">
          <a:extLst>
            <a:ext uri="{FF2B5EF4-FFF2-40B4-BE49-F238E27FC236}">
              <a16:creationId xmlns:a16="http://schemas.microsoft.com/office/drawing/2014/main" id="{107240E0-CE42-41B2-8F15-6A144E891D4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6" name="【市民会館】&#10;一人当たり面積グラフ枠">
          <a:extLst>
            <a:ext uri="{FF2B5EF4-FFF2-40B4-BE49-F238E27FC236}">
              <a16:creationId xmlns:a16="http://schemas.microsoft.com/office/drawing/2014/main" id="{A86B6F45-69EB-4C44-ACCF-FF46B73666BC}"/>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80772</xdr:rowOff>
    </xdr:from>
    <xdr:to>
      <xdr:col>54</xdr:col>
      <xdr:colOff>189865</xdr:colOff>
      <xdr:row>108</xdr:row>
      <xdr:rowOff>146304</xdr:rowOff>
    </xdr:to>
    <xdr:cxnSp macro="">
      <xdr:nvCxnSpPr>
        <xdr:cNvPr id="357" name="直線コネクタ 356">
          <a:extLst>
            <a:ext uri="{FF2B5EF4-FFF2-40B4-BE49-F238E27FC236}">
              <a16:creationId xmlns:a16="http://schemas.microsoft.com/office/drawing/2014/main" id="{9FAE3889-2FF4-44D4-B115-72B6FE0DDB95}"/>
            </a:ext>
          </a:extLst>
        </xdr:cNvPr>
        <xdr:cNvCxnSpPr/>
      </xdr:nvCxnSpPr>
      <xdr:spPr>
        <a:xfrm flipV="1">
          <a:off x="10476865" y="17225772"/>
          <a:ext cx="0" cy="14371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150131</xdr:rowOff>
    </xdr:from>
    <xdr:ext cx="469744" cy="259045"/>
    <xdr:sp macro="" textlink="">
      <xdr:nvSpPr>
        <xdr:cNvPr id="358" name="【市民会館】&#10;一人当たり面積最小値テキスト">
          <a:extLst>
            <a:ext uri="{FF2B5EF4-FFF2-40B4-BE49-F238E27FC236}">
              <a16:creationId xmlns:a16="http://schemas.microsoft.com/office/drawing/2014/main" id="{C1AB0E8C-7EEA-478F-A0A9-288649ECDF17}"/>
            </a:ext>
          </a:extLst>
        </xdr:cNvPr>
        <xdr:cNvSpPr txBox="1"/>
      </xdr:nvSpPr>
      <xdr:spPr>
        <a:xfrm>
          <a:off x="10515600" y="18666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146304</xdr:rowOff>
    </xdr:from>
    <xdr:to>
      <xdr:col>55</xdr:col>
      <xdr:colOff>88900</xdr:colOff>
      <xdr:row>108</xdr:row>
      <xdr:rowOff>146304</xdr:rowOff>
    </xdr:to>
    <xdr:cxnSp macro="">
      <xdr:nvCxnSpPr>
        <xdr:cNvPr id="359" name="直線コネクタ 358">
          <a:extLst>
            <a:ext uri="{FF2B5EF4-FFF2-40B4-BE49-F238E27FC236}">
              <a16:creationId xmlns:a16="http://schemas.microsoft.com/office/drawing/2014/main" id="{AB40C08A-1BD1-4DAB-96F3-FFF6E35E3500}"/>
            </a:ext>
          </a:extLst>
        </xdr:cNvPr>
        <xdr:cNvCxnSpPr/>
      </xdr:nvCxnSpPr>
      <xdr:spPr>
        <a:xfrm>
          <a:off x="10388600" y="186629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27449</xdr:rowOff>
    </xdr:from>
    <xdr:ext cx="469744" cy="259045"/>
    <xdr:sp macro="" textlink="">
      <xdr:nvSpPr>
        <xdr:cNvPr id="360" name="【市民会館】&#10;一人当たり面積最大値テキスト">
          <a:extLst>
            <a:ext uri="{FF2B5EF4-FFF2-40B4-BE49-F238E27FC236}">
              <a16:creationId xmlns:a16="http://schemas.microsoft.com/office/drawing/2014/main" id="{5620AB39-8A32-45CD-BC49-CD908419ACA8}"/>
            </a:ext>
          </a:extLst>
        </xdr:cNvPr>
        <xdr:cNvSpPr txBox="1"/>
      </xdr:nvSpPr>
      <xdr:spPr>
        <a:xfrm>
          <a:off x="10515600" y="17000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80772</xdr:rowOff>
    </xdr:from>
    <xdr:to>
      <xdr:col>55</xdr:col>
      <xdr:colOff>88900</xdr:colOff>
      <xdr:row>100</xdr:row>
      <xdr:rowOff>80772</xdr:rowOff>
    </xdr:to>
    <xdr:cxnSp macro="">
      <xdr:nvCxnSpPr>
        <xdr:cNvPr id="361" name="直線コネクタ 360">
          <a:extLst>
            <a:ext uri="{FF2B5EF4-FFF2-40B4-BE49-F238E27FC236}">
              <a16:creationId xmlns:a16="http://schemas.microsoft.com/office/drawing/2014/main" id="{FF4F233B-17E4-4A14-A669-0779715E058A}"/>
            </a:ext>
          </a:extLst>
        </xdr:cNvPr>
        <xdr:cNvCxnSpPr/>
      </xdr:nvCxnSpPr>
      <xdr:spPr>
        <a:xfrm>
          <a:off x="10388600" y="172257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74692</xdr:rowOff>
    </xdr:from>
    <xdr:ext cx="469744" cy="259045"/>
    <xdr:sp macro="" textlink="">
      <xdr:nvSpPr>
        <xdr:cNvPr id="362" name="【市民会館】&#10;一人当たり面積平均値テキスト">
          <a:extLst>
            <a:ext uri="{FF2B5EF4-FFF2-40B4-BE49-F238E27FC236}">
              <a16:creationId xmlns:a16="http://schemas.microsoft.com/office/drawing/2014/main" id="{2770D880-AC7B-46D5-99FB-17E001260E8E}"/>
            </a:ext>
          </a:extLst>
        </xdr:cNvPr>
        <xdr:cNvSpPr txBox="1"/>
      </xdr:nvSpPr>
      <xdr:spPr>
        <a:xfrm>
          <a:off x="10515600" y="1841984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96265</xdr:rowOff>
    </xdr:from>
    <xdr:to>
      <xdr:col>55</xdr:col>
      <xdr:colOff>50800</xdr:colOff>
      <xdr:row>108</xdr:row>
      <xdr:rowOff>26415</xdr:rowOff>
    </xdr:to>
    <xdr:sp macro="" textlink="">
      <xdr:nvSpPr>
        <xdr:cNvPr id="363" name="フローチャート: 判断 362">
          <a:extLst>
            <a:ext uri="{FF2B5EF4-FFF2-40B4-BE49-F238E27FC236}">
              <a16:creationId xmlns:a16="http://schemas.microsoft.com/office/drawing/2014/main" id="{9055A849-06F5-40BA-B7D5-29BE3A15AD22}"/>
            </a:ext>
          </a:extLst>
        </xdr:cNvPr>
        <xdr:cNvSpPr/>
      </xdr:nvSpPr>
      <xdr:spPr>
        <a:xfrm>
          <a:off x="10426700" y="1844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92456</xdr:rowOff>
    </xdr:from>
    <xdr:to>
      <xdr:col>50</xdr:col>
      <xdr:colOff>165100</xdr:colOff>
      <xdr:row>108</xdr:row>
      <xdr:rowOff>22606</xdr:rowOff>
    </xdr:to>
    <xdr:sp macro="" textlink="">
      <xdr:nvSpPr>
        <xdr:cNvPr id="364" name="フローチャート: 判断 363">
          <a:extLst>
            <a:ext uri="{FF2B5EF4-FFF2-40B4-BE49-F238E27FC236}">
              <a16:creationId xmlns:a16="http://schemas.microsoft.com/office/drawing/2014/main" id="{FC512F04-F2DC-4EE5-A99A-60DC1458094F}"/>
            </a:ext>
          </a:extLst>
        </xdr:cNvPr>
        <xdr:cNvSpPr/>
      </xdr:nvSpPr>
      <xdr:spPr>
        <a:xfrm>
          <a:off x="9588500" y="18437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73406</xdr:rowOff>
    </xdr:from>
    <xdr:to>
      <xdr:col>46</xdr:col>
      <xdr:colOff>38100</xdr:colOff>
      <xdr:row>108</xdr:row>
      <xdr:rowOff>3556</xdr:rowOff>
    </xdr:to>
    <xdr:sp macro="" textlink="">
      <xdr:nvSpPr>
        <xdr:cNvPr id="365" name="フローチャート: 判断 364">
          <a:extLst>
            <a:ext uri="{FF2B5EF4-FFF2-40B4-BE49-F238E27FC236}">
              <a16:creationId xmlns:a16="http://schemas.microsoft.com/office/drawing/2014/main" id="{1ABA3BFF-694C-4C97-A6AA-3051693E2B1E}"/>
            </a:ext>
          </a:extLst>
        </xdr:cNvPr>
        <xdr:cNvSpPr/>
      </xdr:nvSpPr>
      <xdr:spPr>
        <a:xfrm>
          <a:off x="8699500" y="18418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76454</xdr:rowOff>
    </xdr:from>
    <xdr:to>
      <xdr:col>41</xdr:col>
      <xdr:colOff>101600</xdr:colOff>
      <xdr:row>108</xdr:row>
      <xdr:rowOff>6604</xdr:rowOff>
    </xdr:to>
    <xdr:sp macro="" textlink="">
      <xdr:nvSpPr>
        <xdr:cNvPr id="366" name="フローチャート: 判断 365">
          <a:extLst>
            <a:ext uri="{FF2B5EF4-FFF2-40B4-BE49-F238E27FC236}">
              <a16:creationId xmlns:a16="http://schemas.microsoft.com/office/drawing/2014/main" id="{30A2CBBE-2B5D-4090-838C-FB3AAB8C4B3F}"/>
            </a:ext>
          </a:extLst>
        </xdr:cNvPr>
        <xdr:cNvSpPr/>
      </xdr:nvSpPr>
      <xdr:spPr>
        <a:xfrm>
          <a:off x="7810500" y="18421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80263</xdr:rowOff>
    </xdr:from>
    <xdr:to>
      <xdr:col>36</xdr:col>
      <xdr:colOff>165100</xdr:colOff>
      <xdr:row>108</xdr:row>
      <xdr:rowOff>10413</xdr:rowOff>
    </xdr:to>
    <xdr:sp macro="" textlink="">
      <xdr:nvSpPr>
        <xdr:cNvPr id="367" name="フローチャート: 判断 366">
          <a:extLst>
            <a:ext uri="{FF2B5EF4-FFF2-40B4-BE49-F238E27FC236}">
              <a16:creationId xmlns:a16="http://schemas.microsoft.com/office/drawing/2014/main" id="{F0324196-5891-42AC-AE68-5DAA45761945}"/>
            </a:ext>
          </a:extLst>
        </xdr:cNvPr>
        <xdr:cNvSpPr/>
      </xdr:nvSpPr>
      <xdr:spPr>
        <a:xfrm>
          <a:off x="6921500" y="18425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68" name="テキスト ボックス 367">
          <a:extLst>
            <a:ext uri="{FF2B5EF4-FFF2-40B4-BE49-F238E27FC236}">
              <a16:creationId xmlns:a16="http://schemas.microsoft.com/office/drawing/2014/main" id="{B5BCBA29-5A89-405B-BF7B-B148BB61B853}"/>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69" name="テキスト ボックス 368">
          <a:extLst>
            <a:ext uri="{FF2B5EF4-FFF2-40B4-BE49-F238E27FC236}">
              <a16:creationId xmlns:a16="http://schemas.microsoft.com/office/drawing/2014/main" id="{20C2AA6F-A636-40E7-A450-455BC8BB714A}"/>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0" name="テキスト ボックス 369">
          <a:extLst>
            <a:ext uri="{FF2B5EF4-FFF2-40B4-BE49-F238E27FC236}">
              <a16:creationId xmlns:a16="http://schemas.microsoft.com/office/drawing/2014/main" id="{CAD74FD0-8A59-4A1E-9CEA-1073E94A1482}"/>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1" name="テキスト ボックス 370">
          <a:extLst>
            <a:ext uri="{FF2B5EF4-FFF2-40B4-BE49-F238E27FC236}">
              <a16:creationId xmlns:a16="http://schemas.microsoft.com/office/drawing/2014/main" id="{DBA803BE-B911-4B4F-BF66-1B66A2D10E3D}"/>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24D92FA9-EF2B-4CD1-A071-07EFE87850E2}"/>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36068</xdr:rowOff>
    </xdr:from>
    <xdr:to>
      <xdr:col>55</xdr:col>
      <xdr:colOff>50800</xdr:colOff>
      <xdr:row>107</xdr:row>
      <xdr:rowOff>137668</xdr:rowOff>
    </xdr:to>
    <xdr:sp macro="" textlink="">
      <xdr:nvSpPr>
        <xdr:cNvPr id="373" name="楕円 372">
          <a:extLst>
            <a:ext uri="{FF2B5EF4-FFF2-40B4-BE49-F238E27FC236}">
              <a16:creationId xmlns:a16="http://schemas.microsoft.com/office/drawing/2014/main" id="{2915379D-D8BD-4553-9ACF-27DACA746161}"/>
            </a:ext>
          </a:extLst>
        </xdr:cNvPr>
        <xdr:cNvSpPr/>
      </xdr:nvSpPr>
      <xdr:spPr>
        <a:xfrm>
          <a:off x="10426700" y="18381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58945</xdr:rowOff>
    </xdr:from>
    <xdr:ext cx="469744" cy="259045"/>
    <xdr:sp macro="" textlink="">
      <xdr:nvSpPr>
        <xdr:cNvPr id="374" name="【市民会館】&#10;一人当たり面積該当値テキスト">
          <a:extLst>
            <a:ext uri="{FF2B5EF4-FFF2-40B4-BE49-F238E27FC236}">
              <a16:creationId xmlns:a16="http://schemas.microsoft.com/office/drawing/2014/main" id="{3FFB803F-8920-4633-8CF1-3B72A6CBEDB8}"/>
            </a:ext>
          </a:extLst>
        </xdr:cNvPr>
        <xdr:cNvSpPr txBox="1"/>
      </xdr:nvSpPr>
      <xdr:spPr>
        <a:xfrm>
          <a:off x="10515600" y="18232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39115</xdr:rowOff>
    </xdr:from>
    <xdr:to>
      <xdr:col>50</xdr:col>
      <xdr:colOff>165100</xdr:colOff>
      <xdr:row>107</xdr:row>
      <xdr:rowOff>140715</xdr:rowOff>
    </xdr:to>
    <xdr:sp macro="" textlink="">
      <xdr:nvSpPr>
        <xdr:cNvPr id="375" name="楕円 374">
          <a:extLst>
            <a:ext uri="{FF2B5EF4-FFF2-40B4-BE49-F238E27FC236}">
              <a16:creationId xmlns:a16="http://schemas.microsoft.com/office/drawing/2014/main" id="{8C8172AC-64C7-4CB8-B0F4-4F7D87E88518}"/>
            </a:ext>
          </a:extLst>
        </xdr:cNvPr>
        <xdr:cNvSpPr/>
      </xdr:nvSpPr>
      <xdr:spPr>
        <a:xfrm>
          <a:off x="9588500" y="183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86868</xdr:rowOff>
    </xdr:from>
    <xdr:to>
      <xdr:col>55</xdr:col>
      <xdr:colOff>0</xdr:colOff>
      <xdr:row>107</xdr:row>
      <xdr:rowOff>89915</xdr:rowOff>
    </xdr:to>
    <xdr:cxnSp macro="">
      <xdr:nvCxnSpPr>
        <xdr:cNvPr id="376" name="直線コネクタ 375">
          <a:extLst>
            <a:ext uri="{FF2B5EF4-FFF2-40B4-BE49-F238E27FC236}">
              <a16:creationId xmlns:a16="http://schemas.microsoft.com/office/drawing/2014/main" id="{FBE659C0-8E81-45F8-9C57-E9652484B6D8}"/>
            </a:ext>
          </a:extLst>
        </xdr:cNvPr>
        <xdr:cNvCxnSpPr/>
      </xdr:nvCxnSpPr>
      <xdr:spPr>
        <a:xfrm flipV="1">
          <a:off x="9639300" y="18432018"/>
          <a:ext cx="83820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39878</xdr:rowOff>
    </xdr:from>
    <xdr:to>
      <xdr:col>46</xdr:col>
      <xdr:colOff>38100</xdr:colOff>
      <xdr:row>107</xdr:row>
      <xdr:rowOff>141478</xdr:rowOff>
    </xdr:to>
    <xdr:sp macro="" textlink="">
      <xdr:nvSpPr>
        <xdr:cNvPr id="377" name="楕円 376">
          <a:extLst>
            <a:ext uri="{FF2B5EF4-FFF2-40B4-BE49-F238E27FC236}">
              <a16:creationId xmlns:a16="http://schemas.microsoft.com/office/drawing/2014/main" id="{42146B59-CC94-4A46-8C2C-18A2FAD7A4C3}"/>
            </a:ext>
          </a:extLst>
        </xdr:cNvPr>
        <xdr:cNvSpPr/>
      </xdr:nvSpPr>
      <xdr:spPr>
        <a:xfrm>
          <a:off x="8699500" y="18385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89915</xdr:rowOff>
    </xdr:from>
    <xdr:to>
      <xdr:col>50</xdr:col>
      <xdr:colOff>114300</xdr:colOff>
      <xdr:row>107</xdr:row>
      <xdr:rowOff>90678</xdr:rowOff>
    </xdr:to>
    <xdr:cxnSp macro="">
      <xdr:nvCxnSpPr>
        <xdr:cNvPr id="378" name="直線コネクタ 377">
          <a:extLst>
            <a:ext uri="{FF2B5EF4-FFF2-40B4-BE49-F238E27FC236}">
              <a16:creationId xmlns:a16="http://schemas.microsoft.com/office/drawing/2014/main" id="{3B7526FA-791D-4E0D-BEB7-37311E33E5E3}"/>
            </a:ext>
          </a:extLst>
        </xdr:cNvPr>
        <xdr:cNvCxnSpPr/>
      </xdr:nvCxnSpPr>
      <xdr:spPr>
        <a:xfrm flipV="1">
          <a:off x="8750300" y="18435065"/>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41402</xdr:rowOff>
    </xdr:from>
    <xdr:to>
      <xdr:col>41</xdr:col>
      <xdr:colOff>101600</xdr:colOff>
      <xdr:row>107</xdr:row>
      <xdr:rowOff>143002</xdr:rowOff>
    </xdr:to>
    <xdr:sp macro="" textlink="">
      <xdr:nvSpPr>
        <xdr:cNvPr id="379" name="楕円 378">
          <a:extLst>
            <a:ext uri="{FF2B5EF4-FFF2-40B4-BE49-F238E27FC236}">
              <a16:creationId xmlns:a16="http://schemas.microsoft.com/office/drawing/2014/main" id="{81B2DEC1-C094-42A1-8FD8-EDF7670199D6}"/>
            </a:ext>
          </a:extLst>
        </xdr:cNvPr>
        <xdr:cNvSpPr/>
      </xdr:nvSpPr>
      <xdr:spPr>
        <a:xfrm>
          <a:off x="7810500" y="1838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90678</xdr:rowOff>
    </xdr:from>
    <xdr:to>
      <xdr:col>45</xdr:col>
      <xdr:colOff>177800</xdr:colOff>
      <xdr:row>107</xdr:row>
      <xdr:rowOff>92202</xdr:rowOff>
    </xdr:to>
    <xdr:cxnSp macro="">
      <xdr:nvCxnSpPr>
        <xdr:cNvPr id="380" name="直線コネクタ 379">
          <a:extLst>
            <a:ext uri="{FF2B5EF4-FFF2-40B4-BE49-F238E27FC236}">
              <a16:creationId xmlns:a16="http://schemas.microsoft.com/office/drawing/2014/main" id="{401E4C67-C344-406F-BEB7-E494F5E6A8C0}"/>
            </a:ext>
          </a:extLst>
        </xdr:cNvPr>
        <xdr:cNvCxnSpPr/>
      </xdr:nvCxnSpPr>
      <xdr:spPr>
        <a:xfrm flipV="1">
          <a:off x="7861300" y="18435828"/>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43687</xdr:rowOff>
    </xdr:from>
    <xdr:to>
      <xdr:col>36</xdr:col>
      <xdr:colOff>165100</xdr:colOff>
      <xdr:row>107</xdr:row>
      <xdr:rowOff>145287</xdr:rowOff>
    </xdr:to>
    <xdr:sp macro="" textlink="">
      <xdr:nvSpPr>
        <xdr:cNvPr id="381" name="楕円 380">
          <a:extLst>
            <a:ext uri="{FF2B5EF4-FFF2-40B4-BE49-F238E27FC236}">
              <a16:creationId xmlns:a16="http://schemas.microsoft.com/office/drawing/2014/main" id="{C1089190-E8D6-486E-9428-7D890F60E916}"/>
            </a:ext>
          </a:extLst>
        </xdr:cNvPr>
        <xdr:cNvSpPr/>
      </xdr:nvSpPr>
      <xdr:spPr>
        <a:xfrm>
          <a:off x="6921500" y="18388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92202</xdr:rowOff>
    </xdr:from>
    <xdr:to>
      <xdr:col>41</xdr:col>
      <xdr:colOff>50800</xdr:colOff>
      <xdr:row>107</xdr:row>
      <xdr:rowOff>94487</xdr:rowOff>
    </xdr:to>
    <xdr:cxnSp macro="">
      <xdr:nvCxnSpPr>
        <xdr:cNvPr id="382" name="直線コネクタ 381">
          <a:extLst>
            <a:ext uri="{FF2B5EF4-FFF2-40B4-BE49-F238E27FC236}">
              <a16:creationId xmlns:a16="http://schemas.microsoft.com/office/drawing/2014/main" id="{93323088-D534-46D7-A852-3CD8BBA6A006}"/>
            </a:ext>
          </a:extLst>
        </xdr:cNvPr>
        <xdr:cNvCxnSpPr/>
      </xdr:nvCxnSpPr>
      <xdr:spPr>
        <a:xfrm flipV="1">
          <a:off x="6972300" y="18437352"/>
          <a:ext cx="8890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108</xdr:row>
      <xdr:rowOff>13733</xdr:rowOff>
    </xdr:from>
    <xdr:ext cx="469744" cy="259045"/>
    <xdr:sp macro="" textlink="">
      <xdr:nvSpPr>
        <xdr:cNvPr id="383" name="n_1aveValue【市民会館】&#10;一人当たり面積">
          <a:extLst>
            <a:ext uri="{FF2B5EF4-FFF2-40B4-BE49-F238E27FC236}">
              <a16:creationId xmlns:a16="http://schemas.microsoft.com/office/drawing/2014/main" id="{8E91BBDF-92FB-4F1A-A020-C20279C9460C}"/>
            </a:ext>
          </a:extLst>
        </xdr:cNvPr>
        <xdr:cNvSpPr txBox="1"/>
      </xdr:nvSpPr>
      <xdr:spPr>
        <a:xfrm>
          <a:off x="9391727" y="18530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166133</xdr:rowOff>
    </xdr:from>
    <xdr:ext cx="469744" cy="259045"/>
    <xdr:sp macro="" textlink="">
      <xdr:nvSpPr>
        <xdr:cNvPr id="384" name="n_2aveValue【市民会館】&#10;一人当たり面積">
          <a:extLst>
            <a:ext uri="{FF2B5EF4-FFF2-40B4-BE49-F238E27FC236}">
              <a16:creationId xmlns:a16="http://schemas.microsoft.com/office/drawing/2014/main" id="{5C94B382-3EC8-458D-B8C0-9133AA6F12B8}"/>
            </a:ext>
          </a:extLst>
        </xdr:cNvPr>
        <xdr:cNvSpPr txBox="1"/>
      </xdr:nvSpPr>
      <xdr:spPr>
        <a:xfrm>
          <a:off x="8515427" y="18511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169181</xdr:rowOff>
    </xdr:from>
    <xdr:ext cx="469744" cy="259045"/>
    <xdr:sp macro="" textlink="">
      <xdr:nvSpPr>
        <xdr:cNvPr id="385" name="n_3aveValue【市民会館】&#10;一人当たり面積">
          <a:extLst>
            <a:ext uri="{FF2B5EF4-FFF2-40B4-BE49-F238E27FC236}">
              <a16:creationId xmlns:a16="http://schemas.microsoft.com/office/drawing/2014/main" id="{CCDCA346-BE18-4383-ABB9-4DAD96A0AB1F}"/>
            </a:ext>
          </a:extLst>
        </xdr:cNvPr>
        <xdr:cNvSpPr txBox="1"/>
      </xdr:nvSpPr>
      <xdr:spPr>
        <a:xfrm>
          <a:off x="7626427" y="18514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1540</xdr:rowOff>
    </xdr:from>
    <xdr:ext cx="469744" cy="259045"/>
    <xdr:sp macro="" textlink="">
      <xdr:nvSpPr>
        <xdr:cNvPr id="386" name="n_4aveValue【市民会館】&#10;一人当たり面積">
          <a:extLst>
            <a:ext uri="{FF2B5EF4-FFF2-40B4-BE49-F238E27FC236}">
              <a16:creationId xmlns:a16="http://schemas.microsoft.com/office/drawing/2014/main" id="{45FCD2B9-1B6D-4E60-BA26-BC59D15E983C}"/>
            </a:ext>
          </a:extLst>
        </xdr:cNvPr>
        <xdr:cNvSpPr txBox="1"/>
      </xdr:nvSpPr>
      <xdr:spPr>
        <a:xfrm>
          <a:off x="6737427" y="18518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105</xdr:row>
      <xdr:rowOff>157242</xdr:rowOff>
    </xdr:from>
    <xdr:ext cx="469744" cy="259045"/>
    <xdr:sp macro="" textlink="">
      <xdr:nvSpPr>
        <xdr:cNvPr id="387" name="n_1mainValue【市民会館】&#10;一人当たり面積">
          <a:extLst>
            <a:ext uri="{FF2B5EF4-FFF2-40B4-BE49-F238E27FC236}">
              <a16:creationId xmlns:a16="http://schemas.microsoft.com/office/drawing/2014/main" id="{2A2A253C-7698-44F2-95CC-3CA602CE14AB}"/>
            </a:ext>
          </a:extLst>
        </xdr:cNvPr>
        <xdr:cNvSpPr txBox="1"/>
      </xdr:nvSpPr>
      <xdr:spPr>
        <a:xfrm>
          <a:off x="9391727" y="1815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158005</xdr:rowOff>
    </xdr:from>
    <xdr:ext cx="469744" cy="259045"/>
    <xdr:sp macro="" textlink="">
      <xdr:nvSpPr>
        <xdr:cNvPr id="388" name="n_2mainValue【市民会館】&#10;一人当たり面積">
          <a:extLst>
            <a:ext uri="{FF2B5EF4-FFF2-40B4-BE49-F238E27FC236}">
              <a16:creationId xmlns:a16="http://schemas.microsoft.com/office/drawing/2014/main" id="{D90E30E3-AE2A-4A2B-BB31-86F618B7585C}"/>
            </a:ext>
          </a:extLst>
        </xdr:cNvPr>
        <xdr:cNvSpPr txBox="1"/>
      </xdr:nvSpPr>
      <xdr:spPr>
        <a:xfrm>
          <a:off x="8515427" y="18160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159529</xdr:rowOff>
    </xdr:from>
    <xdr:ext cx="469744" cy="259045"/>
    <xdr:sp macro="" textlink="">
      <xdr:nvSpPr>
        <xdr:cNvPr id="389" name="n_3mainValue【市民会館】&#10;一人当たり面積">
          <a:extLst>
            <a:ext uri="{FF2B5EF4-FFF2-40B4-BE49-F238E27FC236}">
              <a16:creationId xmlns:a16="http://schemas.microsoft.com/office/drawing/2014/main" id="{9860C2EE-8C60-411F-A7B3-3F371642CA9A}"/>
            </a:ext>
          </a:extLst>
        </xdr:cNvPr>
        <xdr:cNvSpPr txBox="1"/>
      </xdr:nvSpPr>
      <xdr:spPr>
        <a:xfrm>
          <a:off x="7626427" y="18161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161814</xdr:rowOff>
    </xdr:from>
    <xdr:ext cx="469744" cy="259045"/>
    <xdr:sp macro="" textlink="">
      <xdr:nvSpPr>
        <xdr:cNvPr id="390" name="n_4mainValue【市民会館】&#10;一人当たり面積">
          <a:extLst>
            <a:ext uri="{FF2B5EF4-FFF2-40B4-BE49-F238E27FC236}">
              <a16:creationId xmlns:a16="http://schemas.microsoft.com/office/drawing/2014/main" id="{DBFF76EF-CB7B-45C4-AED4-995908001FA1}"/>
            </a:ext>
          </a:extLst>
        </xdr:cNvPr>
        <xdr:cNvSpPr txBox="1"/>
      </xdr:nvSpPr>
      <xdr:spPr>
        <a:xfrm>
          <a:off x="6737427" y="18164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a:extLst>
            <a:ext uri="{FF2B5EF4-FFF2-40B4-BE49-F238E27FC236}">
              <a16:creationId xmlns:a16="http://schemas.microsoft.com/office/drawing/2014/main" id="{71A0FB36-BF3C-4417-9896-A44666B1154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a:extLst>
            <a:ext uri="{FF2B5EF4-FFF2-40B4-BE49-F238E27FC236}">
              <a16:creationId xmlns:a16="http://schemas.microsoft.com/office/drawing/2014/main" id="{CB651A82-E5E1-4E71-A26F-A6FD27F29CF1}"/>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a:extLst>
            <a:ext uri="{FF2B5EF4-FFF2-40B4-BE49-F238E27FC236}">
              <a16:creationId xmlns:a16="http://schemas.microsoft.com/office/drawing/2014/main" id="{FB373B9F-FFCE-4F22-AEE7-B1613ECE479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a:extLst>
            <a:ext uri="{FF2B5EF4-FFF2-40B4-BE49-F238E27FC236}">
              <a16:creationId xmlns:a16="http://schemas.microsoft.com/office/drawing/2014/main" id="{A83204FC-199D-42B6-96A8-B2A88ECB615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a:extLst>
            <a:ext uri="{FF2B5EF4-FFF2-40B4-BE49-F238E27FC236}">
              <a16:creationId xmlns:a16="http://schemas.microsoft.com/office/drawing/2014/main" id="{E8C76E21-DDF9-45AF-8064-CB4C3D8F1CAF}"/>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a:extLst>
            <a:ext uri="{FF2B5EF4-FFF2-40B4-BE49-F238E27FC236}">
              <a16:creationId xmlns:a16="http://schemas.microsoft.com/office/drawing/2014/main" id="{85FF0FF4-7030-4A7C-AEDA-E7CC66CD03C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a:extLst>
            <a:ext uri="{FF2B5EF4-FFF2-40B4-BE49-F238E27FC236}">
              <a16:creationId xmlns:a16="http://schemas.microsoft.com/office/drawing/2014/main" id="{CECA54C5-B376-4CE9-AEFB-91255F3F4E4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a:extLst>
            <a:ext uri="{FF2B5EF4-FFF2-40B4-BE49-F238E27FC236}">
              <a16:creationId xmlns:a16="http://schemas.microsoft.com/office/drawing/2014/main" id="{72ECEFC6-14C4-4050-8AE2-6D27EDBF5B03}"/>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99" name="正方形/長方形 398">
          <a:extLst>
            <a:ext uri="{FF2B5EF4-FFF2-40B4-BE49-F238E27FC236}">
              <a16:creationId xmlns:a16="http://schemas.microsoft.com/office/drawing/2014/main" id="{9E1DF66C-5226-4F74-BA3D-006EDDAE3C48}"/>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00" name="正方形/長方形 399">
          <a:extLst>
            <a:ext uri="{FF2B5EF4-FFF2-40B4-BE49-F238E27FC236}">
              <a16:creationId xmlns:a16="http://schemas.microsoft.com/office/drawing/2014/main" id="{6FD78A51-B4C0-4B85-84EE-A32A44A6F2C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01" name="正方形/長方形 400">
          <a:extLst>
            <a:ext uri="{FF2B5EF4-FFF2-40B4-BE49-F238E27FC236}">
              <a16:creationId xmlns:a16="http://schemas.microsoft.com/office/drawing/2014/main" id="{67D37AC1-FDDD-409C-9254-0EBB72EB83CC}"/>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02" name="正方形/長方形 401">
          <a:extLst>
            <a:ext uri="{FF2B5EF4-FFF2-40B4-BE49-F238E27FC236}">
              <a16:creationId xmlns:a16="http://schemas.microsoft.com/office/drawing/2014/main" id="{95D19896-B111-431A-8716-0DCE3B3CD462}"/>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03" name="正方形/長方形 402">
          <a:extLst>
            <a:ext uri="{FF2B5EF4-FFF2-40B4-BE49-F238E27FC236}">
              <a16:creationId xmlns:a16="http://schemas.microsoft.com/office/drawing/2014/main" id="{CFEF131C-3847-4AB0-88CB-DDAF1465F2F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04" name="正方形/長方形 403">
          <a:extLst>
            <a:ext uri="{FF2B5EF4-FFF2-40B4-BE49-F238E27FC236}">
              <a16:creationId xmlns:a16="http://schemas.microsoft.com/office/drawing/2014/main" id="{3B4623E4-3C70-43DB-BF9F-D7EA6589DF7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05" name="正方形/長方形 404">
          <a:extLst>
            <a:ext uri="{FF2B5EF4-FFF2-40B4-BE49-F238E27FC236}">
              <a16:creationId xmlns:a16="http://schemas.microsoft.com/office/drawing/2014/main" id="{E509B1EC-17CD-4A72-B617-4323DDA9424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06" name="正方形/長方形 405">
          <a:extLst>
            <a:ext uri="{FF2B5EF4-FFF2-40B4-BE49-F238E27FC236}">
              <a16:creationId xmlns:a16="http://schemas.microsoft.com/office/drawing/2014/main" id="{DE5356E3-E6B4-42BC-AEFD-CE224EA0CCC4}"/>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407" name="正方形/長方形 406">
          <a:extLst>
            <a:ext uri="{FF2B5EF4-FFF2-40B4-BE49-F238E27FC236}">
              <a16:creationId xmlns:a16="http://schemas.microsoft.com/office/drawing/2014/main" id="{4CEC95C5-746A-4C40-AA4C-14C65F41A12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8" name="正方形/長方形 407">
          <a:extLst>
            <a:ext uri="{FF2B5EF4-FFF2-40B4-BE49-F238E27FC236}">
              <a16:creationId xmlns:a16="http://schemas.microsoft.com/office/drawing/2014/main" id="{EA56497B-AED3-4223-A95C-6F94C3318406}"/>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9" name="正方形/長方形 408">
          <a:extLst>
            <a:ext uri="{FF2B5EF4-FFF2-40B4-BE49-F238E27FC236}">
              <a16:creationId xmlns:a16="http://schemas.microsoft.com/office/drawing/2014/main" id="{5A3A30C8-C5BC-441B-8C95-1EA42F20A471}"/>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10" name="正方形/長方形 409">
          <a:extLst>
            <a:ext uri="{FF2B5EF4-FFF2-40B4-BE49-F238E27FC236}">
              <a16:creationId xmlns:a16="http://schemas.microsoft.com/office/drawing/2014/main" id="{E6F65F86-0EE6-4EC9-A5AA-F6C8039AFE3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11" name="正方形/長方形 410">
          <a:extLst>
            <a:ext uri="{FF2B5EF4-FFF2-40B4-BE49-F238E27FC236}">
              <a16:creationId xmlns:a16="http://schemas.microsoft.com/office/drawing/2014/main" id="{5054FAEA-3FB9-4B7B-A6F5-00477E2EBE52}"/>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12" name="正方形/長方形 411">
          <a:extLst>
            <a:ext uri="{FF2B5EF4-FFF2-40B4-BE49-F238E27FC236}">
              <a16:creationId xmlns:a16="http://schemas.microsoft.com/office/drawing/2014/main" id="{ED146C75-6E65-4D74-8C7C-58AF4F7C177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13" name="正方形/長方形 412">
          <a:extLst>
            <a:ext uri="{FF2B5EF4-FFF2-40B4-BE49-F238E27FC236}">
              <a16:creationId xmlns:a16="http://schemas.microsoft.com/office/drawing/2014/main" id="{2D514A58-D0A2-4054-819B-41AE9B5EDE35}"/>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4" name="正方形/長方形 413">
          <a:extLst>
            <a:ext uri="{FF2B5EF4-FFF2-40B4-BE49-F238E27FC236}">
              <a16:creationId xmlns:a16="http://schemas.microsoft.com/office/drawing/2014/main" id="{93AD96CD-356D-4784-BF92-8A70BA87182E}"/>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415" name="正方形/長方形 414">
          <a:extLst>
            <a:ext uri="{FF2B5EF4-FFF2-40B4-BE49-F238E27FC236}">
              <a16:creationId xmlns:a16="http://schemas.microsoft.com/office/drawing/2014/main" id="{2F15376B-1F2E-4215-AA78-82DD1E723F87}"/>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16" name="正方形/長方形 415">
          <a:extLst>
            <a:ext uri="{FF2B5EF4-FFF2-40B4-BE49-F238E27FC236}">
              <a16:creationId xmlns:a16="http://schemas.microsoft.com/office/drawing/2014/main" id="{AC7C2A6A-EBC6-48F8-967A-B947FA9BDFB3}"/>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17" name="正方形/長方形 416">
          <a:extLst>
            <a:ext uri="{FF2B5EF4-FFF2-40B4-BE49-F238E27FC236}">
              <a16:creationId xmlns:a16="http://schemas.microsoft.com/office/drawing/2014/main" id="{B3389C45-E61D-4F63-AF59-BBB70F37B9A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18" name="正方形/長方形 417">
          <a:extLst>
            <a:ext uri="{FF2B5EF4-FFF2-40B4-BE49-F238E27FC236}">
              <a16:creationId xmlns:a16="http://schemas.microsoft.com/office/drawing/2014/main" id="{139F2404-F9DA-4FA7-8198-4E433872EEE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19" name="正方形/長方形 418">
          <a:extLst>
            <a:ext uri="{FF2B5EF4-FFF2-40B4-BE49-F238E27FC236}">
              <a16:creationId xmlns:a16="http://schemas.microsoft.com/office/drawing/2014/main" id="{FDBE3BA5-5E90-4BB4-820D-0D66E5DF6C76}"/>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20" name="正方形/長方形 419">
          <a:extLst>
            <a:ext uri="{FF2B5EF4-FFF2-40B4-BE49-F238E27FC236}">
              <a16:creationId xmlns:a16="http://schemas.microsoft.com/office/drawing/2014/main" id="{F0D34446-6DC4-4B39-8634-8BA55180FEFA}"/>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21" name="正方形/長方形 420">
          <a:extLst>
            <a:ext uri="{FF2B5EF4-FFF2-40B4-BE49-F238E27FC236}">
              <a16:creationId xmlns:a16="http://schemas.microsoft.com/office/drawing/2014/main" id="{11C4A36B-CACD-4EDA-94E7-E09BDD7ECF0A}"/>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22" name="正方形/長方形 421">
          <a:extLst>
            <a:ext uri="{FF2B5EF4-FFF2-40B4-BE49-F238E27FC236}">
              <a16:creationId xmlns:a16="http://schemas.microsoft.com/office/drawing/2014/main" id="{F4D3B496-3E37-48B4-9F40-4CB15B6E736E}"/>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423" name="正方形/長方形 422">
          <a:extLst>
            <a:ext uri="{FF2B5EF4-FFF2-40B4-BE49-F238E27FC236}">
              <a16:creationId xmlns:a16="http://schemas.microsoft.com/office/drawing/2014/main" id="{673F8A04-69F9-4BE0-9DF2-1FA8BD0159C3}"/>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4" name="正方形/長方形 423">
          <a:extLst>
            <a:ext uri="{FF2B5EF4-FFF2-40B4-BE49-F238E27FC236}">
              <a16:creationId xmlns:a16="http://schemas.microsoft.com/office/drawing/2014/main" id="{52A3D300-3EE1-42F6-8FE5-C15ACCFC1056}"/>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5" name="正方形/長方形 424">
          <a:extLst>
            <a:ext uri="{FF2B5EF4-FFF2-40B4-BE49-F238E27FC236}">
              <a16:creationId xmlns:a16="http://schemas.microsoft.com/office/drawing/2014/main" id="{D81048CE-15E7-4477-B409-58A668C54A3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6" name="正方形/長方形 425">
          <a:extLst>
            <a:ext uri="{FF2B5EF4-FFF2-40B4-BE49-F238E27FC236}">
              <a16:creationId xmlns:a16="http://schemas.microsoft.com/office/drawing/2014/main" id="{70DA9B2F-FC55-4015-AD9D-80A746C8389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7" name="正方形/長方形 426">
          <a:extLst>
            <a:ext uri="{FF2B5EF4-FFF2-40B4-BE49-F238E27FC236}">
              <a16:creationId xmlns:a16="http://schemas.microsoft.com/office/drawing/2014/main" id="{A818F5C0-2E03-4084-A981-F513922410D3}"/>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28" name="正方形/長方形 427">
          <a:extLst>
            <a:ext uri="{FF2B5EF4-FFF2-40B4-BE49-F238E27FC236}">
              <a16:creationId xmlns:a16="http://schemas.microsoft.com/office/drawing/2014/main" id="{AB93D182-43DD-460B-8848-374093D4C88A}"/>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29" name="正方形/長方形 428">
          <a:extLst>
            <a:ext uri="{FF2B5EF4-FFF2-40B4-BE49-F238E27FC236}">
              <a16:creationId xmlns:a16="http://schemas.microsoft.com/office/drawing/2014/main" id="{78AE77D1-1BBD-433D-BC24-C3A31EF1375C}"/>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0" name="正方形/長方形 429">
          <a:extLst>
            <a:ext uri="{FF2B5EF4-FFF2-40B4-BE49-F238E27FC236}">
              <a16:creationId xmlns:a16="http://schemas.microsoft.com/office/drawing/2014/main" id="{2C99F75C-6748-41EC-96A7-F42B1F184F74}"/>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431" name="正方形/長方形 430">
          <a:extLst>
            <a:ext uri="{FF2B5EF4-FFF2-40B4-BE49-F238E27FC236}">
              <a16:creationId xmlns:a16="http://schemas.microsoft.com/office/drawing/2014/main" id="{4F71DAF0-6A31-4D00-9303-F16226426B02}"/>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32" name="正方形/長方形 431">
          <a:extLst>
            <a:ext uri="{FF2B5EF4-FFF2-40B4-BE49-F238E27FC236}">
              <a16:creationId xmlns:a16="http://schemas.microsoft.com/office/drawing/2014/main" id="{D40F82A5-7E2A-41C7-A5AC-E25FAC181C2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33" name="正方形/長方形 432">
          <a:extLst>
            <a:ext uri="{FF2B5EF4-FFF2-40B4-BE49-F238E27FC236}">
              <a16:creationId xmlns:a16="http://schemas.microsoft.com/office/drawing/2014/main" id="{29376E20-57BD-4547-8044-77ECA8B897A6}"/>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34" name="正方形/長方形 433">
          <a:extLst>
            <a:ext uri="{FF2B5EF4-FFF2-40B4-BE49-F238E27FC236}">
              <a16:creationId xmlns:a16="http://schemas.microsoft.com/office/drawing/2014/main" id="{338F6832-C9B5-4B68-B258-38E191B88D8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35" name="正方形/長方形 434">
          <a:extLst>
            <a:ext uri="{FF2B5EF4-FFF2-40B4-BE49-F238E27FC236}">
              <a16:creationId xmlns:a16="http://schemas.microsoft.com/office/drawing/2014/main" id="{F42F667D-6F51-413F-A6D9-AA75AEEAA0B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36" name="正方形/長方形 435">
          <a:extLst>
            <a:ext uri="{FF2B5EF4-FFF2-40B4-BE49-F238E27FC236}">
              <a16:creationId xmlns:a16="http://schemas.microsoft.com/office/drawing/2014/main" id="{7C14D7BF-924A-475F-8F2B-E766E128557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37" name="正方形/長方形 436">
          <a:extLst>
            <a:ext uri="{FF2B5EF4-FFF2-40B4-BE49-F238E27FC236}">
              <a16:creationId xmlns:a16="http://schemas.microsoft.com/office/drawing/2014/main" id="{59550E17-AE24-4768-84BA-B1D96DCB405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38" name="正方形/長方形 437">
          <a:extLst>
            <a:ext uri="{FF2B5EF4-FFF2-40B4-BE49-F238E27FC236}">
              <a16:creationId xmlns:a16="http://schemas.microsoft.com/office/drawing/2014/main" id="{6694575C-4011-484E-9C20-CFFF5FB7D0E3}"/>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439" name="正方形/長方形 438">
          <a:extLst>
            <a:ext uri="{FF2B5EF4-FFF2-40B4-BE49-F238E27FC236}">
              <a16:creationId xmlns:a16="http://schemas.microsoft.com/office/drawing/2014/main" id="{924D2728-3914-43D5-9230-1486C363EA2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440" name="正方形/長方形 439">
          <a:extLst>
            <a:ext uri="{FF2B5EF4-FFF2-40B4-BE49-F238E27FC236}">
              <a16:creationId xmlns:a16="http://schemas.microsoft.com/office/drawing/2014/main" id="{B5602E4B-2A05-4C4D-8C55-D91D38B4E3BC}"/>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441" name="正方形/長方形 440">
          <a:extLst>
            <a:ext uri="{FF2B5EF4-FFF2-40B4-BE49-F238E27FC236}">
              <a16:creationId xmlns:a16="http://schemas.microsoft.com/office/drawing/2014/main" id="{2A6CF886-FC37-4B60-8FA0-558BE5D9B823}"/>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442" name="正方形/長方形 441">
          <a:extLst>
            <a:ext uri="{FF2B5EF4-FFF2-40B4-BE49-F238E27FC236}">
              <a16:creationId xmlns:a16="http://schemas.microsoft.com/office/drawing/2014/main" id="{1E6D9884-240F-4B69-9C6A-BD7DA065178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443" name="正方形/長方形 442">
          <a:extLst>
            <a:ext uri="{FF2B5EF4-FFF2-40B4-BE49-F238E27FC236}">
              <a16:creationId xmlns:a16="http://schemas.microsoft.com/office/drawing/2014/main" id="{F9A89908-4797-4D42-AA1F-8F203D97D647}"/>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444" name="正方形/長方形 443">
          <a:extLst>
            <a:ext uri="{FF2B5EF4-FFF2-40B4-BE49-F238E27FC236}">
              <a16:creationId xmlns:a16="http://schemas.microsoft.com/office/drawing/2014/main" id="{4C3D8F79-DAEA-4A33-804C-6CEBBF8F05E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445" name="正方形/長方形 444">
          <a:extLst>
            <a:ext uri="{FF2B5EF4-FFF2-40B4-BE49-F238E27FC236}">
              <a16:creationId xmlns:a16="http://schemas.microsoft.com/office/drawing/2014/main" id="{71961EBF-9E1F-48A4-A4C0-BCC6A1C30D2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46" name="正方形/長方形 445">
          <a:extLst>
            <a:ext uri="{FF2B5EF4-FFF2-40B4-BE49-F238E27FC236}">
              <a16:creationId xmlns:a16="http://schemas.microsoft.com/office/drawing/2014/main" id="{EA438655-F889-44DE-BC76-A04F12690E2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447" name="テキスト ボックス 446">
          <a:extLst>
            <a:ext uri="{FF2B5EF4-FFF2-40B4-BE49-F238E27FC236}">
              <a16:creationId xmlns:a16="http://schemas.microsoft.com/office/drawing/2014/main" id="{5E16D8E9-4E07-418C-AEA0-623C2755094B}"/>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448" name="直線コネクタ 447">
          <a:extLst>
            <a:ext uri="{FF2B5EF4-FFF2-40B4-BE49-F238E27FC236}">
              <a16:creationId xmlns:a16="http://schemas.microsoft.com/office/drawing/2014/main" id="{47568B19-853D-4957-8A80-C676C3707A06}"/>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449" name="テキスト ボックス 448">
          <a:extLst>
            <a:ext uri="{FF2B5EF4-FFF2-40B4-BE49-F238E27FC236}">
              <a16:creationId xmlns:a16="http://schemas.microsoft.com/office/drawing/2014/main" id="{631B105C-6FD7-4B4C-89E3-4631E527F52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450" name="直線コネクタ 449">
          <a:extLst>
            <a:ext uri="{FF2B5EF4-FFF2-40B4-BE49-F238E27FC236}">
              <a16:creationId xmlns:a16="http://schemas.microsoft.com/office/drawing/2014/main" id="{3A5324B4-4E20-4C1A-9583-99841966DA92}"/>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451" name="テキスト ボックス 450">
          <a:extLst>
            <a:ext uri="{FF2B5EF4-FFF2-40B4-BE49-F238E27FC236}">
              <a16:creationId xmlns:a16="http://schemas.microsoft.com/office/drawing/2014/main" id="{893E3EBF-26D3-40AE-AE96-7F6FFC81935E}"/>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452" name="直線コネクタ 451">
          <a:extLst>
            <a:ext uri="{FF2B5EF4-FFF2-40B4-BE49-F238E27FC236}">
              <a16:creationId xmlns:a16="http://schemas.microsoft.com/office/drawing/2014/main" id="{519C4B05-787B-4E4D-857D-B205C8DB14E9}"/>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453" name="テキスト ボックス 452">
          <a:extLst>
            <a:ext uri="{FF2B5EF4-FFF2-40B4-BE49-F238E27FC236}">
              <a16:creationId xmlns:a16="http://schemas.microsoft.com/office/drawing/2014/main" id="{57151E75-5C11-461B-988E-E38B397AD805}"/>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454" name="直線コネクタ 453">
          <a:extLst>
            <a:ext uri="{FF2B5EF4-FFF2-40B4-BE49-F238E27FC236}">
              <a16:creationId xmlns:a16="http://schemas.microsoft.com/office/drawing/2014/main" id="{52D0C24A-E2B6-4E7F-8213-63450796C75B}"/>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455" name="テキスト ボックス 454">
          <a:extLst>
            <a:ext uri="{FF2B5EF4-FFF2-40B4-BE49-F238E27FC236}">
              <a16:creationId xmlns:a16="http://schemas.microsoft.com/office/drawing/2014/main" id="{824F9E73-9725-465C-A28C-D6F2AF3BF0C0}"/>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456" name="直線コネクタ 455">
          <a:extLst>
            <a:ext uri="{FF2B5EF4-FFF2-40B4-BE49-F238E27FC236}">
              <a16:creationId xmlns:a16="http://schemas.microsoft.com/office/drawing/2014/main" id="{D235FC14-552E-4A7A-A069-9D5BF56C612F}"/>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457" name="テキスト ボックス 456">
          <a:extLst>
            <a:ext uri="{FF2B5EF4-FFF2-40B4-BE49-F238E27FC236}">
              <a16:creationId xmlns:a16="http://schemas.microsoft.com/office/drawing/2014/main" id="{959DE498-0BC8-49AE-BA83-8FF5EEB3497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458" name="直線コネクタ 457">
          <a:extLst>
            <a:ext uri="{FF2B5EF4-FFF2-40B4-BE49-F238E27FC236}">
              <a16:creationId xmlns:a16="http://schemas.microsoft.com/office/drawing/2014/main" id="{D8ECA069-CE8D-4DB7-B95C-0DBB11086038}"/>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459" name="テキスト ボックス 458">
          <a:extLst>
            <a:ext uri="{FF2B5EF4-FFF2-40B4-BE49-F238E27FC236}">
              <a16:creationId xmlns:a16="http://schemas.microsoft.com/office/drawing/2014/main" id="{6501C7B1-5ECF-4549-BE20-95665665D3AB}"/>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460" name="直線コネクタ 459">
          <a:extLst>
            <a:ext uri="{FF2B5EF4-FFF2-40B4-BE49-F238E27FC236}">
              <a16:creationId xmlns:a16="http://schemas.microsoft.com/office/drawing/2014/main" id="{E1F8CD51-6F9C-46FF-8878-E702A75C86A6}"/>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461" name="【庁舎】&#10;有形固定資産減価償却率グラフ枠">
          <a:extLst>
            <a:ext uri="{FF2B5EF4-FFF2-40B4-BE49-F238E27FC236}">
              <a16:creationId xmlns:a16="http://schemas.microsoft.com/office/drawing/2014/main" id="{9EF3CCCC-4EAF-40FE-8BEF-9AC4E8E637C4}"/>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0</xdr:rowOff>
    </xdr:from>
    <xdr:to>
      <xdr:col>85</xdr:col>
      <xdr:colOff>126364</xdr:colOff>
      <xdr:row>107</xdr:row>
      <xdr:rowOff>69850</xdr:rowOff>
    </xdr:to>
    <xdr:cxnSp macro="">
      <xdr:nvCxnSpPr>
        <xdr:cNvPr id="462" name="直線コネクタ 461">
          <a:extLst>
            <a:ext uri="{FF2B5EF4-FFF2-40B4-BE49-F238E27FC236}">
              <a16:creationId xmlns:a16="http://schemas.microsoft.com/office/drawing/2014/main" id="{9EC60173-B0D9-45C5-B24E-79103DDDA3F0}"/>
            </a:ext>
          </a:extLst>
        </xdr:cNvPr>
        <xdr:cNvCxnSpPr/>
      </xdr:nvCxnSpPr>
      <xdr:spPr>
        <a:xfrm flipV="1">
          <a:off x="16318864"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463" name="【庁舎】&#10;有形固定資産減価償却率最小値テキスト">
          <a:extLst>
            <a:ext uri="{FF2B5EF4-FFF2-40B4-BE49-F238E27FC236}">
              <a16:creationId xmlns:a16="http://schemas.microsoft.com/office/drawing/2014/main" id="{E8BA3489-7050-49CE-851F-1959E6E9D2FC}"/>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464" name="直線コネクタ 463">
          <a:extLst>
            <a:ext uri="{FF2B5EF4-FFF2-40B4-BE49-F238E27FC236}">
              <a16:creationId xmlns:a16="http://schemas.microsoft.com/office/drawing/2014/main" id="{1E919709-283B-40D6-BF82-DCCC86766857}"/>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118127</xdr:rowOff>
    </xdr:from>
    <xdr:ext cx="340478" cy="259045"/>
    <xdr:sp macro="" textlink="">
      <xdr:nvSpPr>
        <xdr:cNvPr id="465" name="【庁舎】&#10;有形固定資産減価償却率最大値テキスト">
          <a:extLst>
            <a:ext uri="{FF2B5EF4-FFF2-40B4-BE49-F238E27FC236}">
              <a16:creationId xmlns:a16="http://schemas.microsoft.com/office/drawing/2014/main" id="{23B0D960-F631-48BA-AABA-2E2C648267EB}"/>
            </a:ext>
          </a:extLst>
        </xdr:cNvPr>
        <xdr:cNvSpPr txBox="1"/>
      </xdr:nvSpPr>
      <xdr:spPr>
        <a:xfrm>
          <a:off x="16357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0</xdr:rowOff>
    </xdr:from>
    <xdr:to>
      <xdr:col>86</xdr:col>
      <xdr:colOff>25400</xdr:colOff>
      <xdr:row>100</xdr:row>
      <xdr:rowOff>0</xdr:rowOff>
    </xdr:to>
    <xdr:cxnSp macro="">
      <xdr:nvCxnSpPr>
        <xdr:cNvPr id="466" name="直線コネクタ 465">
          <a:extLst>
            <a:ext uri="{FF2B5EF4-FFF2-40B4-BE49-F238E27FC236}">
              <a16:creationId xmlns:a16="http://schemas.microsoft.com/office/drawing/2014/main" id="{1750AB79-B31D-47DA-8D1B-953D8BF2FD78}"/>
            </a:ext>
          </a:extLst>
        </xdr:cNvPr>
        <xdr:cNvCxnSpPr/>
      </xdr:nvCxnSpPr>
      <xdr:spPr>
        <a:xfrm>
          <a:off x="16230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77488</xdr:rowOff>
    </xdr:from>
    <xdr:ext cx="405111" cy="259045"/>
    <xdr:sp macro="" textlink="">
      <xdr:nvSpPr>
        <xdr:cNvPr id="467" name="【庁舎】&#10;有形固定資産減価償却率平均値テキスト">
          <a:extLst>
            <a:ext uri="{FF2B5EF4-FFF2-40B4-BE49-F238E27FC236}">
              <a16:creationId xmlns:a16="http://schemas.microsoft.com/office/drawing/2014/main" id="{E2E40B0D-69EA-43C2-A3A6-02B9EC658A02}"/>
            </a:ext>
          </a:extLst>
        </xdr:cNvPr>
        <xdr:cNvSpPr txBox="1"/>
      </xdr:nvSpPr>
      <xdr:spPr>
        <a:xfrm>
          <a:off x="16357600" y="175653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54611</xdr:rowOff>
    </xdr:from>
    <xdr:to>
      <xdr:col>85</xdr:col>
      <xdr:colOff>177800</xdr:colOff>
      <xdr:row>103</xdr:row>
      <xdr:rowOff>156211</xdr:rowOff>
    </xdr:to>
    <xdr:sp macro="" textlink="">
      <xdr:nvSpPr>
        <xdr:cNvPr id="468" name="フローチャート: 判断 467">
          <a:extLst>
            <a:ext uri="{FF2B5EF4-FFF2-40B4-BE49-F238E27FC236}">
              <a16:creationId xmlns:a16="http://schemas.microsoft.com/office/drawing/2014/main" id="{31E0EFED-EAF8-4435-9756-32D962048D65}"/>
            </a:ext>
          </a:extLst>
        </xdr:cNvPr>
        <xdr:cNvSpPr/>
      </xdr:nvSpPr>
      <xdr:spPr>
        <a:xfrm>
          <a:off x="16268700" y="17713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59689</xdr:rowOff>
    </xdr:from>
    <xdr:to>
      <xdr:col>81</xdr:col>
      <xdr:colOff>101600</xdr:colOff>
      <xdr:row>103</xdr:row>
      <xdr:rowOff>161289</xdr:rowOff>
    </xdr:to>
    <xdr:sp macro="" textlink="">
      <xdr:nvSpPr>
        <xdr:cNvPr id="469" name="フローチャート: 判断 468">
          <a:extLst>
            <a:ext uri="{FF2B5EF4-FFF2-40B4-BE49-F238E27FC236}">
              <a16:creationId xmlns:a16="http://schemas.microsoft.com/office/drawing/2014/main" id="{40DB14AA-3065-4913-9335-ACFD14000571}"/>
            </a:ext>
          </a:extLst>
        </xdr:cNvPr>
        <xdr:cNvSpPr/>
      </xdr:nvSpPr>
      <xdr:spPr>
        <a:xfrm>
          <a:off x="15430500" y="17719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52070</xdr:rowOff>
    </xdr:from>
    <xdr:to>
      <xdr:col>76</xdr:col>
      <xdr:colOff>165100</xdr:colOff>
      <xdr:row>103</xdr:row>
      <xdr:rowOff>153670</xdr:rowOff>
    </xdr:to>
    <xdr:sp macro="" textlink="">
      <xdr:nvSpPr>
        <xdr:cNvPr id="470" name="フローチャート: 判断 469">
          <a:extLst>
            <a:ext uri="{FF2B5EF4-FFF2-40B4-BE49-F238E27FC236}">
              <a16:creationId xmlns:a16="http://schemas.microsoft.com/office/drawing/2014/main" id="{82A43CC1-C341-4F0A-A797-77CA79B0EE8A}"/>
            </a:ext>
          </a:extLst>
        </xdr:cNvPr>
        <xdr:cNvSpPr/>
      </xdr:nvSpPr>
      <xdr:spPr>
        <a:xfrm>
          <a:off x="14541500" y="1771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53339</xdr:rowOff>
    </xdr:from>
    <xdr:to>
      <xdr:col>72</xdr:col>
      <xdr:colOff>38100</xdr:colOff>
      <xdr:row>103</xdr:row>
      <xdr:rowOff>154939</xdr:rowOff>
    </xdr:to>
    <xdr:sp macro="" textlink="">
      <xdr:nvSpPr>
        <xdr:cNvPr id="471" name="フローチャート: 判断 470">
          <a:extLst>
            <a:ext uri="{FF2B5EF4-FFF2-40B4-BE49-F238E27FC236}">
              <a16:creationId xmlns:a16="http://schemas.microsoft.com/office/drawing/2014/main" id="{CF044412-7BEA-4952-98ED-CB88C612057B}"/>
            </a:ext>
          </a:extLst>
        </xdr:cNvPr>
        <xdr:cNvSpPr/>
      </xdr:nvSpPr>
      <xdr:spPr>
        <a:xfrm>
          <a:off x="13652500" y="17712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121920</xdr:rowOff>
    </xdr:from>
    <xdr:to>
      <xdr:col>67</xdr:col>
      <xdr:colOff>101600</xdr:colOff>
      <xdr:row>104</xdr:row>
      <xdr:rowOff>52070</xdr:rowOff>
    </xdr:to>
    <xdr:sp macro="" textlink="">
      <xdr:nvSpPr>
        <xdr:cNvPr id="472" name="フローチャート: 判断 471">
          <a:extLst>
            <a:ext uri="{FF2B5EF4-FFF2-40B4-BE49-F238E27FC236}">
              <a16:creationId xmlns:a16="http://schemas.microsoft.com/office/drawing/2014/main" id="{38B49500-FEF0-4E90-A366-995E0EB7090D}"/>
            </a:ext>
          </a:extLst>
        </xdr:cNvPr>
        <xdr:cNvSpPr/>
      </xdr:nvSpPr>
      <xdr:spPr>
        <a:xfrm>
          <a:off x="12763500" y="1778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3A33DB44-4EFA-4BBD-A4F3-956CA613BEA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19D37FBE-EED2-4522-A34F-8606A658831E}"/>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B49BCE17-8839-40B1-9A34-14B7501081C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CF9FA2F9-AC71-4C28-9DE0-AA74C5B35C73}"/>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49AA5CC6-D768-4D2E-9D41-04C4E68C212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87630</xdr:rowOff>
    </xdr:from>
    <xdr:to>
      <xdr:col>85</xdr:col>
      <xdr:colOff>177800</xdr:colOff>
      <xdr:row>107</xdr:row>
      <xdr:rowOff>17780</xdr:rowOff>
    </xdr:to>
    <xdr:sp macro="" textlink="">
      <xdr:nvSpPr>
        <xdr:cNvPr id="478" name="楕円 477">
          <a:extLst>
            <a:ext uri="{FF2B5EF4-FFF2-40B4-BE49-F238E27FC236}">
              <a16:creationId xmlns:a16="http://schemas.microsoft.com/office/drawing/2014/main" id="{3A5DB3EF-E892-4EA2-B0B8-31D41DBE3C63}"/>
            </a:ext>
          </a:extLst>
        </xdr:cNvPr>
        <xdr:cNvSpPr/>
      </xdr:nvSpPr>
      <xdr:spPr>
        <a:xfrm>
          <a:off x="16268700" y="18261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2557</xdr:rowOff>
    </xdr:from>
    <xdr:ext cx="405111" cy="259045"/>
    <xdr:sp macro="" textlink="">
      <xdr:nvSpPr>
        <xdr:cNvPr id="479" name="【庁舎】&#10;有形固定資産減価償却率該当値テキスト">
          <a:extLst>
            <a:ext uri="{FF2B5EF4-FFF2-40B4-BE49-F238E27FC236}">
              <a16:creationId xmlns:a16="http://schemas.microsoft.com/office/drawing/2014/main" id="{3F75F6C6-7726-4A33-A620-BDA1DB223A6F}"/>
            </a:ext>
          </a:extLst>
        </xdr:cNvPr>
        <xdr:cNvSpPr txBox="1"/>
      </xdr:nvSpPr>
      <xdr:spPr>
        <a:xfrm>
          <a:off x="16357600" y="18176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81280</xdr:rowOff>
    </xdr:from>
    <xdr:to>
      <xdr:col>81</xdr:col>
      <xdr:colOff>101600</xdr:colOff>
      <xdr:row>107</xdr:row>
      <xdr:rowOff>11430</xdr:rowOff>
    </xdr:to>
    <xdr:sp macro="" textlink="">
      <xdr:nvSpPr>
        <xdr:cNvPr id="480" name="楕円 479">
          <a:extLst>
            <a:ext uri="{FF2B5EF4-FFF2-40B4-BE49-F238E27FC236}">
              <a16:creationId xmlns:a16="http://schemas.microsoft.com/office/drawing/2014/main" id="{F321DB05-08DE-43F1-A566-9371380D9FFF}"/>
            </a:ext>
          </a:extLst>
        </xdr:cNvPr>
        <xdr:cNvSpPr/>
      </xdr:nvSpPr>
      <xdr:spPr>
        <a:xfrm>
          <a:off x="15430500" y="18254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132080</xdr:rowOff>
    </xdr:from>
    <xdr:to>
      <xdr:col>85</xdr:col>
      <xdr:colOff>127000</xdr:colOff>
      <xdr:row>106</xdr:row>
      <xdr:rowOff>138430</xdr:rowOff>
    </xdr:to>
    <xdr:cxnSp macro="">
      <xdr:nvCxnSpPr>
        <xdr:cNvPr id="481" name="直線コネクタ 480">
          <a:extLst>
            <a:ext uri="{FF2B5EF4-FFF2-40B4-BE49-F238E27FC236}">
              <a16:creationId xmlns:a16="http://schemas.microsoft.com/office/drawing/2014/main" id="{922A9428-7E01-4568-B353-EF08B723E3C8}"/>
            </a:ext>
          </a:extLst>
        </xdr:cNvPr>
        <xdr:cNvCxnSpPr/>
      </xdr:nvCxnSpPr>
      <xdr:spPr>
        <a:xfrm>
          <a:off x="15481300" y="18305780"/>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76200</xdr:rowOff>
    </xdr:from>
    <xdr:to>
      <xdr:col>76</xdr:col>
      <xdr:colOff>165100</xdr:colOff>
      <xdr:row>107</xdr:row>
      <xdr:rowOff>6350</xdr:rowOff>
    </xdr:to>
    <xdr:sp macro="" textlink="">
      <xdr:nvSpPr>
        <xdr:cNvPr id="482" name="楕円 481">
          <a:extLst>
            <a:ext uri="{FF2B5EF4-FFF2-40B4-BE49-F238E27FC236}">
              <a16:creationId xmlns:a16="http://schemas.microsoft.com/office/drawing/2014/main" id="{318BB61E-0A30-4DE2-BD69-FEC0FE01B73E}"/>
            </a:ext>
          </a:extLst>
        </xdr:cNvPr>
        <xdr:cNvSpPr/>
      </xdr:nvSpPr>
      <xdr:spPr>
        <a:xfrm>
          <a:off x="14541500" y="1824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127000</xdr:rowOff>
    </xdr:from>
    <xdr:to>
      <xdr:col>81</xdr:col>
      <xdr:colOff>50800</xdr:colOff>
      <xdr:row>106</xdr:row>
      <xdr:rowOff>132080</xdr:rowOff>
    </xdr:to>
    <xdr:cxnSp macro="">
      <xdr:nvCxnSpPr>
        <xdr:cNvPr id="483" name="直線コネクタ 482">
          <a:extLst>
            <a:ext uri="{FF2B5EF4-FFF2-40B4-BE49-F238E27FC236}">
              <a16:creationId xmlns:a16="http://schemas.microsoft.com/office/drawing/2014/main" id="{FCD93567-42C9-426D-9F5C-FC01942C26B4}"/>
            </a:ext>
          </a:extLst>
        </xdr:cNvPr>
        <xdr:cNvCxnSpPr/>
      </xdr:nvCxnSpPr>
      <xdr:spPr>
        <a:xfrm>
          <a:off x="14592300" y="18300700"/>
          <a:ext cx="889000" cy="5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62230</xdr:rowOff>
    </xdr:from>
    <xdr:to>
      <xdr:col>72</xdr:col>
      <xdr:colOff>38100</xdr:colOff>
      <xdr:row>106</xdr:row>
      <xdr:rowOff>163830</xdr:rowOff>
    </xdr:to>
    <xdr:sp macro="" textlink="">
      <xdr:nvSpPr>
        <xdr:cNvPr id="484" name="楕円 483">
          <a:extLst>
            <a:ext uri="{FF2B5EF4-FFF2-40B4-BE49-F238E27FC236}">
              <a16:creationId xmlns:a16="http://schemas.microsoft.com/office/drawing/2014/main" id="{F6B778F4-8682-46E8-9594-AD2099F3101C}"/>
            </a:ext>
          </a:extLst>
        </xdr:cNvPr>
        <xdr:cNvSpPr/>
      </xdr:nvSpPr>
      <xdr:spPr>
        <a:xfrm>
          <a:off x="13652500" y="1823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113030</xdr:rowOff>
    </xdr:from>
    <xdr:to>
      <xdr:col>76</xdr:col>
      <xdr:colOff>114300</xdr:colOff>
      <xdr:row>106</xdr:row>
      <xdr:rowOff>127000</xdr:rowOff>
    </xdr:to>
    <xdr:cxnSp macro="">
      <xdr:nvCxnSpPr>
        <xdr:cNvPr id="485" name="直線コネクタ 484">
          <a:extLst>
            <a:ext uri="{FF2B5EF4-FFF2-40B4-BE49-F238E27FC236}">
              <a16:creationId xmlns:a16="http://schemas.microsoft.com/office/drawing/2014/main" id="{2811DDD8-7ADE-433C-88CC-E5DCD723276A}"/>
            </a:ext>
          </a:extLst>
        </xdr:cNvPr>
        <xdr:cNvCxnSpPr/>
      </xdr:nvCxnSpPr>
      <xdr:spPr>
        <a:xfrm>
          <a:off x="13703300" y="18286730"/>
          <a:ext cx="889000" cy="13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48261</xdr:rowOff>
    </xdr:from>
    <xdr:to>
      <xdr:col>67</xdr:col>
      <xdr:colOff>101600</xdr:colOff>
      <xdr:row>106</xdr:row>
      <xdr:rowOff>149861</xdr:rowOff>
    </xdr:to>
    <xdr:sp macro="" textlink="">
      <xdr:nvSpPr>
        <xdr:cNvPr id="486" name="楕円 485">
          <a:extLst>
            <a:ext uri="{FF2B5EF4-FFF2-40B4-BE49-F238E27FC236}">
              <a16:creationId xmlns:a16="http://schemas.microsoft.com/office/drawing/2014/main" id="{922226F6-378B-431D-A092-A94B6E553684}"/>
            </a:ext>
          </a:extLst>
        </xdr:cNvPr>
        <xdr:cNvSpPr/>
      </xdr:nvSpPr>
      <xdr:spPr>
        <a:xfrm>
          <a:off x="12763500" y="1822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99061</xdr:rowOff>
    </xdr:from>
    <xdr:to>
      <xdr:col>71</xdr:col>
      <xdr:colOff>177800</xdr:colOff>
      <xdr:row>106</xdr:row>
      <xdr:rowOff>113030</xdr:rowOff>
    </xdr:to>
    <xdr:cxnSp macro="">
      <xdr:nvCxnSpPr>
        <xdr:cNvPr id="487" name="直線コネクタ 486">
          <a:extLst>
            <a:ext uri="{FF2B5EF4-FFF2-40B4-BE49-F238E27FC236}">
              <a16:creationId xmlns:a16="http://schemas.microsoft.com/office/drawing/2014/main" id="{6176C524-AC79-4D09-AC02-A76CEAB9157D}"/>
            </a:ext>
          </a:extLst>
        </xdr:cNvPr>
        <xdr:cNvCxnSpPr/>
      </xdr:nvCxnSpPr>
      <xdr:spPr>
        <a:xfrm>
          <a:off x="12814300" y="18272761"/>
          <a:ext cx="8890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6366</xdr:rowOff>
    </xdr:from>
    <xdr:ext cx="405111" cy="259045"/>
    <xdr:sp macro="" textlink="">
      <xdr:nvSpPr>
        <xdr:cNvPr id="488" name="n_1aveValue【庁舎】&#10;有形固定資産減価償却率">
          <a:extLst>
            <a:ext uri="{FF2B5EF4-FFF2-40B4-BE49-F238E27FC236}">
              <a16:creationId xmlns:a16="http://schemas.microsoft.com/office/drawing/2014/main" id="{B54C4632-1BF5-4525-9370-FE680DCA7E5D}"/>
            </a:ext>
          </a:extLst>
        </xdr:cNvPr>
        <xdr:cNvSpPr txBox="1"/>
      </xdr:nvSpPr>
      <xdr:spPr>
        <a:xfrm>
          <a:off x="15266044" y="17494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170197</xdr:rowOff>
    </xdr:from>
    <xdr:ext cx="405111" cy="259045"/>
    <xdr:sp macro="" textlink="">
      <xdr:nvSpPr>
        <xdr:cNvPr id="489" name="n_2aveValue【庁舎】&#10;有形固定資産減価償却率">
          <a:extLst>
            <a:ext uri="{FF2B5EF4-FFF2-40B4-BE49-F238E27FC236}">
              <a16:creationId xmlns:a16="http://schemas.microsoft.com/office/drawing/2014/main" id="{C91DE53E-CD7A-4711-8565-207534C6C310}"/>
            </a:ext>
          </a:extLst>
        </xdr:cNvPr>
        <xdr:cNvSpPr txBox="1"/>
      </xdr:nvSpPr>
      <xdr:spPr>
        <a:xfrm>
          <a:off x="14389744" y="1748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16</xdr:rowOff>
    </xdr:from>
    <xdr:ext cx="405111" cy="259045"/>
    <xdr:sp macro="" textlink="">
      <xdr:nvSpPr>
        <xdr:cNvPr id="490" name="n_3aveValue【庁舎】&#10;有形固定資産減価償却率">
          <a:extLst>
            <a:ext uri="{FF2B5EF4-FFF2-40B4-BE49-F238E27FC236}">
              <a16:creationId xmlns:a16="http://schemas.microsoft.com/office/drawing/2014/main" id="{3CB8F6D9-AEE2-48B8-92AE-E5BCE12BD437}"/>
            </a:ext>
          </a:extLst>
        </xdr:cNvPr>
        <xdr:cNvSpPr txBox="1"/>
      </xdr:nvSpPr>
      <xdr:spPr>
        <a:xfrm>
          <a:off x="13500744" y="17487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68597</xdr:rowOff>
    </xdr:from>
    <xdr:ext cx="405111" cy="259045"/>
    <xdr:sp macro="" textlink="">
      <xdr:nvSpPr>
        <xdr:cNvPr id="491" name="n_4aveValue【庁舎】&#10;有形固定資産減価償却率">
          <a:extLst>
            <a:ext uri="{FF2B5EF4-FFF2-40B4-BE49-F238E27FC236}">
              <a16:creationId xmlns:a16="http://schemas.microsoft.com/office/drawing/2014/main" id="{F45C2025-06B1-471E-B731-E4EB84029C67}"/>
            </a:ext>
          </a:extLst>
        </xdr:cNvPr>
        <xdr:cNvSpPr txBox="1"/>
      </xdr:nvSpPr>
      <xdr:spPr>
        <a:xfrm>
          <a:off x="12611744" y="17556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2557</xdr:rowOff>
    </xdr:from>
    <xdr:ext cx="405111" cy="259045"/>
    <xdr:sp macro="" textlink="">
      <xdr:nvSpPr>
        <xdr:cNvPr id="492" name="n_1mainValue【庁舎】&#10;有形固定資産減価償却率">
          <a:extLst>
            <a:ext uri="{FF2B5EF4-FFF2-40B4-BE49-F238E27FC236}">
              <a16:creationId xmlns:a16="http://schemas.microsoft.com/office/drawing/2014/main" id="{5881974C-2704-4ED0-9971-1503D0B534A3}"/>
            </a:ext>
          </a:extLst>
        </xdr:cNvPr>
        <xdr:cNvSpPr txBox="1"/>
      </xdr:nvSpPr>
      <xdr:spPr>
        <a:xfrm>
          <a:off x="15266044" y="18347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168927</xdr:rowOff>
    </xdr:from>
    <xdr:ext cx="405111" cy="259045"/>
    <xdr:sp macro="" textlink="">
      <xdr:nvSpPr>
        <xdr:cNvPr id="493" name="n_2mainValue【庁舎】&#10;有形固定資産減価償却率">
          <a:extLst>
            <a:ext uri="{FF2B5EF4-FFF2-40B4-BE49-F238E27FC236}">
              <a16:creationId xmlns:a16="http://schemas.microsoft.com/office/drawing/2014/main" id="{97DBA2B7-4957-420F-84F1-1AC628AAAE70}"/>
            </a:ext>
          </a:extLst>
        </xdr:cNvPr>
        <xdr:cNvSpPr txBox="1"/>
      </xdr:nvSpPr>
      <xdr:spPr>
        <a:xfrm>
          <a:off x="14389744" y="18342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154957</xdr:rowOff>
    </xdr:from>
    <xdr:ext cx="405111" cy="259045"/>
    <xdr:sp macro="" textlink="">
      <xdr:nvSpPr>
        <xdr:cNvPr id="494" name="n_3mainValue【庁舎】&#10;有形固定資産減価償却率">
          <a:extLst>
            <a:ext uri="{FF2B5EF4-FFF2-40B4-BE49-F238E27FC236}">
              <a16:creationId xmlns:a16="http://schemas.microsoft.com/office/drawing/2014/main" id="{38C06BA1-108A-41C2-9FA1-42231DAC87C1}"/>
            </a:ext>
          </a:extLst>
        </xdr:cNvPr>
        <xdr:cNvSpPr txBox="1"/>
      </xdr:nvSpPr>
      <xdr:spPr>
        <a:xfrm>
          <a:off x="13500744" y="18328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140988</xdr:rowOff>
    </xdr:from>
    <xdr:ext cx="405111" cy="259045"/>
    <xdr:sp macro="" textlink="">
      <xdr:nvSpPr>
        <xdr:cNvPr id="495" name="n_4mainValue【庁舎】&#10;有形固定資産減価償却率">
          <a:extLst>
            <a:ext uri="{FF2B5EF4-FFF2-40B4-BE49-F238E27FC236}">
              <a16:creationId xmlns:a16="http://schemas.microsoft.com/office/drawing/2014/main" id="{03C1D243-9CE4-4CAF-A987-4A40919D3469}"/>
            </a:ext>
          </a:extLst>
        </xdr:cNvPr>
        <xdr:cNvSpPr txBox="1"/>
      </xdr:nvSpPr>
      <xdr:spPr>
        <a:xfrm>
          <a:off x="12611744" y="18314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96" name="正方形/長方形 495">
          <a:extLst>
            <a:ext uri="{FF2B5EF4-FFF2-40B4-BE49-F238E27FC236}">
              <a16:creationId xmlns:a16="http://schemas.microsoft.com/office/drawing/2014/main" id="{8B440893-F801-4E89-B978-DBAEFBB79EA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97" name="正方形/長方形 496">
          <a:extLst>
            <a:ext uri="{FF2B5EF4-FFF2-40B4-BE49-F238E27FC236}">
              <a16:creationId xmlns:a16="http://schemas.microsoft.com/office/drawing/2014/main" id="{9EA07B56-E5B5-4A22-B230-9014E21E9191}"/>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98" name="正方形/長方形 497">
          <a:extLst>
            <a:ext uri="{FF2B5EF4-FFF2-40B4-BE49-F238E27FC236}">
              <a16:creationId xmlns:a16="http://schemas.microsoft.com/office/drawing/2014/main" id="{CB3C6A87-C016-4C37-9E78-01E095A32538}"/>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99" name="正方形/長方形 498">
          <a:extLst>
            <a:ext uri="{FF2B5EF4-FFF2-40B4-BE49-F238E27FC236}">
              <a16:creationId xmlns:a16="http://schemas.microsoft.com/office/drawing/2014/main" id="{D06DE86F-4981-4DB7-9B10-500886D5859C}"/>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00" name="正方形/長方形 499">
          <a:extLst>
            <a:ext uri="{FF2B5EF4-FFF2-40B4-BE49-F238E27FC236}">
              <a16:creationId xmlns:a16="http://schemas.microsoft.com/office/drawing/2014/main" id="{41FE3F21-9F6A-4144-B23D-BE1300F69427}"/>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01" name="正方形/長方形 500">
          <a:extLst>
            <a:ext uri="{FF2B5EF4-FFF2-40B4-BE49-F238E27FC236}">
              <a16:creationId xmlns:a16="http://schemas.microsoft.com/office/drawing/2014/main" id="{B545B9AD-1908-4596-810D-573C7C55BDE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502" name="正方形/長方形 501">
          <a:extLst>
            <a:ext uri="{FF2B5EF4-FFF2-40B4-BE49-F238E27FC236}">
              <a16:creationId xmlns:a16="http://schemas.microsoft.com/office/drawing/2014/main" id="{F1456044-17F4-4D18-86EE-A75638335961}"/>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503" name="正方形/長方形 502">
          <a:extLst>
            <a:ext uri="{FF2B5EF4-FFF2-40B4-BE49-F238E27FC236}">
              <a16:creationId xmlns:a16="http://schemas.microsoft.com/office/drawing/2014/main" id="{E81A4D08-10DB-411B-9D13-3733ABF46920}"/>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504" name="テキスト ボックス 503">
          <a:extLst>
            <a:ext uri="{FF2B5EF4-FFF2-40B4-BE49-F238E27FC236}">
              <a16:creationId xmlns:a16="http://schemas.microsoft.com/office/drawing/2014/main" id="{FA594B37-55EB-4904-B1D9-94FB0250C95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505" name="直線コネクタ 504">
          <a:extLst>
            <a:ext uri="{FF2B5EF4-FFF2-40B4-BE49-F238E27FC236}">
              <a16:creationId xmlns:a16="http://schemas.microsoft.com/office/drawing/2014/main" id="{70B40CBA-3B7D-421A-A998-0BF0BEBDCDD0}"/>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506" name="テキスト ボックス 505">
          <a:extLst>
            <a:ext uri="{FF2B5EF4-FFF2-40B4-BE49-F238E27FC236}">
              <a16:creationId xmlns:a16="http://schemas.microsoft.com/office/drawing/2014/main" id="{05D3F85B-2276-42F9-A791-3D31687838E6}"/>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108</xdr:row>
      <xdr:rowOff>152400</xdr:rowOff>
    </xdr:from>
    <xdr:to>
      <xdr:col>120</xdr:col>
      <xdr:colOff>114300</xdr:colOff>
      <xdr:row>108</xdr:row>
      <xdr:rowOff>152400</xdr:rowOff>
    </xdr:to>
    <xdr:cxnSp macro="">
      <xdr:nvCxnSpPr>
        <xdr:cNvPr id="507" name="直線コネクタ 506">
          <a:extLst>
            <a:ext uri="{FF2B5EF4-FFF2-40B4-BE49-F238E27FC236}">
              <a16:creationId xmlns:a16="http://schemas.microsoft.com/office/drawing/2014/main" id="{76E10B12-2B68-468D-87EE-EE8ED617B920}"/>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508" name="テキスト ボックス 507">
          <a:extLst>
            <a:ext uri="{FF2B5EF4-FFF2-40B4-BE49-F238E27FC236}">
              <a16:creationId xmlns:a16="http://schemas.microsoft.com/office/drawing/2014/main" id="{107C149A-91E8-4767-A699-9256BB7C1B1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509" name="直線コネクタ 508">
          <a:extLst>
            <a:ext uri="{FF2B5EF4-FFF2-40B4-BE49-F238E27FC236}">
              <a16:creationId xmlns:a16="http://schemas.microsoft.com/office/drawing/2014/main" id="{FBF27DF0-F0CC-4608-B596-05BAA843DF57}"/>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510" name="テキスト ボックス 509">
          <a:extLst>
            <a:ext uri="{FF2B5EF4-FFF2-40B4-BE49-F238E27FC236}">
              <a16:creationId xmlns:a16="http://schemas.microsoft.com/office/drawing/2014/main" id="{314184A5-0DCA-46E8-B36F-0122D6100D76}"/>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511" name="直線コネクタ 510">
          <a:extLst>
            <a:ext uri="{FF2B5EF4-FFF2-40B4-BE49-F238E27FC236}">
              <a16:creationId xmlns:a16="http://schemas.microsoft.com/office/drawing/2014/main" id="{D58B9EC4-DF2C-4275-A2CC-6C4D77030A24}"/>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512" name="テキスト ボックス 511">
          <a:extLst>
            <a:ext uri="{FF2B5EF4-FFF2-40B4-BE49-F238E27FC236}">
              <a16:creationId xmlns:a16="http://schemas.microsoft.com/office/drawing/2014/main" id="{DB5E1C65-809B-4D48-B82E-36B7331937DF}"/>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513" name="直線コネクタ 512">
          <a:extLst>
            <a:ext uri="{FF2B5EF4-FFF2-40B4-BE49-F238E27FC236}">
              <a16:creationId xmlns:a16="http://schemas.microsoft.com/office/drawing/2014/main" id="{B50B8FEB-8819-415B-AB3F-3FBCEA8108E9}"/>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514" name="テキスト ボックス 513">
          <a:extLst>
            <a:ext uri="{FF2B5EF4-FFF2-40B4-BE49-F238E27FC236}">
              <a16:creationId xmlns:a16="http://schemas.microsoft.com/office/drawing/2014/main" id="{39F4F213-B729-47EF-9900-2D75913C4529}"/>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515" name="直線コネクタ 514">
          <a:extLst>
            <a:ext uri="{FF2B5EF4-FFF2-40B4-BE49-F238E27FC236}">
              <a16:creationId xmlns:a16="http://schemas.microsoft.com/office/drawing/2014/main" id="{B75B8FB9-FC06-4BDE-8DAC-D93946FC4956}"/>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516" name="テキスト ボックス 515">
          <a:extLst>
            <a:ext uri="{FF2B5EF4-FFF2-40B4-BE49-F238E27FC236}">
              <a16:creationId xmlns:a16="http://schemas.microsoft.com/office/drawing/2014/main" id="{F29023E7-158F-42E9-BC71-5D581A40A9B6}"/>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517" name="直線コネクタ 516">
          <a:extLst>
            <a:ext uri="{FF2B5EF4-FFF2-40B4-BE49-F238E27FC236}">
              <a16:creationId xmlns:a16="http://schemas.microsoft.com/office/drawing/2014/main" id="{0532E517-29DC-48DE-A664-8DF6BAC03616}"/>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518" name="テキスト ボックス 517">
          <a:extLst>
            <a:ext uri="{FF2B5EF4-FFF2-40B4-BE49-F238E27FC236}">
              <a16:creationId xmlns:a16="http://schemas.microsoft.com/office/drawing/2014/main" id="{FB918D43-A299-44A8-94D0-077B2EBDE4EB}"/>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519" name="【庁舎】&#10;一人当たり面積グラフ枠">
          <a:extLst>
            <a:ext uri="{FF2B5EF4-FFF2-40B4-BE49-F238E27FC236}">
              <a16:creationId xmlns:a16="http://schemas.microsoft.com/office/drawing/2014/main" id="{E267A0F4-A2DC-4712-9A8D-8DE73029A380}"/>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106680</xdr:rowOff>
    </xdr:from>
    <xdr:to>
      <xdr:col>116</xdr:col>
      <xdr:colOff>62864</xdr:colOff>
      <xdr:row>109</xdr:row>
      <xdr:rowOff>30480</xdr:rowOff>
    </xdr:to>
    <xdr:cxnSp macro="">
      <xdr:nvCxnSpPr>
        <xdr:cNvPr id="520" name="直線コネクタ 519">
          <a:extLst>
            <a:ext uri="{FF2B5EF4-FFF2-40B4-BE49-F238E27FC236}">
              <a16:creationId xmlns:a16="http://schemas.microsoft.com/office/drawing/2014/main" id="{A20830CB-44F2-4633-81BB-9837416690D8}"/>
            </a:ext>
          </a:extLst>
        </xdr:cNvPr>
        <xdr:cNvCxnSpPr/>
      </xdr:nvCxnSpPr>
      <xdr:spPr>
        <a:xfrm flipV="1">
          <a:off x="22160864" y="17080230"/>
          <a:ext cx="0"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34307</xdr:rowOff>
    </xdr:from>
    <xdr:ext cx="469744" cy="259045"/>
    <xdr:sp macro="" textlink="">
      <xdr:nvSpPr>
        <xdr:cNvPr id="521" name="【庁舎】&#10;一人当たり面積最小値テキスト">
          <a:extLst>
            <a:ext uri="{FF2B5EF4-FFF2-40B4-BE49-F238E27FC236}">
              <a16:creationId xmlns:a16="http://schemas.microsoft.com/office/drawing/2014/main" id="{E3FD2BD7-BDF1-4521-A433-F03F42B845F7}"/>
            </a:ext>
          </a:extLst>
        </xdr:cNvPr>
        <xdr:cNvSpPr txBox="1"/>
      </xdr:nvSpPr>
      <xdr:spPr>
        <a:xfrm>
          <a:off x="22199600" y="18722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30480</xdr:rowOff>
    </xdr:from>
    <xdr:to>
      <xdr:col>116</xdr:col>
      <xdr:colOff>152400</xdr:colOff>
      <xdr:row>109</xdr:row>
      <xdr:rowOff>30480</xdr:rowOff>
    </xdr:to>
    <xdr:cxnSp macro="">
      <xdr:nvCxnSpPr>
        <xdr:cNvPr id="522" name="直線コネクタ 521">
          <a:extLst>
            <a:ext uri="{FF2B5EF4-FFF2-40B4-BE49-F238E27FC236}">
              <a16:creationId xmlns:a16="http://schemas.microsoft.com/office/drawing/2014/main" id="{6D85BB94-6123-4333-A9C8-6085700914DC}"/>
            </a:ext>
          </a:extLst>
        </xdr:cNvPr>
        <xdr:cNvCxnSpPr/>
      </xdr:nvCxnSpPr>
      <xdr:spPr>
        <a:xfrm>
          <a:off x="22072600" y="18718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53357</xdr:rowOff>
    </xdr:from>
    <xdr:ext cx="469744" cy="259045"/>
    <xdr:sp macro="" textlink="">
      <xdr:nvSpPr>
        <xdr:cNvPr id="523" name="【庁舎】&#10;一人当たり面積最大値テキスト">
          <a:extLst>
            <a:ext uri="{FF2B5EF4-FFF2-40B4-BE49-F238E27FC236}">
              <a16:creationId xmlns:a16="http://schemas.microsoft.com/office/drawing/2014/main" id="{DA878C63-D8EB-4999-89D5-3A5D4BC0DFD9}"/>
            </a:ext>
          </a:extLst>
        </xdr:cNvPr>
        <xdr:cNvSpPr txBox="1"/>
      </xdr:nvSpPr>
      <xdr:spPr>
        <a:xfrm>
          <a:off x="22199600" y="16855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106680</xdr:rowOff>
    </xdr:from>
    <xdr:to>
      <xdr:col>116</xdr:col>
      <xdr:colOff>152400</xdr:colOff>
      <xdr:row>99</xdr:row>
      <xdr:rowOff>106680</xdr:rowOff>
    </xdr:to>
    <xdr:cxnSp macro="">
      <xdr:nvCxnSpPr>
        <xdr:cNvPr id="524" name="直線コネクタ 523">
          <a:extLst>
            <a:ext uri="{FF2B5EF4-FFF2-40B4-BE49-F238E27FC236}">
              <a16:creationId xmlns:a16="http://schemas.microsoft.com/office/drawing/2014/main" id="{46C7CA16-44A5-40BA-84ED-229C9AAC7F68}"/>
            </a:ext>
          </a:extLst>
        </xdr:cNvPr>
        <xdr:cNvCxnSpPr/>
      </xdr:nvCxnSpPr>
      <xdr:spPr>
        <a:xfrm>
          <a:off x="22072600" y="17080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19702</xdr:rowOff>
    </xdr:from>
    <xdr:ext cx="469744" cy="259045"/>
    <xdr:sp macro="" textlink="">
      <xdr:nvSpPr>
        <xdr:cNvPr id="525" name="【庁舎】&#10;一人当たり面積平均値テキスト">
          <a:extLst>
            <a:ext uri="{FF2B5EF4-FFF2-40B4-BE49-F238E27FC236}">
              <a16:creationId xmlns:a16="http://schemas.microsoft.com/office/drawing/2014/main" id="{ABA62290-F6FF-47BE-B631-8864C32DD0A8}"/>
            </a:ext>
          </a:extLst>
        </xdr:cNvPr>
        <xdr:cNvSpPr txBox="1"/>
      </xdr:nvSpPr>
      <xdr:spPr>
        <a:xfrm>
          <a:off x="22199600" y="181934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168275</xdr:rowOff>
    </xdr:from>
    <xdr:to>
      <xdr:col>116</xdr:col>
      <xdr:colOff>114300</xdr:colOff>
      <xdr:row>107</xdr:row>
      <xdr:rowOff>98425</xdr:rowOff>
    </xdr:to>
    <xdr:sp macro="" textlink="">
      <xdr:nvSpPr>
        <xdr:cNvPr id="526" name="フローチャート: 判断 525">
          <a:extLst>
            <a:ext uri="{FF2B5EF4-FFF2-40B4-BE49-F238E27FC236}">
              <a16:creationId xmlns:a16="http://schemas.microsoft.com/office/drawing/2014/main" id="{F1111946-B01E-4567-AB2B-049716D94AA0}"/>
            </a:ext>
          </a:extLst>
        </xdr:cNvPr>
        <xdr:cNvSpPr/>
      </xdr:nvSpPr>
      <xdr:spPr>
        <a:xfrm>
          <a:off x="22110700" y="1834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19686</xdr:rowOff>
    </xdr:from>
    <xdr:to>
      <xdr:col>112</xdr:col>
      <xdr:colOff>38100</xdr:colOff>
      <xdr:row>107</xdr:row>
      <xdr:rowOff>121286</xdr:rowOff>
    </xdr:to>
    <xdr:sp macro="" textlink="">
      <xdr:nvSpPr>
        <xdr:cNvPr id="527" name="フローチャート: 判断 526">
          <a:extLst>
            <a:ext uri="{FF2B5EF4-FFF2-40B4-BE49-F238E27FC236}">
              <a16:creationId xmlns:a16="http://schemas.microsoft.com/office/drawing/2014/main" id="{EBBAD01E-E56D-4E18-9212-862A90813A57}"/>
            </a:ext>
          </a:extLst>
        </xdr:cNvPr>
        <xdr:cNvSpPr/>
      </xdr:nvSpPr>
      <xdr:spPr>
        <a:xfrm>
          <a:off x="21272500" y="18364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10161</xdr:rowOff>
    </xdr:from>
    <xdr:to>
      <xdr:col>107</xdr:col>
      <xdr:colOff>101600</xdr:colOff>
      <xdr:row>107</xdr:row>
      <xdr:rowOff>111761</xdr:rowOff>
    </xdr:to>
    <xdr:sp macro="" textlink="">
      <xdr:nvSpPr>
        <xdr:cNvPr id="528" name="フローチャート: 判断 527">
          <a:extLst>
            <a:ext uri="{FF2B5EF4-FFF2-40B4-BE49-F238E27FC236}">
              <a16:creationId xmlns:a16="http://schemas.microsoft.com/office/drawing/2014/main" id="{13DF28B9-F474-4E9F-B4B0-4F98C5535AC2}"/>
            </a:ext>
          </a:extLst>
        </xdr:cNvPr>
        <xdr:cNvSpPr/>
      </xdr:nvSpPr>
      <xdr:spPr>
        <a:xfrm>
          <a:off x="20383500" y="18355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12064</xdr:rowOff>
    </xdr:from>
    <xdr:to>
      <xdr:col>102</xdr:col>
      <xdr:colOff>165100</xdr:colOff>
      <xdr:row>107</xdr:row>
      <xdr:rowOff>113664</xdr:rowOff>
    </xdr:to>
    <xdr:sp macro="" textlink="">
      <xdr:nvSpPr>
        <xdr:cNvPr id="529" name="フローチャート: 判断 528">
          <a:extLst>
            <a:ext uri="{FF2B5EF4-FFF2-40B4-BE49-F238E27FC236}">
              <a16:creationId xmlns:a16="http://schemas.microsoft.com/office/drawing/2014/main" id="{BFCDFB36-E018-4999-ACD5-DA51EF0E616B}"/>
            </a:ext>
          </a:extLst>
        </xdr:cNvPr>
        <xdr:cNvSpPr/>
      </xdr:nvSpPr>
      <xdr:spPr>
        <a:xfrm>
          <a:off x="19494500" y="1835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170180</xdr:rowOff>
    </xdr:from>
    <xdr:to>
      <xdr:col>98</xdr:col>
      <xdr:colOff>38100</xdr:colOff>
      <xdr:row>107</xdr:row>
      <xdr:rowOff>100330</xdr:rowOff>
    </xdr:to>
    <xdr:sp macro="" textlink="">
      <xdr:nvSpPr>
        <xdr:cNvPr id="530" name="フローチャート: 判断 529">
          <a:extLst>
            <a:ext uri="{FF2B5EF4-FFF2-40B4-BE49-F238E27FC236}">
              <a16:creationId xmlns:a16="http://schemas.microsoft.com/office/drawing/2014/main" id="{6F8EECD7-0961-47B1-94AC-11AFDE68C818}"/>
            </a:ext>
          </a:extLst>
        </xdr:cNvPr>
        <xdr:cNvSpPr/>
      </xdr:nvSpPr>
      <xdr:spPr>
        <a:xfrm>
          <a:off x="18605500" y="18343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531" name="テキスト ボックス 530">
          <a:extLst>
            <a:ext uri="{FF2B5EF4-FFF2-40B4-BE49-F238E27FC236}">
              <a16:creationId xmlns:a16="http://schemas.microsoft.com/office/drawing/2014/main" id="{EAAFF4F5-1FCD-4524-82D1-9F3870A6128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532" name="テキスト ボックス 531">
          <a:extLst>
            <a:ext uri="{FF2B5EF4-FFF2-40B4-BE49-F238E27FC236}">
              <a16:creationId xmlns:a16="http://schemas.microsoft.com/office/drawing/2014/main" id="{FAC494E8-B29D-4374-BC0D-92F0BDD239B2}"/>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533" name="テキスト ボックス 532">
          <a:extLst>
            <a:ext uri="{FF2B5EF4-FFF2-40B4-BE49-F238E27FC236}">
              <a16:creationId xmlns:a16="http://schemas.microsoft.com/office/drawing/2014/main" id="{A5DE3E60-8080-4890-8697-506F7C63147F}"/>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534" name="テキスト ボックス 533">
          <a:extLst>
            <a:ext uri="{FF2B5EF4-FFF2-40B4-BE49-F238E27FC236}">
              <a16:creationId xmlns:a16="http://schemas.microsoft.com/office/drawing/2014/main" id="{C93F26EB-5123-460E-86C6-F333BAE23BB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535" name="テキスト ボックス 534">
          <a:extLst>
            <a:ext uri="{FF2B5EF4-FFF2-40B4-BE49-F238E27FC236}">
              <a16:creationId xmlns:a16="http://schemas.microsoft.com/office/drawing/2014/main" id="{5337D582-8A98-478A-AF7F-EB1287E2825A}"/>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27305</xdr:rowOff>
    </xdr:from>
    <xdr:to>
      <xdr:col>116</xdr:col>
      <xdr:colOff>114300</xdr:colOff>
      <xdr:row>108</xdr:row>
      <xdr:rowOff>128905</xdr:rowOff>
    </xdr:to>
    <xdr:sp macro="" textlink="">
      <xdr:nvSpPr>
        <xdr:cNvPr id="536" name="楕円 535">
          <a:extLst>
            <a:ext uri="{FF2B5EF4-FFF2-40B4-BE49-F238E27FC236}">
              <a16:creationId xmlns:a16="http://schemas.microsoft.com/office/drawing/2014/main" id="{A2CF4C3E-52C5-44B1-8A7A-9ED11690E7D0}"/>
            </a:ext>
          </a:extLst>
        </xdr:cNvPr>
        <xdr:cNvSpPr/>
      </xdr:nvSpPr>
      <xdr:spPr>
        <a:xfrm>
          <a:off x="22110700" y="1854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113682</xdr:rowOff>
    </xdr:from>
    <xdr:ext cx="469744" cy="259045"/>
    <xdr:sp macro="" textlink="">
      <xdr:nvSpPr>
        <xdr:cNvPr id="537" name="【庁舎】&#10;一人当たり面積該当値テキスト">
          <a:extLst>
            <a:ext uri="{FF2B5EF4-FFF2-40B4-BE49-F238E27FC236}">
              <a16:creationId xmlns:a16="http://schemas.microsoft.com/office/drawing/2014/main" id="{41005B27-2C8C-4AE6-ACAE-08BE0E4283A4}"/>
            </a:ext>
          </a:extLst>
        </xdr:cNvPr>
        <xdr:cNvSpPr txBox="1"/>
      </xdr:nvSpPr>
      <xdr:spPr>
        <a:xfrm>
          <a:off x="22199600" y="1845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31114</xdr:rowOff>
    </xdr:from>
    <xdr:to>
      <xdr:col>112</xdr:col>
      <xdr:colOff>38100</xdr:colOff>
      <xdr:row>108</xdr:row>
      <xdr:rowOff>132714</xdr:rowOff>
    </xdr:to>
    <xdr:sp macro="" textlink="">
      <xdr:nvSpPr>
        <xdr:cNvPr id="538" name="楕円 537">
          <a:extLst>
            <a:ext uri="{FF2B5EF4-FFF2-40B4-BE49-F238E27FC236}">
              <a16:creationId xmlns:a16="http://schemas.microsoft.com/office/drawing/2014/main" id="{E8B50AA9-CBC5-4D51-BE45-B24D57B4E885}"/>
            </a:ext>
          </a:extLst>
        </xdr:cNvPr>
        <xdr:cNvSpPr/>
      </xdr:nvSpPr>
      <xdr:spPr>
        <a:xfrm>
          <a:off x="21272500" y="1854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78105</xdr:rowOff>
    </xdr:from>
    <xdr:to>
      <xdr:col>116</xdr:col>
      <xdr:colOff>63500</xdr:colOff>
      <xdr:row>108</xdr:row>
      <xdr:rowOff>81914</xdr:rowOff>
    </xdr:to>
    <xdr:cxnSp macro="">
      <xdr:nvCxnSpPr>
        <xdr:cNvPr id="539" name="直線コネクタ 538">
          <a:extLst>
            <a:ext uri="{FF2B5EF4-FFF2-40B4-BE49-F238E27FC236}">
              <a16:creationId xmlns:a16="http://schemas.microsoft.com/office/drawing/2014/main" id="{1B543544-AE14-4A38-878C-A8F17E5503EB}"/>
            </a:ext>
          </a:extLst>
        </xdr:cNvPr>
        <xdr:cNvCxnSpPr/>
      </xdr:nvCxnSpPr>
      <xdr:spPr>
        <a:xfrm flipV="1">
          <a:off x="21323300" y="18594705"/>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33020</xdr:rowOff>
    </xdr:from>
    <xdr:to>
      <xdr:col>107</xdr:col>
      <xdr:colOff>101600</xdr:colOff>
      <xdr:row>108</xdr:row>
      <xdr:rowOff>134620</xdr:rowOff>
    </xdr:to>
    <xdr:sp macro="" textlink="">
      <xdr:nvSpPr>
        <xdr:cNvPr id="540" name="楕円 539">
          <a:extLst>
            <a:ext uri="{FF2B5EF4-FFF2-40B4-BE49-F238E27FC236}">
              <a16:creationId xmlns:a16="http://schemas.microsoft.com/office/drawing/2014/main" id="{EEF31906-852E-4615-AD6F-FE6A5C3BE212}"/>
            </a:ext>
          </a:extLst>
        </xdr:cNvPr>
        <xdr:cNvSpPr/>
      </xdr:nvSpPr>
      <xdr:spPr>
        <a:xfrm>
          <a:off x="20383500" y="18549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81914</xdr:rowOff>
    </xdr:from>
    <xdr:to>
      <xdr:col>111</xdr:col>
      <xdr:colOff>177800</xdr:colOff>
      <xdr:row>108</xdr:row>
      <xdr:rowOff>83820</xdr:rowOff>
    </xdr:to>
    <xdr:cxnSp macro="">
      <xdr:nvCxnSpPr>
        <xdr:cNvPr id="541" name="直線コネクタ 540">
          <a:extLst>
            <a:ext uri="{FF2B5EF4-FFF2-40B4-BE49-F238E27FC236}">
              <a16:creationId xmlns:a16="http://schemas.microsoft.com/office/drawing/2014/main" id="{81FE58BB-DE5E-4F8B-952F-B1570B580362}"/>
            </a:ext>
          </a:extLst>
        </xdr:cNvPr>
        <xdr:cNvCxnSpPr/>
      </xdr:nvCxnSpPr>
      <xdr:spPr>
        <a:xfrm flipV="1">
          <a:off x="20434300" y="18598514"/>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36830</xdr:rowOff>
    </xdr:from>
    <xdr:to>
      <xdr:col>102</xdr:col>
      <xdr:colOff>165100</xdr:colOff>
      <xdr:row>108</xdr:row>
      <xdr:rowOff>138430</xdr:rowOff>
    </xdr:to>
    <xdr:sp macro="" textlink="">
      <xdr:nvSpPr>
        <xdr:cNvPr id="542" name="楕円 541">
          <a:extLst>
            <a:ext uri="{FF2B5EF4-FFF2-40B4-BE49-F238E27FC236}">
              <a16:creationId xmlns:a16="http://schemas.microsoft.com/office/drawing/2014/main" id="{AD9DB98C-EBA7-4F11-B9AB-999072426F82}"/>
            </a:ext>
          </a:extLst>
        </xdr:cNvPr>
        <xdr:cNvSpPr/>
      </xdr:nvSpPr>
      <xdr:spPr>
        <a:xfrm>
          <a:off x="19494500" y="1855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83820</xdr:rowOff>
    </xdr:from>
    <xdr:to>
      <xdr:col>107</xdr:col>
      <xdr:colOff>50800</xdr:colOff>
      <xdr:row>108</xdr:row>
      <xdr:rowOff>87630</xdr:rowOff>
    </xdr:to>
    <xdr:cxnSp macro="">
      <xdr:nvCxnSpPr>
        <xdr:cNvPr id="543" name="直線コネクタ 542">
          <a:extLst>
            <a:ext uri="{FF2B5EF4-FFF2-40B4-BE49-F238E27FC236}">
              <a16:creationId xmlns:a16="http://schemas.microsoft.com/office/drawing/2014/main" id="{B1446131-9DFD-42B6-B385-45BA66ED11CB}"/>
            </a:ext>
          </a:extLst>
        </xdr:cNvPr>
        <xdr:cNvCxnSpPr/>
      </xdr:nvCxnSpPr>
      <xdr:spPr>
        <a:xfrm flipV="1">
          <a:off x="19545300" y="1860042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40639</xdr:rowOff>
    </xdr:from>
    <xdr:to>
      <xdr:col>98</xdr:col>
      <xdr:colOff>38100</xdr:colOff>
      <xdr:row>108</xdr:row>
      <xdr:rowOff>142239</xdr:rowOff>
    </xdr:to>
    <xdr:sp macro="" textlink="">
      <xdr:nvSpPr>
        <xdr:cNvPr id="544" name="楕円 543">
          <a:extLst>
            <a:ext uri="{FF2B5EF4-FFF2-40B4-BE49-F238E27FC236}">
              <a16:creationId xmlns:a16="http://schemas.microsoft.com/office/drawing/2014/main" id="{B640E675-4F8F-4FB5-A021-BD2419A33B6A}"/>
            </a:ext>
          </a:extLst>
        </xdr:cNvPr>
        <xdr:cNvSpPr/>
      </xdr:nvSpPr>
      <xdr:spPr>
        <a:xfrm>
          <a:off x="18605500" y="1855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87630</xdr:rowOff>
    </xdr:from>
    <xdr:to>
      <xdr:col>102</xdr:col>
      <xdr:colOff>114300</xdr:colOff>
      <xdr:row>108</xdr:row>
      <xdr:rowOff>91439</xdr:rowOff>
    </xdr:to>
    <xdr:cxnSp macro="">
      <xdr:nvCxnSpPr>
        <xdr:cNvPr id="545" name="直線コネクタ 544">
          <a:extLst>
            <a:ext uri="{FF2B5EF4-FFF2-40B4-BE49-F238E27FC236}">
              <a16:creationId xmlns:a16="http://schemas.microsoft.com/office/drawing/2014/main" id="{FAF58BFD-D50D-4A09-98A0-C426D5469F50}"/>
            </a:ext>
          </a:extLst>
        </xdr:cNvPr>
        <xdr:cNvCxnSpPr/>
      </xdr:nvCxnSpPr>
      <xdr:spPr>
        <a:xfrm flipV="1">
          <a:off x="18656300" y="18604230"/>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137813</xdr:rowOff>
    </xdr:from>
    <xdr:ext cx="469744" cy="259045"/>
    <xdr:sp macro="" textlink="">
      <xdr:nvSpPr>
        <xdr:cNvPr id="546" name="n_1aveValue【庁舎】&#10;一人当たり面積">
          <a:extLst>
            <a:ext uri="{FF2B5EF4-FFF2-40B4-BE49-F238E27FC236}">
              <a16:creationId xmlns:a16="http://schemas.microsoft.com/office/drawing/2014/main" id="{94EB75D4-6B58-45E1-B738-41FBD87DC594}"/>
            </a:ext>
          </a:extLst>
        </xdr:cNvPr>
        <xdr:cNvSpPr txBox="1"/>
      </xdr:nvSpPr>
      <xdr:spPr>
        <a:xfrm>
          <a:off x="21075727" y="18140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128288</xdr:rowOff>
    </xdr:from>
    <xdr:ext cx="469744" cy="259045"/>
    <xdr:sp macro="" textlink="">
      <xdr:nvSpPr>
        <xdr:cNvPr id="547" name="n_2aveValue【庁舎】&#10;一人当たり面積">
          <a:extLst>
            <a:ext uri="{FF2B5EF4-FFF2-40B4-BE49-F238E27FC236}">
              <a16:creationId xmlns:a16="http://schemas.microsoft.com/office/drawing/2014/main" id="{C804A8DC-9827-401C-B5D0-850B1BBE76D8}"/>
            </a:ext>
          </a:extLst>
        </xdr:cNvPr>
        <xdr:cNvSpPr txBox="1"/>
      </xdr:nvSpPr>
      <xdr:spPr>
        <a:xfrm>
          <a:off x="20199427" y="18130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130191</xdr:rowOff>
    </xdr:from>
    <xdr:ext cx="469744" cy="259045"/>
    <xdr:sp macro="" textlink="">
      <xdr:nvSpPr>
        <xdr:cNvPr id="548" name="n_3aveValue【庁舎】&#10;一人当たり面積">
          <a:extLst>
            <a:ext uri="{FF2B5EF4-FFF2-40B4-BE49-F238E27FC236}">
              <a16:creationId xmlns:a16="http://schemas.microsoft.com/office/drawing/2014/main" id="{655D723B-C532-403E-AC84-23BD814652BF}"/>
            </a:ext>
          </a:extLst>
        </xdr:cNvPr>
        <xdr:cNvSpPr txBox="1"/>
      </xdr:nvSpPr>
      <xdr:spPr>
        <a:xfrm>
          <a:off x="19310427" y="18132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116857</xdr:rowOff>
    </xdr:from>
    <xdr:ext cx="469744" cy="259045"/>
    <xdr:sp macro="" textlink="">
      <xdr:nvSpPr>
        <xdr:cNvPr id="549" name="n_4aveValue【庁舎】&#10;一人当たり面積">
          <a:extLst>
            <a:ext uri="{FF2B5EF4-FFF2-40B4-BE49-F238E27FC236}">
              <a16:creationId xmlns:a16="http://schemas.microsoft.com/office/drawing/2014/main" id="{E8DC6E6F-D8BE-41DF-B18C-8DD724E1C629}"/>
            </a:ext>
          </a:extLst>
        </xdr:cNvPr>
        <xdr:cNvSpPr txBox="1"/>
      </xdr:nvSpPr>
      <xdr:spPr>
        <a:xfrm>
          <a:off x="18421427" y="18119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123841</xdr:rowOff>
    </xdr:from>
    <xdr:ext cx="469744" cy="259045"/>
    <xdr:sp macro="" textlink="">
      <xdr:nvSpPr>
        <xdr:cNvPr id="550" name="n_1mainValue【庁舎】&#10;一人当たり面積">
          <a:extLst>
            <a:ext uri="{FF2B5EF4-FFF2-40B4-BE49-F238E27FC236}">
              <a16:creationId xmlns:a16="http://schemas.microsoft.com/office/drawing/2014/main" id="{DDA32304-A1E6-4213-96E7-69474E1B0932}"/>
            </a:ext>
          </a:extLst>
        </xdr:cNvPr>
        <xdr:cNvSpPr txBox="1"/>
      </xdr:nvSpPr>
      <xdr:spPr>
        <a:xfrm>
          <a:off x="21075727" y="18640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125747</xdr:rowOff>
    </xdr:from>
    <xdr:ext cx="469744" cy="259045"/>
    <xdr:sp macro="" textlink="">
      <xdr:nvSpPr>
        <xdr:cNvPr id="551" name="n_2mainValue【庁舎】&#10;一人当たり面積">
          <a:extLst>
            <a:ext uri="{FF2B5EF4-FFF2-40B4-BE49-F238E27FC236}">
              <a16:creationId xmlns:a16="http://schemas.microsoft.com/office/drawing/2014/main" id="{B0D6B72A-6857-4BE4-835C-B8CB49951BA3}"/>
            </a:ext>
          </a:extLst>
        </xdr:cNvPr>
        <xdr:cNvSpPr txBox="1"/>
      </xdr:nvSpPr>
      <xdr:spPr>
        <a:xfrm>
          <a:off x="20199427" y="18642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129557</xdr:rowOff>
    </xdr:from>
    <xdr:ext cx="469744" cy="259045"/>
    <xdr:sp macro="" textlink="">
      <xdr:nvSpPr>
        <xdr:cNvPr id="552" name="n_3mainValue【庁舎】&#10;一人当たり面積">
          <a:extLst>
            <a:ext uri="{FF2B5EF4-FFF2-40B4-BE49-F238E27FC236}">
              <a16:creationId xmlns:a16="http://schemas.microsoft.com/office/drawing/2014/main" id="{8A3A2B5A-AE74-4376-B2E7-3EB778DA6DB6}"/>
            </a:ext>
          </a:extLst>
        </xdr:cNvPr>
        <xdr:cNvSpPr txBox="1"/>
      </xdr:nvSpPr>
      <xdr:spPr>
        <a:xfrm>
          <a:off x="19310427" y="1864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133366</xdr:rowOff>
    </xdr:from>
    <xdr:ext cx="469744" cy="259045"/>
    <xdr:sp macro="" textlink="">
      <xdr:nvSpPr>
        <xdr:cNvPr id="553" name="n_4mainValue【庁舎】&#10;一人当たり面積">
          <a:extLst>
            <a:ext uri="{FF2B5EF4-FFF2-40B4-BE49-F238E27FC236}">
              <a16:creationId xmlns:a16="http://schemas.microsoft.com/office/drawing/2014/main" id="{058ABBB6-7229-4916-91B1-EE11F8F505C3}"/>
            </a:ext>
          </a:extLst>
        </xdr:cNvPr>
        <xdr:cNvSpPr txBox="1"/>
      </xdr:nvSpPr>
      <xdr:spPr>
        <a:xfrm>
          <a:off x="18421427"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554" name="正方形/長方形 553">
          <a:extLst>
            <a:ext uri="{FF2B5EF4-FFF2-40B4-BE49-F238E27FC236}">
              <a16:creationId xmlns:a16="http://schemas.microsoft.com/office/drawing/2014/main" id="{F172A4D8-6A80-431C-A935-E7B38B47641A}"/>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555" name="正方形/長方形 554">
          <a:extLst>
            <a:ext uri="{FF2B5EF4-FFF2-40B4-BE49-F238E27FC236}">
              <a16:creationId xmlns:a16="http://schemas.microsoft.com/office/drawing/2014/main" id="{A8B2B036-A1A6-46AD-9FC1-CFAA049FDDC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556" name="テキスト ボックス 555">
          <a:extLst>
            <a:ext uri="{FF2B5EF4-FFF2-40B4-BE49-F238E27FC236}">
              <a16:creationId xmlns:a16="http://schemas.microsoft.com/office/drawing/2014/main" id="{44412225-AD26-496F-9EBD-B00A13A78D91}"/>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lang="ja-JP" altLang="ja-JP" sz="1100">
              <a:solidFill>
                <a:schemeClr val="dk1"/>
              </a:solidFill>
              <a:effectLst/>
              <a:latin typeface="+mn-lt"/>
              <a:ea typeface="+mn-ea"/>
              <a:cs typeface="+mn-cs"/>
            </a:rPr>
            <a:t>類似団体と比較して有形固定資産減価償却率が高くなっている主な施設は、庁舎、市民会館、体育館・プールとなっており、有形固定資産減価償却率が低くなっている主な施設は福祉施設となっている。</a:t>
          </a:r>
          <a:endParaRPr lang="ja-JP" altLang="ja-JP" sz="1400">
            <a:effectLst/>
          </a:endParaRPr>
        </a:p>
        <a:p>
          <a:r>
            <a:rPr lang="ja-JP" altLang="ja-JP" sz="1100">
              <a:solidFill>
                <a:schemeClr val="dk1"/>
              </a:solidFill>
              <a:effectLst/>
              <a:latin typeface="+mn-lt"/>
              <a:ea typeface="+mn-ea"/>
              <a:cs typeface="+mn-cs"/>
            </a:rPr>
            <a:t>有形固定資産減価償却率が高くなっている施設については、建設年度が昭和末期から平成初期にかけて整備された施設が多いことが要因となっており、現在も施設改修等を必要に応じて行ってきたが、</a:t>
          </a:r>
          <a:endParaRPr lang="ja-JP" altLang="ja-JP" sz="1400">
            <a:effectLst/>
          </a:endParaRPr>
        </a:p>
        <a:p>
          <a:r>
            <a:rPr lang="ja-JP" altLang="ja-JP" sz="1100">
              <a:solidFill>
                <a:schemeClr val="dk1"/>
              </a:solidFill>
              <a:effectLst/>
              <a:latin typeface="+mn-lt"/>
              <a:ea typeface="+mn-ea"/>
              <a:cs typeface="+mn-cs"/>
            </a:rPr>
            <a:t>今後は公共施設総合管理計画に基づき、計画的な除却、建て替え及び統廃合等を検討し、適切に進めていく。</a:t>
          </a:r>
          <a:endParaRPr lang="ja-JP" altLang="ja-JP" sz="1400">
            <a:effectLst/>
          </a:endParaRPr>
        </a:p>
        <a:p>
          <a:r>
            <a:rPr lang="ja-JP" altLang="ja-JP" sz="1100">
              <a:solidFill>
                <a:schemeClr val="dk1"/>
              </a:solidFill>
              <a:effectLst/>
              <a:latin typeface="+mn-lt"/>
              <a:ea typeface="+mn-ea"/>
              <a:cs typeface="+mn-cs"/>
            </a:rPr>
            <a:t>福祉施設については、他施設と比較すると建設年度が新しいため、有形固定資産減価償却率が低くなっているが、施設内設備の更新等を計画的に行っていくことで適切な施設管理に努めていく。</a:t>
          </a:r>
          <a:endParaRPr lang="ja-JP" altLang="ja-JP" sz="1400">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32207;&#21209;&#37096;\&#36001;&#25919;&#35506;\02&#36001;&#25919;&#20418;\24_&#27770;&#31639;&#65286;&#39006;&#22243;&#12459;&#12540;&#12489;&#12539;&#36001;&#25919;&#29366;&#27841;&#36039;&#26009;&#38598;&#65288;&#26087;&#65306;&#36001;&#25919;&#27604;&#36611;&#20998;&#26512;&#34920;&#65289;\01-1_&#36001;&#25919;&#29366;&#27841;&#36039;&#26009;&#38598;&#65288;H22&#27770;&#31639;&#20998;&#12424;&#12426;&#20998;&#26512;&#34920;&#12363;&#12425;&#22793;&#26356;\R6_&#36001;&#25919;&#29366;&#27841;&#36039;&#26009;&#38598;&#65288;R7&#20316;&#25104;&#65289;\04_&#12304;&#30707;&#29417;&#25391;&#33288;&#23616;%20&#29031;&#20250;914(&#26376;)&#12294;&#12305;&#20196;&#21644;&#65302;&#24180;&#24230;&#36001;&#25919;&#29366;&#27841;&#36039;&#26009;&#38598;&#12398;&#20316;&#25104;&#12395;&#12388;&#12356;&#12390;&#65288;2&#22238;&#30446;&#12539;&#22320;&#26041;&#20844;&#20250;&#35336;&#38306;&#20418;&#65289;\&#12304;&#36001;&#25919;&#29366;&#27841;&#36039;&#26009;&#38598;&#12305;_013030_&#24403;&#21029;&#30010;_2024(2&#22238;&#30446;).xlsx" TargetMode="External"/><Relationship Id="rId1" Type="http://schemas.openxmlformats.org/officeDocument/2006/relationships/externalLinkPath" Target="&#12304;&#36001;&#25919;&#29366;&#27841;&#36039;&#26009;&#38598;&#12305;_013030_&#24403;&#21029;&#30010;_2024(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cell r="BP51">
            <v>47</v>
          </cell>
          <cell r="BX51">
            <v>46.9</v>
          </cell>
          <cell r="CF51">
            <v>37.4</v>
          </cell>
          <cell r="CN51">
            <v>28.6</v>
          </cell>
          <cell r="CV51">
            <v>35.799999999999997</v>
          </cell>
        </row>
        <row r="53">
          <cell r="BP53">
            <v>77.099999999999994</v>
          </cell>
          <cell r="BX53">
            <v>76.5</v>
          </cell>
          <cell r="CF53">
            <v>72.400000000000006</v>
          </cell>
          <cell r="CN53">
            <v>74.099999999999994</v>
          </cell>
          <cell r="CV53">
            <v>76</v>
          </cell>
        </row>
        <row r="55">
          <cell r="AN55" t="str">
            <v>類似団体内平均値</v>
          </cell>
          <cell r="BP55">
            <v>12.8</v>
          </cell>
          <cell r="BX55">
            <v>0</v>
          </cell>
          <cell r="CF55">
            <v>0</v>
          </cell>
          <cell r="CN55">
            <v>0</v>
          </cell>
          <cell r="CV55">
            <v>0</v>
          </cell>
        </row>
        <row r="57">
          <cell r="BP57">
            <v>61.2</v>
          </cell>
          <cell r="BX57">
            <v>63.1</v>
          </cell>
          <cell r="CF57">
            <v>64.2</v>
          </cell>
          <cell r="CN57">
            <v>64.2</v>
          </cell>
          <cell r="CV57">
            <v>65</v>
          </cell>
        </row>
        <row r="72">
          <cell r="BP72" t="str">
            <v>R02</v>
          </cell>
          <cell r="BX72" t="str">
            <v>R03</v>
          </cell>
          <cell r="CF72" t="str">
            <v>R04</v>
          </cell>
          <cell r="CN72" t="str">
            <v>R05</v>
          </cell>
          <cell r="CV72" t="str">
            <v>R06</v>
          </cell>
        </row>
        <row r="73">
          <cell r="AN73" t="str">
            <v>当該団体値</v>
          </cell>
          <cell r="BP73">
            <v>47</v>
          </cell>
          <cell r="BX73">
            <v>46.9</v>
          </cell>
          <cell r="CF73">
            <v>37.4</v>
          </cell>
          <cell r="CN73">
            <v>28.6</v>
          </cell>
          <cell r="CV73">
            <v>35.799999999999997</v>
          </cell>
        </row>
        <row r="75">
          <cell r="BP75">
            <v>10.1</v>
          </cell>
          <cell r="BX75">
            <v>9.6999999999999993</v>
          </cell>
          <cell r="CF75">
            <v>10</v>
          </cell>
          <cell r="CN75">
            <v>9.6</v>
          </cell>
          <cell r="CV75">
            <v>9.1</v>
          </cell>
        </row>
        <row r="77">
          <cell r="AN77" t="str">
            <v>類似団体内平均値</v>
          </cell>
          <cell r="BP77">
            <v>12.8</v>
          </cell>
          <cell r="BX77">
            <v>0</v>
          </cell>
          <cell r="CF77">
            <v>0</v>
          </cell>
          <cell r="CN77">
            <v>0</v>
          </cell>
          <cell r="CV77">
            <v>0</v>
          </cell>
        </row>
        <row r="79">
          <cell r="BP79">
            <v>7.3</v>
          </cell>
          <cell r="BX79">
            <v>7.2</v>
          </cell>
          <cell r="CF79">
            <v>7.2</v>
          </cell>
          <cell r="CN79">
            <v>7</v>
          </cell>
          <cell r="CV79">
            <v>7</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Normal="100" workbookViewId="0">
      <selection activeCell="AY11" sqref="AY11:BM11"/>
    </sheetView>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14070055</v>
      </c>
      <c r="BO4" s="436"/>
      <c r="BP4" s="436"/>
      <c r="BQ4" s="436"/>
      <c r="BR4" s="436"/>
      <c r="BS4" s="436"/>
      <c r="BT4" s="436"/>
      <c r="BU4" s="437"/>
      <c r="BV4" s="435">
        <v>14464237</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6.5</v>
      </c>
      <c r="CU4" s="576"/>
      <c r="CV4" s="576"/>
      <c r="CW4" s="576"/>
      <c r="CX4" s="576"/>
      <c r="CY4" s="576"/>
      <c r="CZ4" s="576"/>
      <c r="DA4" s="577"/>
      <c r="DB4" s="575">
        <v>5.7</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13642586</v>
      </c>
      <c r="BO5" s="407"/>
      <c r="BP5" s="407"/>
      <c r="BQ5" s="407"/>
      <c r="BR5" s="407"/>
      <c r="BS5" s="407"/>
      <c r="BT5" s="407"/>
      <c r="BU5" s="408"/>
      <c r="BV5" s="406">
        <v>14079852</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93.9</v>
      </c>
      <c r="CU5" s="404"/>
      <c r="CV5" s="404"/>
      <c r="CW5" s="404"/>
      <c r="CX5" s="404"/>
      <c r="CY5" s="404"/>
      <c r="CZ5" s="404"/>
      <c r="DA5" s="405"/>
      <c r="DB5" s="403">
        <v>91.2</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427469</v>
      </c>
      <c r="BO6" s="407"/>
      <c r="BP6" s="407"/>
      <c r="BQ6" s="407"/>
      <c r="BR6" s="407"/>
      <c r="BS6" s="407"/>
      <c r="BT6" s="407"/>
      <c r="BU6" s="408"/>
      <c r="BV6" s="406">
        <v>384385</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94.1</v>
      </c>
      <c r="CU6" s="550"/>
      <c r="CV6" s="550"/>
      <c r="CW6" s="550"/>
      <c r="CX6" s="550"/>
      <c r="CY6" s="550"/>
      <c r="CZ6" s="550"/>
      <c r="DA6" s="551"/>
      <c r="DB6" s="549">
        <v>91.7</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1913</v>
      </c>
      <c r="BO7" s="407"/>
      <c r="BP7" s="407"/>
      <c r="BQ7" s="407"/>
      <c r="BR7" s="407"/>
      <c r="BS7" s="407"/>
      <c r="BT7" s="407"/>
      <c r="BU7" s="408"/>
      <c r="BV7" s="406">
        <v>22983</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6499665</v>
      </c>
      <c r="CU7" s="407"/>
      <c r="CV7" s="407"/>
      <c r="CW7" s="407"/>
      <c r="CX7" s="407"/>
      <c r="CY7" s="407"/>
      <c r="CZ7" s="407"/>
      <c r="DA7" s="408"/>
      <c r="DB7" s="406">
        <v>6313107</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425556</v>
      </c>
      <c r="BO8" s="407"/>
      <c r="BP8" s="407"/>
      <c r="BQ8" s="407"/>
      <c r="BR8" s="407"/>
      <c r="BS8" s="407"/>
      <c r="BT8" s="407"/>
      <c r="BU8" s="408"/>
      <c r="BV8" s="406">
        <v>361402</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0.37</v>
      </c>
      <c r="CU8" s="510"/>
      <c r="CV8" s="510"/>
      <c r="CW8" s="510"/>
      <c r="CX8" s="510"/>
      <c r="CY8" s="510"/>
      <c r="CZ8" s="510"/>
      <c r="DA8" s="511"/>
      <c r="DB8" s="509">
        <v>0.36</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15916</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64154</v>
      </c>
      <c r="BO9" s="407"/>
      <c r="BP9" s="407"/>
      <c r="BQ9" s="407"/>
      <c r="BR9" s="407"/>
      <c r="BS9" s="407"/>
      <c r="BT9" s="407"/>
      <c r="BU9" s="408"/>
      <c r="BV9" s="406">
        <v>74967</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10.5</v>
      </c>
      <c r="CU9" s="404"/>
      <c r="CV9" s="404"/>
      <c r="CW9" s="404"/>
      <c r="CX9" s="404"/>
      <c r="CY9" s="404"/>
      <c r="CZ9" s="404"/>
      <c r="DA9" s="405"/>
      <c r="DB9" s="403">
        <v>10.6</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17278</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90</v>
      </c>
      <c r="AV10" s="465"/>
      <c r="AW10" s="465"/>
      <c r="AX10" s="465"/>
      <c r="AY10" s="420" t="s">
        <v>114</v>
      </c>
      <c r="AZ10" s="421"/>
      <c r="BA10" s="421"/>
      <c r="BB10" s="421"/>
      <c r="BC10" s="421"/>
      <c r="BD10" s="421"/>
      <c r="BE10" s="421"/>
      <c r="BF10" s="421"/>
      <c r="BG10" s="421"/>
      <c r="BH10" s="421"/>
      <c r="BI10" s="421"/>
      <c r="BJ10" s="421"/>
      <c r="BK10" s="421"/>
      <c r="BL10" s="421"/>
      <c r="BM10" s="422"/>
      <c r="BN10" s="406">
        <v>134097</v>
      </c>
      <c r="BO10" s="407"/>
      <c r="BP10" s="407"/>
      <c r="BQ10" s="407"/>
      <c r="BR10" s="407"/>
      <c r="BS10" s="407"/>
      <c r="BT10" s="407"/>
      <c r="BU10" s="408"/>
      <c r="BV10" s="406">
        <v>128786</v>
      </c>
      <c r="BW10" s="407"/>
      <c r="BX10" s="407"/>
      <c r="BY10" s="407"/>
      <c r="BZ10" s="407"/>
      <c r="CA10" s="407"/>
      <c r="CB10" s="407"/>
      <c r="CC10" s="408"/>
      <c r="CD10" s="169" t="s">
        <v>115</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38"/>
      <c r="C11" s="539"/>
      <c r="D11" s="539"/>
      <c r="E11" s="539"/>
      <c r="F11" s="539"/>
      <c r="G11" s="539"/>
      <c r="H11" s="539"/>
      <c r="I11" s="539"/>
      <c r="J11" s="539"/>
      <c r="K11" s="457"/>
      <c r="L11" s="367" t="s">
        <v>116</v>
      </c>
      <c r="M11" s="368"/>
      <c r="N11" s="368"/>
      <c r="O11" s="368"/>
      <c r="P11" s="368"/>
      <c r="Q11" s="369"/>
      <c r="R11" s="535" t="s">
        <v>117</v>
      </c>
      <c r="S11" s="536"/>
      <c r="T11" s="536"/>
      <c r="U11" s="536"/>
      <c r="V11" s="537"/>
      <c r="W11" s="547"/>
      <c r="X11" s="357"/>
      <c r="Y11" s="357"/>
      <c r="Z11" s="357"/>
      <c r="AA11" s="357"/>
      <c r="AB11" s="357"/>
      <c r="AC11" s="357"/>
      <c r="AD11" s="357"/>
      <c r="AE11" s="357"/>
      <c r="AF11" s="357"/>
      <c r="AG11" s="357"/>
      <c r="AH11" s="357"/>
      <c r="AI11" s="357"/>
      <c r="AJ11" s="357"/>
      <c r="AK11" s="357"/>
      <c r="AL11" s="548"/>
      <c r="AM11" s="463" t="s">
        <v>118</v>
      </c>
      <c r="AN11" s="363"/>
      <c r="AO11" s="363"/>
      <c r="AP11" s="363"/>
      <c r="AQ11" s="363"/>
      <c r="AR11" s="363"/>
      <c r="AS11" s="363"/>
      <c r="AT11" s="364"/>
      <c r="AU11" s="464" t="s">
        <v>90</v>
      </c>
      <c r="AV11" s="465"/>
      <c r="AW11" s="465"/>
      <c r="AX11" s="465"/>
      <c r="AY11" s="420" t="s">
        <v>119</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0</v>
      </c>
      <c r="BW11" s="407"/>
      <c r="BX11" s="407"/>
      <c r="BY11" s="407"/>
      <c r="BZ11" s="407"/>
      <c r="CA11" s="407"/>
      <c r="CB11" s="407"/>
      <c r="CC11" s="408"/>
      <c r="CD11" s="446" t="s">
        <v>120</v>
      </c>
      <c r="CE11" s="366"/>
      <c r="CF11" s="366"/>
      <c r="CG11" s="366"/>
      <c r="CH11" s="366"/>
      <c r="CI11" s="366"/>
      <c r="CJ11" s="366"/>
      <c r="CK11" s="366"/>
      <c r="CL11" s="366"/>
      <c r="CM11" s="366"/>
      <c r="CN11" s="366"/>
      <c r="CO11" s="366"/>
      <c r="CP11" s="366"/>
      <c r="CQ11" s="366"/>
      <c r="CR11" s="366"/>
      <c r="CS11" s="447"/>
      <c r="CT11" s="509" t="s">
        <v>121</v>
      </c>
      <c r="CU11" s="510"/>
      <c r="CV11" s="510"/>
      <c r="CW11" s="510"/>
      <c r="CX11" s="510"/>
      <c r="CY11" s="510"/>
      <c r="CZ11" s="510"/>
      <c r="DA11" s="511"/>
      <c r="DB11" s="509" t="s">
        <v>121</v>
      </c>
      <c r="DC11" s="510"/>
      <c r="DD11" s="510"/>
      <c r="DE11" s="510"/>
      <c r="DF11" s="510"/>
      <c r="DG11" s="510"/>
      <c r="DH11" s="510"/>
      <c r="DI11" s="511"/>
    </row>
    <row r="12" spans="1:119" ht="18.75" customHeight="1" x14ac:dyDescent="0.15">
      <c r="A12" s="163"/>
      <c r="B12" s="512" t="s">
        <v>122</v>
      </c>
      <c r="C12" s="513"/>
      <c r="D12" s="513"/>
      <c r="E12" s="513"/>
      <c r="F12" s="513"/>
      <c r="G12" s="513"/>
      <c r="H12" s="513"/>
      <c r="I12" s="513"/>
      <c r="J12" s="513"/>
      <c r="K12" s="514"/>
      <c r="L12" s="521" t="s">
        <v>123</v>
      </c>
      <c r="M12" s="522"/>
      <c r="N12" s="522"/>
      <c r="O12" s="522"/>
      <c r="P12" s="522"/>
      <c r="Q12" s="523"/>
      <c r="R12" s="524">
        <v>15113</v>
      </c>
      <c r="S12" s="525"/>
      <c r="T12" s="525"/>
      <c r="U12" s="525"/>
      <c r="V12" s="526"/>
      <c r="W12" s="527" t="s">
        <v>1</v>
      </c>
      <c r="X12" s="465"/>
      <c r="Y12" s="465"/>
      <c r="Z12" s="465"/>
      <c r="AA12" s="465"/>
      <c r="AB12" s="528"/>
      <c r="AC12" s="529" t="s">
        <v>124</v>
      </c>
      <c r="AD12" s="530"/>
      <c r="AE12" s="530"/>
      <c r="AF12" s="530"/>
      <c r="AG12" s="531"/>
      <c r="AH12" s="529" t="s">
        <v>125</v>
      </c>
      <c r="AI12" s="530"/>
      <c r="AJ12" s="530"/>
      <c r="AK12" s="530"/>
      <c r="AL12" s="532"/>
      <c r="AM12" s="463" t="s">
        <v>126</v>
      </c>
      <c r="AN12" s="363"/>
      <c r="AO12" s="363"/>
      <c r="AP12" s="363"/>
      <c r="AQ12" s="363"/>
      <c r="AR12" s="363"/>
      <c r="AS12" s="363"/>
      <c r="AT12" s="364"/>
      <c r="AU12" s="464" t="s">
        <v>90</v>
      </c>
      <c r="AV12" s="465"/>
      <c r="AW12" s="465"/>
      <c r="AX12" s="465"/>
      <c r="AY12" s="420" t="s">
        <v>127</v>
      </c>
      <c r="AZ12" s="421"/>
      <c r="BA12" s="421"/>
      <c r="BB12" s="421"/>
      <c r="BC12" s="421"/>
      <c r="BD12" s="421"/>
      <c r="BE12" s="421"/>
      <c r="BF12" s="421"/>
      <c r="BG12" s="421"/>
      <c r="BH12" s="421"/>
      <c r="BI12" s="421"/>
      <c r="BJ12" s="421"/>
      <c r="BK12" s="421"/>
      <c r="BL12" s="421"/>
      <c r="BM12" s="422"/>
      <c r="BN12" s="406">
        <v>133946</v>
      </c>
      <c r="BO12" s="407"/>
      <c r="BP12" s="407"/>
      <c r="BQ12" s="407"/>
      <c r="BR12" s="407"/>
      <c r="BS12" s="407"/>
      <c r="BT12" s="407"/>
      <c r="BU12" s="408"/>
      <c r="BV12" s="406">
        <v>99193</v>
      </c>
      <c r="BW12" s="407"/>
      <c r="BX12" s="407"/>
      <c r="BY12" s="407"/>
      <c r="BZ12" s="407"/>
      <c r="CA12" s="407"/>
      <c r="CB12" s="407"/>
      <c r="CC12" s="408"/>
      <c r="CD12" s="446" t="s">
        <v>128</v>
      </c>
      <c r="CE12" s="366"/>
      <c r="CF12" s="366"/>
      <c r="CG12" s="366"/>
      <c r="CH12" s="366"/>
      <c r="CI12" s="366"/>
      <c r="CJ12" s="366"/>
      <c r="CK12" s="366"/>
      <c r="CL12" s="366"/>
      <c r="CM12" s="366"/>
      <c r="CN12" s="366"/>
      <c r="CO12" s="366"/>
      <c r="CP12" s="366"/>
      <c r="CQ12" s="366"/>
      <c r="CR12" s="366"/>
      <c r="CS12" s="447"/>
      <c r="CT12" s="509" t="s">
        <v>121</v>
      </c>
      <c r="CU12" s="510"/>
      <c r="CV12" s="510"/>
      <c r="CW12" s="510"/>
      <c r="CX12" s="510"/>
      <c r="CY12" s="510"/>
      <c r="CZ12" s="510"/>
      <c r="DA12" s="511"/>
      <c r="DB12" s="509" t="s">
        <v>121</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8"/>
      <c r="M13" s="490" t="s">
        <v>129</v>
      </c>
      <c r="N13" s="491"/>
      <c r="O13" s="491"/>
      <c r="P13" s="491"/>
      <c r="Q13" s="492"/>
      <c r="R13" s="493">
        <v>14874</v>
      </c>
      <c r="S13" s="494"/>
      <c r="T13" s="494"/>
      <c r="U13" s="494"/>
      <c r="V13" s="495"/>
      <c r="W13" s="496" t="s">
        <v>130</v>
      </c>
      <c r="X13" s="392"/>
      <c r="Y13" s="392"/>
      <c r="Z13" s="392"/>
      <c r="AA13" s="392"/>
      <c r="AB13" s="393"/>
      <c r="AC13" s="359">
        <v>1082</v>
      </c>
      <c r="AD13" s="360"/>
      <c r="AE13" s="360"/>
      <c r="AF13" s="360"/>
      <c r="AG13" s="361"/>
      <c r="AH13" s="359">
        <v>1258</v>
      </c>
      <c r="AI13" s="360"/>
      <c r="AJ13" s="360"/>
      <c r="AK13" s="360"/>
      <c r="AL13" s="419"/>
      <c r="AM13" s="463" t="s">
        <v>131</v>
      </c>
      <c r="AN13" s="363"/>
      <c r="AO13" s="363"/>
      <c r="AP13" s="363"/>
      <c r="AQ13" s="363"/>
      <c r="AR13" s="363"/>
      <c r="AS13" s="363"/>
      <c r="AT13" s="364"/>
      <c r="AU13" s="464" t="s">
        <v>132</v>
      </c>
      <c r="AV13" s="465"/>
      <c r="AW13" s="465"/>
      <c r="AX13" s="465"/>
      <c r="AY13" s="420" t="s">
        <v>133</v>
      </c>
      <c r="AZ13" s="421"/>
      <c r="BA13" s="421"/>
      <c r="BB13" s="421"/>
      <c r="BC13" s="421"/>
      <c r="BD13" s="421"/>
      <c r="BE13" s="421"/>
      <c r="BF13" s="421"/>
      <c r="BG13" s="421"/>
      <c r="BH13" s="421"/>
      <c r="BI13" s="421"/>
      <c r="BJ13" s="421"/>
      <c r="BK13" s="421"/>
      <c r="BL13" s="421"/>
      <c r="BM13" s="422"/>
      <c r="BN13" s="406">
        <v>64305</v>
      </c>
      <c r="BO13" s="407"/>
      <c r="BP13" s="407"/>
      <c r="BQ13" s="407"/>
      <c r="BR13" s="407"/>
      <c r="BS13" s="407"/>
      <c r="BT13" s="407"/>
      <c r="BU13" s="408"/>
      <c r="BV13" s="406">
        <v>104560</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9.1</v>
      </c>
      <c r="CU13" s="404"/>
      <c r="CV13" s="404"/>
      <c r="CW13" s="404"/>
      <c r="CX13" s="404"/>
      <c r="CY13" s="404"/>
      <c r="CZ13" s="404"/>
      <c r="DA13" s="405"/>
      <c r="DB13" s="403">
        <v>9.6</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15286</v>
      </c>
      <c r="S14" s="494"/>
      <c r="T14" s="494"/>
      <c r="U14" s="494"/>
      <c r="V14" s="495"/>
      <c r="W14" s="497"/>
      <c r="X14" s="395"/>
      <c r="Y14" s="395"/>
      <c r="Z14" s="395"/>
      <c r="AA14" s="395"/>
      <c r="AB14" s="396"/>
      <c r="AC14" s="486">
        <v>14.8</v>
      </c>
      <c r="AD14" s="487"/>
      <c r="AE14" s="487"/>
      <c r="AF14" s="487"/>
      <c r="AG14" s="488"/>
      <c r="AH14" s="486">
        <v>15.8</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v>35.799999999999997</v>
      </c>
      <c r="CU14" s="504"/>
      <c r="CV14" s="504"/>
      <c r="CW14" s="504"/>
      <c r="CX14" s="504"/>
      <c r="CY14" s="504"/>
      <c r="CZ14" s="504"/>
      <c r="DA14" s="505"/>
      <c r="DB14" s="503">
        <v>28.6</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8"/>
      <c r="M15" s="490" t="s">
        <v>129</v>
      </c>
      <c r="N15" s="491"/>
      <c r="O15" s="491"/>
      <c r="P15" s="491"/>
      <c r="Q15" s="492"/>
      <c r="R15" s="493">
        <v>15080</v>
      </c>
      <c r="S15" s="494"/>
      <c r="T15" s="494"/>
      <c r="U15" s="494"/>
      <c r="V15" s="495"/>
      <c r="W15" s="496" t="s">
        <v>137</v>
      </c>
      <c r="X15" s="392"/>
      <c r="Y15" s="392"/>
      <c r="Z15" s="392"/>
      <c r="AA15" s="392"/>
      <c r="AB15" s="393"/>
      <c r="AC15" s="359">
        <v>1300</v>
      </c>
      <c r="AD15" s="360"/>
      <c r="AE15" s="360"/>
      <c r="AF15" s="360"/>
      <c r="AG15" s="361"/>
      <c r="AH15" s="359">
        <v>1500</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2224486</v>
      </c>
      <c r="BO15" s="436"/>
      <c r="BP15" s="436"/>
      <c r="BQ15" s="436"/>
      <c r="BR15" s="436"/>
      <c r="BS15" s="436"/>
      <c r="BT15" s="436"/>
      <c r="BU15" s="437"/>
      <c r="BV15" s="435">
        <v>2138184</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17.8</v>
      </c>
      <c r="AD16" s="487"/>
      <c r="AE16" s="487"/>
      <c r="AF16" s="487"/>
      <c r="AG16" s="488"/>
      <c r="AH16" s="486">
        <v>18.8</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5918336</v>
      </c>
      <c r="BO16" s="407"/>
      <c r="BP16" s="407"/>
      <c r="BQ16" s="407"/>
      <c r="BR16" s="407"/>
      <c r="BS16" s="407"/>
      <c r="BT16" s="407"/>
      <c r="BU16" s="408"/>
      <c r="BV16" s="406">
        <v>5728075</v>
      </c>
      <c r="BW16" s="407"/>
      <c r="BX16" s="407"/>
      <c r="BY16" s="407"/>
      <c r="BZ16" s="407"/>
      <c r="CA16" s="407"/>
      <c r="CB16" s="407"/>
      <c r="CC16" s="408"/>
      <c r="CD16" s="172"/>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82"/>
      <c r="M17" s="499" t="s">
        <v>143</v>
      </c>
      <c r="N17" s="500"/>
      <c r="O17" s="500"/>
      <c r="P17" s="500"/>
      <c r="Q17" s="501"/>
      <c r="R17" s="483" t="s">
        <v>144</v>
      </c>
      <c r="S17" s="484"/>
      <c r="T17" s="484"/>
      <c r="U17" s="484"/>
      <c r="V17" s="485"/>
      <c r="W17" s="496" t="s">
        <v>145</v>
      </c>
      <c r="X17" s="392"/>
      <c r="Y17" s="392"/>
      <c r="Z17" s="392"/>
      <c r="AA17" s="392"/>
      <c r="AB17" s="393"/>
      <c r="AC17" s="359">
        <v>4932</v>
      </c>
      <c r="AD17" s="360"/>
      <c r="AE17" s="360"/>
      <c r="AF17" s="360"/>
      <c r="AG17" s="361"/>
      <c r="AH17" s="359">
        <v>5220</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2789347</v>
      </c>
      <c r="BO17" s="407"/>
      <c r="BP17" s="407"/>
      <c r="BQ17" s="407"/>
      <c r="BR17" s="407"/>
      <c r="BS17" s="407"/>
      <c r="BT17" s="407"/>
      <c r="BU17" s="408"/>
      <c r="BV17" s="406">
        <v>2673011</v>
      </c>
      <c r="BW17" s="407"/>
      <c r="BX17" s="407"/>
      <c r="BY17" s="407"/>
      <c r="BZ17" s="407"/>
      <c r="CA17" s="407"/>
      <c r="CB17" s="407"/>
      <c r="CC17" s="408"/>
      <c r="CD17" s="172"/>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422.86</v>
      </c>
      <c r="M18" s="459"/>
      <c r="N18" s="459"/>
      <c r="O18" s="459"/>
      <c r="P18" s="459"/>
      <c r="Q18" s="459"/>
      <c r="R18" s="460"/>
      <c r="S18" s="460"/>
      <c r="T18" s="460"/>
      <c r="U18" s="460"/>
      <c r="V18" s="461"/>
      <c r="W18" s="477"/>
      <c r="X18" s="478"/>
      <c r="Y18" s="478"/>
      <c r="Z18" s="478"/>
      <c r="AA18" s="478"/>
      <c r="AB18" s="502"/>
      <c r="AC18" s="376">
        <v>67.400000000000006</v>
      </c>
      <c r="AD18" s="377"/>
      <c r="AE18" s="377"/>
      <c r="AF18" s="377"/>
      <c r="AG18" s="462"/>
      <c r="AH18" s="376">
        <v>65.400000000000006</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6123791</v>
      </c>
      <c r="BO18" s="407"/>
      <c r="BP18" s="407"/>
      <c r="BQ18" s="407"/>
      <c r="BR18" s="407"/>
      <c r="BS18" s="407"/>
      <c r="BT18" s="407"/>
      <c r="BU18" s="408"/>
      <c r="BV18" s="406">
        <v>5941282</v>
      </c>
      <c r="BW18" s="407"/>
      <c r="BX18" s="407"/>
      <c r="BY18" s="407"/>
      <c r="BZ18" s="407"/>
      <c r="CA18" s="407"/>
      <c r="CB18" s="407"/>
      <c r="CC18" s="408"/>
      <c r="CD18" s="172"/>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38</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7978077</v>
      </c>
      <c r="BO19" s="407"/>
      <c r="BP19" s="407"/>
      <c r="BQ19" s="407"/>
      <c r="BR19" s="407"/>
      <c r="BS19" s="407"/>
      <c r="BT19" s="407"/>
      <c r="BU19" s="408"/>
      <c r="BV19" s="406">
        <v>7818460</v>
      </c>
      <c r="BW19" s="407"/>
      <c r="BX19" s="407"/>
      <c r="BY19" s="407"/>
      <c r="BZ19" s="407"/>
      <c r="CA19" s="407"/>
      <c r="CB19" s="407"/>
      <c r="CC19" s="408"/>
      <c r="CD19" s="172"/>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7281</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2"/>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2"/>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10951715</v>
      </c>
      <c r="BO22" s="436"/>
      <c r="BP22" s="436"/>
      <c r="BQ22" s="436"/>
      <c r="BR22" s="436"/>
      <c r="BS22" s="436"/>
      <c r="BT22" s="436"/>
      <c r="BU22" s="437"/>
      <c r="BV22" s="435">
        <v>11276992</v>
      </c>
      <c r="BW22" s="436"/>
      <c r="BX22" s="436"/>
      <c r="BY22" s="436"/>
      <c r="BZ22" s="436"/>
      <c r="CA22" s="436"/>
      <c r="CB22" s="436"/>
      <c r="CC22" s="437"/>
      <c r="CD22" s="172"/>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9395021</v>
      </c>
      <c r="BO23" s="407"/>
      <c r="BP23" s="407"/>
      <c r="BQ23" s="407"/>
      <c r="BR23" s="407"/>
      <c r="BS23" s="407"/>
      <c r="BT23" s="407"/>
      <c r="BU23" s="408"/>
      <c r="BV23" s="406">
        <v>9730171</v>
      </c>
      <c r="BW23" s="407"/>
      <c r="BX23" s="407"/>
      <c r="BY23" s="407"/>
      <c r="BZ23" s="407"/>
      <c r="CA23" s="407"/>
      <c r="CB23" s="407"/>
      <c r="CC23" s="408"/>
      <c r="CD23" s="172"/>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8500</v>
      </c>
      <c r="R24" s="360"/>
      <c r="S24" s="360"/>
      <c r="T24" s="360"/>
      <c r="U24" s="360"/>
      <c r="V24" s="361"/>
      <c r="W24" s="449"/>
      <c r="X24" s="386"/>
      <c r="Y24" s="387"/>
      <c r="Z24" s="362" t="s">
        <v>162</v>
      </c>
      <c r="AA24" s="363"/>
      <c r="AB24" s="363"/>
      <c r="AC24" s="363"/>
      <c r="AD24" s="363"/>
      <c r="AE24" s="363"/>
      <c r="AF24" s="363"/>
      <c r="AG24" s="364"/>
      <c r="AH24" s="359">
        <v>178</v>
      </c>
      <c r="AI24" s="360"/>
      <c r="AJ24" s="360"/>
      <c r="AK24" s="360"/>
      <c r="AL24" s="361"/>
      <c r="AM24" s="359">
        <v>536314</v>
      </c>
      <c r="AN24" s="360"/>
      <c r="AO24" s="360"/>
      <c r="AP24" s="360"/>
      <c r="AQ24" s="360"/>
      <c r="AR24" s="361"/>
      <c r="AS24" s="359">
        <v>3013</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8058986</v>
      </c>
      <c r="BO24" s="407"/>
      <c r="BP24" s="407"/>
      <c r="BQ24" s="407"/>
      <c r="BR24" s="407"/>
      <c r="BS24" s="407"/>
      <c r="BT24" s="407"/>
      <c r="BU24" s="408"/>
      <c r="BV24" s="406">
        <v>8081061</v>
      </c>
      <c r="BW24" s="407"/>
      <c r="BX24" s="407"/>
      <c r="BY24" s="407"/>
      <c r="BZ24" s="407"/>
      <c r="CA24" s="407"/>
      <c r="CB24" s="407"/>
      <c r="CC24" s="408"/>
      <c r="CD24" s="172"/>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7000</v>
      </c>
      <c r="R25" s="360"/>
      <c r="S25" s="360"/>
      <c r="T25" s="360"/>
      <c r="U25" s="360"/>
      <c r="V25" s="361"/>
      <c r="W25" s="449"/>
      <c r="X25" s="386"/>
      <c r="Y25" s="387"/>
      <c r="Z25" s="362" t="s">
        <v>165</v>
      </c>
      <c r="AA25" s="363"/>
      <c r="AB25" s="363"/>
      <c r="AC25" s="363"/>
      <c r="AD25" s="363"/>
      <c r="AE25" s="363"/>
      <c r="AF25" s="363"/>
      <c r="AG25" s="364"/>
      <c r="AH25" s="359" t="s">
        <v>121</v>
      </c>
      <c r="AI25" s="360"/>
      <c r="AJ25" s="360"/>
      <c r="AK25" s="360"/>
      <c r="AL25" s="361"/>
      <c r="AM25" s="359" t="s">
        <v>121</v>
      </c>
      <c r="AN25" s="360"/>
      <c r="AO25" s="360"/>
      <c r="AP25" s="360"/>
      <c r="AQ25" s="360"/>
      <c r="AR25" s="361"/>
      <c r="AS25" s="359" t="s">
        <v>121</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808392</v>
      </c>
      <c r="BO25" s="436"/>
      <c r="BP25" s="436"/>
      <c r="BQ25" s="436"/>
      <c r="BR25" s="436"/>
      <c r="BS25" s="436"/>
      <c r="BT25" s="436"/>
      <c r="BU25" s="437"/>
      <c r="BV25" s="435">
        <v>469034</v>
      </c>
      <c r="BW25" s="436"/>
      <c r="BX25" s="436"/>
      <c r="BY25" s="436"/>
      <c r="BZ25" s="436"/>
      <c r="CA25" s="436"/>
      <c r="CB25" s="436"/>
      <c r="CC25" s="437"/>
      <c r="CD25" s="172"/>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6100</v>
      </c>
      <c r="R26" s="360"/>
      <c r="S26" s="360"/>
      <c r="T26" s="360"/>
      <c r="U26" s="360"/>
      <c r="V26" s="361"/>
      <c r="W26" s="449"/>
      <c r="X26" s="386"/>
      <c r="Y26" s="387"/>
      <c r="Z26" s="362" t="s">
        <v>168</v>
      </c>
      <c r="AA26" s="417"/>
      <c r="AB26" s="417"/>
      <c r="AC26" s="417"/>
      <c r="AD26" s="417"/>
      <c r="AE26" s="417"/>
      <c r="AF26" s="417"/>
      <c r="AG26" s="418"/>
      <c r="AH26" s="359" t="s">
        <v>121</v>
      </c>
      <c r="AI26" s="360"/>
      <c r="AJ26" s="360"/>
      <c r="AK26" s="360"/>
      <c r="AL26" s="361"/>
      <c r="AM26" s="359" t="s">
        <v>121</v>
      </c>
      <c r="AN26" s="360"/>
      <c r="AO26" s="360"/>
      <c r="AP26" s="360"/>
      <c r="AQ26" s="360"/>
      <c r="AR26" s="361"/>
      <c r="AS26" s="359" t="s">
        <v>121</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t="s">
        <v>121</v>
      </c>
      <c r="BO26" s="407"/>
      <c r="BP26" s="407"/>
      <c r="BQ26" s="407"/>
      <c r="BR26" s="407"/>
      <c r="BS26" s="407"/>
      <c r="BT26" s="407"/>
      <c r="BU26" s="408"/>
      <c r="BV26" s="406" t="s">
        <v>121</v>
      </c>
      <c r="BW26" s="407"/>
      <c r="BX26" s="407"/>
      <c r="BY26" s="407"/>
      <c r="BZ26" s="407"/>
      <c r="CA26" s="407"/>
      <c r="CB26" s="407"/>
      <c r="CC26" s="408"/>
      <c r="CD26" s="172"/>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170</v>
      </c>
      <c r="F27" s="363"/>
      <c r="G27" s="363"/>
      <c r="H27" s="363"/>
      <c r="I27" s="363"/>
      <c r="J27" s="363"/>
      <c r="K27" s="364"/>
      <c r="L27" s="359">
        <v>1</v>
      </c>
      <c r="M27" s="360"/>
      <c r="N27" s="360"/>
      <c r="O27" s="360"/>
      <c r="P27" s="361"/>
      <c r="Q27" s="359">
        <v>3100</v>
      </c>
      <c r="R27" s="360"/>
      <c r="S27" s="360"/>
      <c r="T27" s="360"/>
      <c r="U27" s="360"/>
      <c r="V27" s="361"/>
      <c r="W27" s="449"/>
      <c r="X27" s="386"/>
      <c r="Y27" s="387"/>
      <c r="Z27" s="362" t="s">
        <v>171</v>
      </c>
      <c r="AA27" s="363"/>
      <c r="AB27" s="363"/>
      <c r="AC27" s="363"/>
      <c r="AD27" s="363"/>
      <c r="AE27" s="363"/>
      <c r="AF27" s="363"/>
      <c r="AG27" s="364"/>
      <c r="AH27" s="359" t="s">
        <v>121</v>
      </c>
      <c r="AI27" s="360"/>
      <c r="AJ27" s="360"/>
      <c r="AK27" s="360"/>
      <c r="AL27" s="361"/>
      <c r="AM27" s="359" t="s">
        <v>121</v>
      </c>
      <c r="AN27" s="360"/>
      <c r="AO27" s="360"/>
      <c r="AP27" s="360"/>
      <c r="AQ27" s="360"/>
      <c r="AR27" s="361"/>
      <c r="AS27" s="359" t="s">
        <v>121</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t="s">
        <v>121</v>
      </c>
      <c r="BO27" s="441"/>
      <c r="BP27" s="441"/>
      <c r="BQ27" s="441"/>
      <c r="BR27" s="441"/>
      <c r="BS27" s="441"/>
      <c r="BT27" s="441"/>
      <c r="BU27" s="442"/>
      <c r="BV27" s="440" t="s">
        <v>121</v>
      </c>
      <c r="BW27" s="441"/>
      <c r="BX27" s="441"/>
      <c r="BY27" s="441"/>
      <c r="BZ27" s="441"/>
      <c r="CA27" s="441"/>
      <c r="CB27" s="441"/>
      <c r="CC27" s="442"/>
      <c r="CD27" s="166"/>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173</v>
      </c>
      <c r="F28" s="363"/>
      <c r="G28" s="363"/>
      <c r="H28" s="363"/>
      <c r="I28" s="363"/>
      <c r="J28" s="363"/>
      <c r="K28" s="364"/>
      <c r="L28" s="359">
        <v>1</v>
      </c>
      <c r="M28" s="360"/>
      <c r="N28" s="360"/>
      <c r="O28" s="360"/>
      <c r="P28" s="361"/>
      <c r="Q28" s="359">
        <v>2600</v>
      </c>
      <c r="R28" s="360"/>
      <c r="S28" s="360"/>
      <c r="T28" s="360"/>
      <c r="U28" s="360"/>
      <c r="V28" s="361"/>
      <c r="W28" s="449"/>
      <c r="X28" s="386"/>
      <c r="Y28" s="387"/>
      <c r="Z28" s="362" t="s">
        <v>174</v>
      </c>
      <c r="AA28" s="363"/>
      <c r="AB28" s="363"/>
      <c r="AC28" s="363"/>
      <c r="AD28" s="363"/>
      <c r="AE28" s="363"/>
      <c r="AF28" s="363"/>
      <c r="AG28" s="364"/>
      <c r="AH28" s="359" t="s">
        <v>121</v>
      </c>
      <c r="AI28" s="360"/>
      <c r="AJ28" s="360"/>
      <c r="AK28" s="360"/>
      <c r="AL28" s="361"/>
      <c r="AM28" s="359" t="s">
        <v>121</v>
      </c>
      <c r="AN28" s="360"/>
      <c r="AO28" s="360"/>
      <c r="AP28" s="360"/>
      <c r="AQ28" s="360"/>
      <c r="AR28" s="361"/>
      <c r="AS28" s="359" t="s">
        <v>121</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880583</v>
      </c>
      <c r="BO28" s="436"/>
      <c r="BP28" s="436"/>
      <c r="BQ28" s="436"/>
      <c r="BR28" s="436"/>
      <c r="BS28" s="436"/>
      <c r="BT28" s="436"/>
      <c r="BU28" s="437"/>
      <c r="BV28" s="435">
        <v>880433</v>
      </c>
      <c r="BW28" s="436"/>
      <c r="BX28" s="436"/>
      <c r="BY28" s="436"/>
      <c r="BZ28" s="436"/>
      <c r="CA28" s="436"/>
      <c r="CB28" s="436"/>
      <c r="CC28" s="437"/>
      <c r="CD28" s="172"/>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176</v>
      </c>
      <c r="F29" s="363"/>
      <c r="G29" s="363"/>
      <c r="H29" s="363"/>
      <c r="I29" s="363"/>
      <c r="J29" s="363"/>
      <c r="K29" s="364"/>
      <c r="L29" s="359">
        <v>13</v>
      </c>
      <c r="M29" s="360"/>
      <c r="N29" s="360"/>
      <c r="O29" s="360"/>
      <c r="P29" s="361"/>
      <c r="Q29" s="359">
        <v>2400</v>
      </c>
      <c r="R29" s="360"/>
      <c r="S29" s="360"/>
      <c r="T29" s="360"/>
      <c r="U29" s="360"/>
      <c r="V29" s="361"/>
      <c r="W29" s="450"/>
      <c r="X29" s="451"/>
      <c r="Y29" s="452"/>
      <c r="Z29" s="362" t="s">
        <v>177</v>
      </c>
      <c r="AA29" s="363"/>
      <c r="AB29" s="363"/>
      <c r="AC29" s="363"/>
      <c r="AD29" s="363"/>
      <c r="AE29" s="363"/>
      <c r="AF29" s="363"/>
      <c r="AG29" s="364"/>
      <c r="AH29" s="359">
        <v>178</v>
      </c>
      <c r="AI29" s="360"/>
      <c r="AJ29" s="360"/>
      <c r="AK29" s="360"/>
      <c r="AL29" s="361"/>
      <c r="AM29" s="359">
        <v>536314</v>
      </c>
      <c r="AN29" s="360"/>
      <c r="AO29" s="360"/>
      <c r="AP29" s="360"/>
      <c r="AQ29" s="360"/>
      <c r="AR29" s="361"/>
      <c r="AS29" s="359">
        <v>3013</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v>1344509</v>
      </c>
      <c r="BO29" s="407"/>
      <c r="BP29" s="407"/>
      <c r="BQ29" s="407"/>
      <c r="BR29" s="407"/>
      <c r="BS29" s="407"/>
      <c r="BT29" s="407"/>
      <c r="BU29" s="408"/>
      <c r="BV29" s="406">
        <v>1337660</v>
      </c>
      <c r="BW29" s="407"/>
      <c r="BX29" s="407"/>
      <c r="BY29" s="407"/>
      <c r="BZ29" s="407"/>
      <c r="CA29" s="407"/>
      <c r="CB29" s="407"/>
      <c r="CC29" s="408"/>
      <c r="CD29" s="166"/>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97.6</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4077650</v>
      </c>
      <c r="BO30" s="441"/>
      <c r="BP30" s="441"/>
      <c r="BQ30" s="441"/>
      <c r="BR30" s="441"/>
      <c r="BS30" s="441"/>
      <c r="BT30" s="441"/>
      <c r="BU30" s="442"/>
      <c r="BV30" s="440">
        <v>3865407</v>
      </c>
      <c r="BW30" s="441"/>
      <c r="BX30" s="441"/>
      <c r="BY30" s="441"/>
      <c r="BZ30" s="441"/>
      <c r="CA30" s="441"/>
      <c r="CB30" s="441"/>
      <c r="CC30" s="442"/>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9"/>
    </row>
    <row r="33" spans="1:113" ht="13.5" customHeight="1" x14ac:dyDescent="0.15">
      <c r="A33" s="163"/>
      <c r="B33" s="190"/>
      <c r="C33" s="358" t="s">
        <v>186</v>
      </c>
      <c r="D33" s="358"/>
      <c r="E33" s="357" t="s">
        <v>187</v>
      </c>
      <c r="F33" s="357"/>
      <c r="G33" s="357"/>
      <c r="H33" s="357"/>
      <c r="I33" s="357"/>
      <c r="J33" s="357"/>
      <c r="K33" s="357"/>
      <c r="L33" s="357"/>
      <c r="M33" s="357"/>
      <c r="N33" s="357"/>
      <c r="O33" s="357"/>
      <c r="P33" s="357"/>
      <c r="Q33" s="357"/>
      <c r="R33" s="357"/>
      <c r="S33" s="357"/>
      <c r="T33" s="167"/>
      <c r="U33" s="358" t="s">
        <v>186</v>
      </c>
      <c r="V33" s="358"/>
      <c r="W33" s="357" t="s">
        <v>187</v>
      </c>
      <c r="X33" s="357"/>
      <c r="Y33" s="357"/>
      <c r="Z33" s="357"/>
      <c r="AA33" s="357"/>
      <c r="AB33" s="357"/>
      <c r="AC33" s="357"/>
      <c r="AD33" s="357"/>
      <c r="AE33" s="357"/>
      <c r="AF33" s="357"/>
      <c r="AG33" s="357"/>
      <c r="AH33" s="357"/>
      <c r="AI33" s="357"/>
      <c r="AJ33" s="357"/>
      <c r="AK33" s="357"/>
      <c r="AL33" s="167"/>
      <c r="AM33" s="358" t="s">
        <v>186</v>
      </c>
      <c r="AN33" s="358"/>
      <c r="AO33" s="357" t="s">
        <v>187</v>
      </c>
      <c r="AP33" s="357"/>
      <c r="AQ33" s="357"/>
      <c r="AR33" s="357"/>
      <c r="AS33" s="357"/>
      <c r="AT33" s="357"/>
      <c r="AU33" s="357"/>
      <c r="AV33" s="357"/>
      <c r="AW33" s="357"/>
      <c r="AX33" s="357"/>
      <c r="AY33" s="357"/>
      <c r="AZ33" s="357"/>
      <c r="BA33" s="357"/>
      <c r="BB33" s="357"/>
      <c r="BC33" s="357"/>
      <c r="BD33" s="173"/>
      <c r="BE33" s="357" t="s">
        <v>188</v>
      </c>
      <c r="BF33" s="357"/>
      <c r="BG33" s="357" t="s">
        <v>189</v>
      </c>
      <c r="BH33" s="357"/>
      <c r="BI33" s="357"/>
      <c r="BJ33" s="357"/>
      <c r="BK33" s="357"/>
      <c r="BL33" s="357"/>
      <c r="BM33" s="357"/>
      <c r="BN33" s="357"/>
      <c r="BO33" s="357"/>
      <c r="BP33" s="357"/>
      <c r="BQ33" s="357"/>
      <c r="BR33" s="357"/>
      <c r="BS33" s="357"/>
      <c r="BT33" s="357"/>
      <c r="BU33" s="357"/>
      <c r="BV33" s="173"/>
      <c r="BW33" s="358" t="s">
        <v>188</v>
      </c>
      <c r="BX33" s="358"/>
      <c r="BY33" s="357" t="s">
        <v>190</v>
      </c>
      <c r="BZ33" s="357"/>
      <c r="CA33" s="357"/>
      <c r="CB33" s="357"/>
      <c r="CC33" s="357"/>
      <c r="CD33" s="357"/>
      <c r="CE33" s="357"/>
      <c r="CF33" s="357"/>
      <c r="CG33" s="357"/>
      <c r="CH33" s="357"/>
      <c r="CI33" s="357"/>
      <c r="CJ33" s="357"/>
      <c r="CK33" s="357"/>
      <c r="CL33" s="357"/>
      <c r="CM33" s="357"/>
      <c r="CN33" s="167"/>
      <c r="CO33" s="358" t="s">
        <v>186</v>
      </c>
      <c r="CP33" s="358"/>
      <c r="CQ33" s="357" t="s">
        <v>191</v>
      </c>
      <c r="CR33" s="357"/>
      <c r="CS33" s="357"/>
      <c r="CT33" s="357"/>
      <c r="CU33" s="357"/>
      <c r="CV33" s="357"/>
      <c r="CW33" s="357"/>
      <c r="CX33" s="357"/>
      <c r="CY33" s="357"/>
      <c r="CZ33" s="357"/>
      <c r="DA33" s="357"/>
      <c r="DB33" s="357"/>
      <c r="DC33" s="357"/>
      <c r="DD33" s="357"/>
      <c r="DE33" s="357"/>
      <c r="DF33" s="167"/>
      <c r="DG33" s="356" t="s">
        <v>192</v>
      </c>
      <c r="DH33" s="356"/>
      <c r="DI33" s="168"/>
    </row>
    <row r="34" spans="1:113" ht="32.25" customHeight="1" x14ac:dyDescent="0.15">
      <c r="A34" s="163"/>
      <c r="B34" s="190"/>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2</v>
      </c>
      <c r="V34" s="354"/>
      <c r="W34" s="355" t="str">
        <f>IF('各会計、関係団体の財政状況及び健全化判断比率'!B28="","",'各会計、関係団体の財政状況及び健全化判断比率'!B28)</f>
        <v>国民健康保険特別会計</v>
      </c>
      <c r="X34" s="355"/>
      <c r="Y34" s="355"/>
      <c r="Z34" s="355"/>
      <c r="AA34" s="355"/>
      <c r="AB34" s="355"/>
      <c r="AC34" s="355"/>
      <c r="AD34" s="355"/>
      <c r="AE34" s="355"/>
      <c r="AF34" s="355"/>
      <c r="AG34" s="355"/>
      <c r="AH34" s="355"/>
      <c r="AI34" s="355"/>
      <c r="AJ34" s="355"/>
      <c r="AK34" s="355"/>
      <c r="AL34" s="163"/>
      <c r="AM34" s="354">
        <f>IF(AO34="","",MAX(C34:D43,U34:V43)+1)</f>
        <v>6</v>
      </c>
      <c r="AN34" s="354"/>
      <c r="AO34" s="355" t="str">
        <f>IF('各会計、関係団体の財政状況及び健全化判断比率'!B32="","",'各会計、関係団体の財政状況及び健全化判断比率'!B32)</f>
        <v>当別町水道事業会計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8</v>
      </c>
      <c r="BX34" s="354"/>
      <c r="BY34" s="355" t="str">
        <f>IF('各会計、関係団体の財政状況及び健全化判断比率'!B68="","",'各会計、関係団体の財政状況及び健全化判断比率'!B68)</f>
        <v>石狩教育研修センター組合</v>
      </c>
      <c r="BZ34" s="355"/>
      <c r="CA34" s="355"/>
      <c r="CB34" s="355"/>
      <c r="CC34" s="355"/>
      <c r="CD34" s="355"/>
      <c r="CE34" s="355"/>
      <c r="CF34" s="355"/>
      <c r="CG34" s="355"/>
      <c r="CH34" s="355"/>
      <c r="CI34" s="355"/>
      <c r="CJ34" s="355"/>
      <c r="CK34" s="355"/>
      <c r="CL34" s="355"/>
      <c r="CM34" s="355"/>
      <c r="CN34" s="163"/>
      <c r="CO34" s="354">
        <f>IF(CQ34="","",MAX(C34:D43,U34:V43,AM34:AN43,BE34:BF43,BW34:BX43)+1)</f>
        <v>11</v>
      </c>
      <c r="CP34" s="354"/>
      <c r="CQ34" s="355" t="str">
        <f>IF('各会計、関係団体の財政状況及び健全化判断比率'!BS7="","",'各会計、関係団体の財政状況及び健全化判断比率'!BS7)</f>
        <v>株式会社　tobe</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68"/>
    </row>
    <row r="35" spans="1:113" ht="32.25" customHeight="1" x14ac:dyDescent="0.15">
      <c r="A35" s="163"/>
      <c r="B35" s="190"/>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63"/>
      <c r="U35" s="354">
        <f>IF(W35="","",U34+1)</f>
        <v>3</v>
      </c>
      <c r="V35" s="354"/>
      <c r="W35" s="355" t="str">
        <f>IF('各会計、関係団体の財政状況及び健全化判断比率'!B29="","",'各会計、関係団体の財政状況及び健全化判断比率'!B29)</f>
        <v>介護保険特別会計</v>
      </c>
      <c r="X35" s="355"/>
      <c r="Y35" s="355"/>
      <c r="Z35" s="355"/>
      <c r="AA35" s="355"/>
      <c r="AB35" s="355"/>
      <c r="AC35" s="355"/>
      <c r="AD35" s="355"/>
      <c r="AE35" s="355"/>
      <c r="AF35" s="355"/>
      <c r="AG35" s="355"/>
      <c r="AH35" s="355"/>
      <c r="AI35" s="355"/>
      <c r="AJ35" s="355"/>
      <c r="AK35" s="355"/>
      <c r="AL35" s="163"/>
      <c r="AM35" s="354">
        <f t="shared" ref="AM35:AM43" si="0">IF(AO35="","",AM34+1)</f>
        <v>7</v>
      </c>
      <c r="AN35" s="354"/>
      <c r="AO35" s="355" t="str">
        <f>IF('各会計、関係団体の財政状況及び健全化判断比率'!B33="","",'各会計、関係団体の財政状況及び健全化判断比率'!B33)</f>
        <v>当別町下水道事業会計</v>
      </c>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9</v>
      </c>
      <c r="BX35" s="354"/>
      <c r="BY35" s="355" t="str">
        <f>IF('各会計、関係団体の財政状況及び健全化判断比率'!B69="","",'各会計、関係団体の財政状況及び健全化判断比率'!B69)</f>
        <v>石狩北部地区消防事務組合</v>
      </c>
      <c r="BZ35" s="355"/>
      <c r="CA35" s="355"/>
      <c r="CB35" s="355"/>
      <c r="CC35" s="355"/>
      <c r="CD35" s="355"/>
      <c r="CE35" s="355"/>
      <c r="CF35" s="355"/>
      <c r="CG35" s="355"/>
      <c r="CH35" s="355"/>
      <c r="CI35" s="355"/>
      <c r="CJ35" s="355"/>
      <c r="CK35" s="355"/>
      <c r="CL35" s="355"/>
      <c r="CM35" s="355"/>
      <c r="CN35" s="163"/>
      <c r="CO35" s="354" t="str">
        <f t="shared" ref="CO35:CO43" si="3">IF(CQ35="","",CO34+1)</f>
        <v/>
      </c>
      <c r="CP35" s="354"/>
      <c r="CQ35" s="355" t="str">
        <f>IF('各会計、関係団体の財政状況及び健全化判断比率'!BS8="","",'各会計、関係団体の財政状況及び健全化判断比率'!BS8)</f>
        <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68"/>
    </row>
    <row r="36" spans="1:113" ht="32.25" customHeight="1" x14ac:dyDescent="0.15">
      <c r="A36" s="163"/>
      <c r="B36" s="190"/>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4</v>
      </c>
      <c r="V36" s="354"/>
      <c r="W36" s="355" t="str">
        <f>IF('各会計、関係団体の財政状況及び健全化判断比率'!B30="","",'各会計、関係団体の財政状況及び健全化判断比率'!B30)</f>
        <v>後期高齢者医療特別会計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10</v>
      </c>
      <c r="BX36" s="354"/>
      <c r="BY36" s="355" t="str">
        <f>IF('各会計、関係団体の財政状況及び健全化判断比率'!B70="","",'各会計、関係団体の財政状況及び健全化判断比率'!B70)</f>
        <v>石狩西部広域水道企業団</v>
      </c>
      <c r="BZ36" s="355"/>
      <c r="CA36" s="355"/>
      <c r="CB36" s="355"/>
      <c r="CC36" s="355"/>
      <c r="CD36" s="355"/>
      <c r="CE36" s="355"/>
      <c r="CF36" s="355"/>
      <c r="CG36" s="355"/>
      <c r="CH36" s="355"/>
      <c r="CI36" s="355"/>
      <c r="CJ36" s="355"/>
      <c r="CK36" s="355"/>
      <c r="CL36" s="355"/>
      <c r="CM36" s="355"/>
      <c r="CN36" s="163"/>
      <c r="CO36" s="354" t="str">
        <f t="shared" si="3"/>
        <v/>
      </c>
      <c r="CP36" s="354"/>
      <c r="CQ36" s="355" t="str">
        <f>IF('各会計、関係団体の財政状況及び健全化判断比率'!BS9="","",'各会計、関係団体の財政状況及び健全化判断比率'!BS9)</f>
        <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68"/>
    </row>
    <row r="37" spans="1:113" ht="32.25" customHeight="1" x14ac:dyDescent="0.15">
      <c r="A37" s="163"/>
      <c r="B37" s="190"/>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f t="shared" si="4"/>
        <v>5</v>
      </c>
      <c r="V37" s="354"/>
      <c r="W37" s="355" t="str">
        <f>IF('各会計、関係団体の財政状況及び健全化判断比率'!B31="","",'各会計、関係団体の財政状況及び健全化判断比率'!B31)</f>
        <v>介護サービス事業特別会計</v>
      </c>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t="str">
        <f t="shared" si="2"/>
        <v/>
      </c>
      <c r="BX37" s="354"/>
      <c r="BY37" s="355" t="str">
        <f>IF('各会計、関係団体の財政状況及び健全化判断比率'!B71="","",'各会計、関係団体の財政状況及び健全化判断比率'!B71)</f>
        <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68"/>
    </row>
    <row r="38" spans="1:113" ht="32.25" customHeight="1" x14ac:dyDescent="0.15">
      <c r="A38" s="163"/>
      <c r="B38" s="190"/>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t="str">
        <f t="shared" si="2"/>
        <v/>
      </c>
      <c r="BX38" s="354"/>
      <c r="BY38" s="355" t="str">
        <f>IF('各会計、関係団体の財政状況及び健全化判断比率'!B72="","",'各会計、関係団体の財政状況及び健全化判断比率'!B72)</f>
        <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68"/>
    </row>
    <row r="39" spans="1:113" ht="32.25" customHeight="1" x14ac:dyDescent="0.15">
      <c r="A39" s="163"/>
      <c r="B39" s="190"/>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t="str">
        <f t="shared" si="2"/>
        <v/>
      </c>
      <c r="BX39" s="354"/>
      <c r="BY39" s="355" t="str">
        <f>IF('各会計、関係団体の財政状況及び健全化判断比率'!B73="","",'各会計、関係団体の財政状況及び健全化判断比率'!B73)</f>
        <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68"/>
    </row>
    <row r="40" spans="1:113" ht="32.25" customHeight="1" x14ac:dyDescent="0.15">
      <c r="A40" s="163"/>
      <c r="B40" s="190"/>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t="str">
        <f t="shared" si="2"/>
        <v/>
      </c>
      <c r="BX40" s="354"/>
      <c r="BY40" s="355" t="str">
        <f>IF('各会計、関係団体の財政状況及び健全化判断比率'!B74="","",'各会計、関係団体の財政状況及び健全化判断比率'!B74)</f>
        <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68"/>
    </row>
    <row r="41" spans="1:113" ht="32.25" customHeight="1" x14ac:dyDescent="0.15">
      <c r="A41" s="163"/>
      <c r="B41" s="190"/>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t="str">
        <f t="shared" si="2"/>
        <v/>
      </c>
      <c r="BX41" s="354"/>
      <c r="BY41" s="355" t="str">
        <f>IF('各会計、関係団体の財政状況及び健全化判断比率'!B75="","",'各会計、関係団体の財政状況及び健全化判断比率'!B75)</f>
        <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68"/>
    </row>
    <row r="42" spans="1:113" ht="32.25" customHeight="1" x14ac:dyDescent="0.15">
      <c r="B42" s="190"/>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t="str">
        <f t="shared" si="2"/>
        <v/>
      </c>
      <c r="BX42" s="354"/>
      <c r="BY42" s="355" t="str">
        <f>IF('各会計、関係団体の財政状況及び健全化判断比率'!B76="","",'各会計、関係団体の財政状況及び健全化判断比率'!B76)</f>
        <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68"/>
    </row>
    <row r="43" spans="1:113" ht="32.25" customHeight="1" x14ac:dyDescent="0.15">
      <c r="B43" s="190"/>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nNUyC0oPTPJcVq3QTLi62OPxjiq6/+ZG3wEb0wzHxFTKCQ8fsHeQqcrMJaQJYrs9mCkFwGKvJXEY1toObKKktg==" saltValue="T/nGu/98lVitiXlvSvymK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0" t="s">
        <v>205</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206</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207</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15">
      <c r="B4" s="660" t="s">
        <v>1</v>
      </c>
      <c r="C4" s="661"/>
      <c r="D4" s="661"/>
      <c r="E4" s="661"/>
      <c r="F4" s="661"/>
      <c r="G4" s="661"/>
      <c r="H4" s="661"/>
      <c r="I4" s="661"/>
      <c r="J4" s="661"/>
      <c r="K4" s="661"/>
      <c r="L4" s="661"/>
      <c r="M4" s="661"/>
      <c r="N4" s="661"/>
      <c r="O4" s="661"/>
      <c r="P4" s="661"/>
      <c r="Q4" s="662"/>
      <c r="R4" s="660" t="s">
        <v>208</v>
      </c>
      <c r="S4" s="661"/>
      <c r="T4" s="661"/>
      <c r="U4" s="661"/>
      <c r="V4" s="661"/>
      <c r="W4" s="661"/>
      <c r="X4" s="661"/>
      <c r="Y4" s="662"/>
      <c r="Z4" s="660" t="s">
        <v>209</v>
      </c>
      <c r="AA4" s="661"/>
      <c r="AB4" s="661"/>
      <c r="AC4" s="662"/>
      <c r="AD4" s="660" t="s">
        <v>210</v>
      </c>
      <c r="AE4" s="661"/>
      <c r="AF4" s="661"/>
      <c r="AG4" s="661"/>
      <c r="AH4" s="661"/>
      <c r="AI4" s="661"/>
      <c r="AJ4" s="661"/>
      <c r="AK4" s="662"/>
      <c r="AL4" s="660" t="s">
        <v>209</v>
      </c>
      <c r="AM4" s="661"/>
      <c r="AN4" s="661"/>
      <c r="AO4" s="662"/>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0" t="s">
        <v>214</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15">
      <c r="B5" s="666" t="s">
        <v>215</v>
      </c>
      <c r="C5" s="667"/>
      <c r="D5" s="667"/>
      <c r="E5" s="667"/>
      <c r="F5" s="667"/>
      <c r="G5" s="667"/>
      <c r="H5" s="667"/>
      <c r="I5" s="667"/>
      <c r="J5" s="667"/>
      <c r="K5" s="667"/>
      <c r="L5" s="667"/>
      <c r="M5" s="667"/>
      <c r="N5" s="667"/>
      <c r="O5" s="667"/>
      <c r="P5" s="667"/>
      <c r="Q5" s="668"/>
      <c r="R5" s="663">
        <v>2100221</v>
      </c>
      <c r="S5" s="664"/>
      <c r="T5" s="664"/>
      <c r="U5" s="664"/>
      <c r="V5" s="664"/>
      <c r="W5" s="664"/>
      <c r="X5" s="664"/>
      <c r="Y5" s="689"/>
      <c r="Z5" s="702">
        <v>14.9</v>
      </c>
      <c r="AA5" s="702"/>
      <c r="AB5" s="702"/>
      <c r="AC5" s="702"/>
      <c r="AD5" s="703">
        <v>2036745</v>
      </c>
      <c r="AE5" s="703"/>
      <c r="AF5" s="703"/>
      <c r="AG5" s="703"/>
      <c r="AH5" s="703"/>
      <c r="AI5" s="703"/>
      <c r="AJ5" s="703"/>
      <c r="AK5" s="703"/>
      <c r="AL5" s="690">
        <v>31.3</v>
      </c>
      <c r="AM5" s="672"/>
      <c r="AN5" s="672"/>
      <c r="AO5" s="691"/>
      <c r="AP5" s="666" t="s">
        <v>216</v>
      </c>
      <c r="AQ5" s="667"/>
      <c r="AR5" s="667"/>
      <c r="AS5" s="667"/>
      <c r="AT5" s="667"/>
      <c r="AU5" s="667"/>
      <c r="AV5" s="667"/>
      <c r="AW5" s="667"/>
      <c r="AX5" s="667"/>
      <c r="AY5" s="667"/>
      <c r="AZ5" s="667"/>
      <c r="BA5" s="667"/>
      <c r="BB5" s="667"/>
      <c r="BC5" s="667"/>
      <c r="BD5" s="667"/>
      <c r="BE5" s="667"/>
      <c r="BF5" s="668"/>
      <c r="BG5" s="608">
        <v>2035508</v>
      </c>
      <c r="BH5" s="609"/>
      <c r="BI5" s="609"/>
      <c r="BJ5" s="609"/>
      <c r="BK5" s="609"/>
      <c r="BL5" s="609"/>
      <c r="BM5" s="609"/>
      <c r="BN5" s="610"/>
      <c r="BO5" s="646">
        <v>96.9</v>
      </c>
      <c r="BP5" s="646"/>
      <c r="BQ5" s="646"/>
      <c r="BR5" s="646"/>
      <c r="BS5" s="647">
        <v>71109</v>
      </c>
      <c r="BT5" s="647"/>
      <c r="BU5" s="647"/>
      <c r="BV5" s="647"/>
      <c r="BW5" s="647"/>
      <c r="BX5" s="647"/>
      <c r="BY5" s="647"/>
      <c r="BZ5" s="647"/>
      <c r="CA5" s="647"/>
      <c r="CB5" s="685"/>
      <c r="CD5" s="660" t="s">
        <v>211</v>
      </c>
      <c r="CE5" s="661"/>
      <c r="CF5" s="661"/>
      <c r="CG5" s="661"/>
      <c r="CH5" s="661"/>
      <c r="CI5" s="661"/>
      <c r="CJ5" s="661"/>
      <c r="CK5" s="661"/>
      <c r="CL5" s="661"/>
      <c r="CM5" s="661"/>
      <c r="CN5" s="661"/>
      <c r="CO5" s="661"/>
      <c r="CP5" s="661"/>
      <c r="CQ5" s="662"/>
      <c r="CR5" s="660" t="s">
        <v>217</v>
      </c>
      <c r="CS5" s="661"/>
      <c r="CT5" s="661"/>
      <c r="CU5" s="661"/>
      <c r="CV5" s="661"/>
      <c r="CW5" s="661"/>
      <c r="CX5" s="661"/>
      <c r="CY5" s="662"/>
      <c r="CZ5" s="660" t="s">
        <v>209</v>
      </c>
      <c r="DA5" s="661"/>
      <c r="DB5" s="661"/>
      <c r="DC5" s="662"/>
      <c r="DD5" s="660" t="s">
        <v>218</v>
      </c>
      <c r="DE5" s="661"/>
      <c r="DF5" s="661"/>
      <c r="DG5" s="661"/>
      <c r="DH5" s="661"/>
      <c r="DI5" s="661"/>
      <c r="DJ5" s="661"/>
      <c r="DK5" s="661"/>
      <c r="DL5" s="661"/>
      <c r="DM5" s="661"/>
      <c r="DN5" s="661"/>
      <c r="DO5" s="661"/>
      <c r="DP5" s="662"/>
      <c r="DQ5" s="660" t="s">
        <v>219</v>
      </c>
      <c r="DR5" s="661"/>
      <c r="DS5" s="661"/>
      <c r="DT5" s="661"/>
      <c r="DU5" s="661"/>
      <c r="DV5" s="661"/>
      <c r="DW5" s="661"/>
      <c r="DX5" s="661"/>
      <c r="DY5" s="661"/>
      <c r="DZ5" s="661"/>
      <c r="EA5" s="661"/>
      <c r="EB5" s="661"/>
      <c r="EC5" s="662"/>
    </row>
    <row r="6" spans="2:143" ht="11.25" customHeight="1" x14ac:dyDescent="0.15">
      <c r="B6" s="605" t="s">
        <v>220</v>
      </c>
      <c r="C6" s="606"/>
      <c r="D6" s="606"/>
      <c r="E6" s="606"/>
      <c r="F6" s="606"/>
      <c r="G6" s="606"/>
      <c r="H6" s="606"/>
      <c r="I6" s="606"/>
      <c r="J6" s="606"/>
      <c r="K6" s="606"/>
      <c r="L6" s="606"/>
      <c r="M6" s="606"/>
      <c r="N6" s="606"/>
      <c r="O6" s="606"/>
      <c r="P6" s="606"/>
      <c r="Q6" s="607"/>
      <c r="R6" s="608">
        <v>163270</v>
      </c>
      <c r="S6" s="609"/>
      <c r="T6" s="609"/>
      <c r="U6" s="609"/>
      <c r="V6" s="609"/>
      <c r="W6" s="609"/>
      <c r="X6" s="609"/>
      <c r="Y6" s="610"/>
      <c r="Z6" s="646">
        <v>1.2</v>
      </c>
      <c r="AA6" s="646"/>
      <c r="AB6" s="646"/>
      <c r="AC6" s="646"/>
      <c r="AD6" s="647">
        <v>163270</v>
      </c>
      <c r="AE6" s="647"/>
      <c r="AF6" s="647"/>
      <c r="AG6" s="647"/>
      <c r="AH6" s="647"/>
      <c r="AI6" s="647"/>
      <c r="AJ6" s="647"/>
      <c r="AK6" s="647"/>
      <c r="AL6" s="611">
        <v>2.5</v>
      </c>
      <c r="AM6" s="612"/>
      <c r="AN6" s="612"/>
      <c r="AO6" s="648"/>
      <c r="AP6" s="605" t="s">
        <v>221</v>
      </c>
      <c r="AQ6" s="606"/>
      <c r="AR6" s="606"/>
      <c r="AS6" s="606"/>
      <c r="AT6" s="606"/>
      <c r="AU6" s="606"/>
      <c r="AV6" s="606"/>
      <c r="AW6" s="606"/>
      <c r="AX6" s="606"/>
      <c r="AY6" s="606"/>
      <c r="AZ6" s="606"/>
      <c r="BA6" s="606"/>
      <c r="BB6" s="606"/>
      <c r="BC6" s="606"/>
      <c r="BD6" s="606"/>
      <c r="BE6" s="606"/>
      <c r="BF6" s="607"/>
      <c r="BG6" s="608">
        <v>2035508</v>
      </c>
      <c r="BH6" s="609"/>
      <c r="BI6" s="609"/>
      <c r="BJ6" s="609"/>
      <c r="BK6" s="609"/>
      <c r="BL6" s="609"/>
      <c r="BM6" s="609"/>
      <c r="BN6" s="610"/>
      <c r="BO6" s="646">
        <v>96.9</v>
      </c>
      <c r="BP6" s="646"/>
      <c r="BQ6" s="646"/>
      <c r="BR6" s="646"/>
      <c r="BS6" s="647">
        <v>71109</v>
      </c>
      <c r="BT6" s="647"/>
      <c r="BU6" s="647"/>
      <c r="BV6" s="647"/>
      <c r="BW6" s="647"/>
      <c r="BX6" s="647"/>
      <c r="BY6" s="647"/>
      <c r="BZ6" s="647"/>
      <c r="CA6" s="647"/>
      <c r="CB6" s="685"/>
      <c r="CD6" s="666" t="s">
        <v>222</v>
      </c>
      <c r="CE6" s="667"/>
      <c r="CF6" s="667"/>
      <c r="CG6" s="667"/>
      <c r="CH6" s="667"/>
      <c r="CI6" s="667"/>
      <c r="CJ6" s="667"/>
      <c r="CK6" s="667"/>
      <c r="CL6" s="667"/>
      <c r="CM6" s="667"/>
      <c r="CN6" s="667"/>
      <c r="CO6" s="667"/>
      <c r="CP6" s="667"/>
      <c r="CQ6" s="668"/>
      <c r="CR6" s="608">
        <v>109608</v>
      </c>
      <c r="CS6" s="609"/>
      <c r="CT6" s="609"/>
      <c r="CU6" s="609"/>
      <c r="CV6" s="609"/>
      <c r="CW6" s="609"/>
      <c r="CX6" s="609"/>
      <c r="CY6" s="610"/>
      <c r="CZ6" s="690">
        <v>0.8</v>
      </c>
      <c r="DA6" s="672"/>
      <c r="DB6" s="672"/>
      <c r="DC6" s="692"/>
      <c r="DD6" s="614" t="s">
        <v>121</v>
      </c>
      <c r="DE6" s="609"/>
      <c r="DF6" s="609"/>
      <c r="DG6" s="609"/>
      <c r="DH6" s="609"/>
      <c r="DI6" s="609"/>
      <c r="DJ6" s="609"/>
      <c r="DK6" s="609"/>
      <c r="DL6" s="609"/>
      <c r="DM6" s="609"/>
      <c r="DN6" s="609"/>
      <c r="DO6" s="609"/>
      <c r="DP6" s="610"/>
      <c r="DQ6" s="614">
        <v>109608</v>
      </c>
      <c r="DR6" s="609"/>
      <c r="DS6" s="609"/>
      <c r="DT6" s="609"/>
      <c r="DU6" s="609"/>
      <c r="DV6" s="609"/>
      <c r="DW6" s="609"/>
      <c r="DX6" s="609"/>
      <c r="DY6" s="609"/>
      <c r="DZ6" s="609"/>
      <c r="EA6" s="609"/>
      <c r="EB6" s="609"/>
      <c r="EC6" s="645"/>
    </row>
    <row r="7" spans="2:143" ht="11.25" customHeight="1" x14ac:dyDescent="0.15">
      <c r="B7" s="605" t="s">
        <v>223</v>
      </c>
      <c r="C7" s="606"/>
      <c r="D7" s="606"/>
      <c r="E7" s="606"/>
      <c r="F7" s="606"/>
      <c r="G7" s="606"/>
      <c r="H7" s="606"/>
      <c r="I7" s="606"/>
      <c r="J7" s="606"/>
      <c r="K7" s="606"/>
      <c r="L7" s="606"/>
      <c r="M7" s="606"/>
      <c r="N7" s="606"/>
      <c r="O7" s="606"/>
      <c r="P7" s="606"/>
      <c r="Q7" s="607"/>
      <c r="R7" s="608">
        <v>797</v>
      </c>
      <c r="S7" s="609"/>
      <c r="T7" s="609"/>
      <c r="U7" s="609"/>
      <c r="V7" s="609"/>
      <c r="W7" s="609"/>
      <c r="X7" s="609"/>
      <c r="Y7" s="610"/>
      <c r="Z7" s="646">
        <v>0</v>
      </c>
      <c r="AA7" s="646"/>
      <c r="AB7" s="646"/>
      <c r="AC7" s="646"/>
      <c r="AD7" s="647">
        <v>797</v>
      </c>
      <c r="AE7" s="647"/>
      <c r="AF7" s="647"/>
      <c r="AG7" s="647"/>
      <c r="AH7" s="647"/>
      <c r="AI7" s="647"/>
      <c r="AJ7" s="647"/>
      <c r="AK7" s="647"/>
      <c r="AL7" s="611">
        <v>0</v>
      </c>
      <c r="AM7" s="612"/>
      <c r="AN7" s="612"/>
      <c r="AO7" s="648"/>
      <c r="AP7" s="605" t="s">
        <v>224</v>
      </c>
      <c r="AQ7" s="606"/>
      <c r="AR7" s="606"/>
      <c r="AS7" s="606"/>
      <c r="AT7" s="606"/>
      <c r="AU7" s="606"/>
      <c r="AV7" s="606"/>
      <c r="AW7" s="606"/>
      <c r="AX7" s="606"/>
      <c r="AY7" s="606"/>
      <c r="AZ7" s="606"/>
      <c r="BA7" s="606"/>
      <c r="BB7" s="606"/>
      <c r="BC7" s="606"/>
      <c r="BD7" s="606"/>
      <c r="BE7" s="606"/>
      <c r="BF7" s="607"/>
      <c r="BG7" s="608">
        <v>890467</v>
      </c>
      <c r="BH7" s="609"/>
      <c r="BI7" s="609"/>
      <c r="BJ7" s="609"/>
      <c r="BK7" s="609"/>
      <c r="BL7" s="609"/>
      <c r="BM7" s="609"/>
      <c r="BN7" s="610"/>
      <c r="BO7" s="646">
        <v>42.4</v>
      </c>
      <c r="BP7" s="646"/>
      <c r="BQ7" s="646"/>
      <c r="BR7" s="646"/>
      <c r="BS7" s="647">
        <v>71109</v>
      </c>
      <c r="BT7" s="647"/>
      <c r="BU7" s="647"/>
      <c r="BV7" s="647"/>
      <c r="BW7" s="647"/>
      <c r="BX7" s="647"/>
      <c r="BY7" s="647"/>
      <c r="BZ7" s="647"/>
      <c r="CA7" s="647"/>
      <c r="CB7" s="685"/>
      <c r="CD7" s="605" t="s">
        <v>225</v>
      </c>
      <c r="CE7" s="606"/>
      <c r="CF7" s="606"/>
      <c r="CG7" s="606"/>
      <c r="CH7" s="606"/>
      <c r="CI7" s="606"/>
      <c r="CJ7" s="606"/>
      <c r="CK7" s="606"/>
      <c r="CL7" s="606"/>
      <c r="CM7" s="606"/>
      <c r="CN7" s="606"/>
      <c r="CO7" s="606"/>
      <c r="CP7" s="606"/>
      <c r="CQ7" s="607"/>
      <c r="CR7" s="608">
        <v>3818445</v>
      </c>
      <c r="CS7" s="609"/>
      <c r="CT7" s="609"/>
      <c r="CU7" s="609"/>
      <c r="CV7" s="609"/>
      <c r="CW7" s="609"/>
      <c r="CX7" s="609"/>
      <c r="CY7" s="610"/>
      <c r="CZ7" s="646">
        <v>28</v>
      </c>
      <c r="DA7" s="646"/>
      <c r="DB7" s="646"/>
      <c r="DC7" s="646"/>
      <c r="DD7" s="614">
        <v>83088</v>
      </c>
      <c r="DE7" s="609"/>
      <c r="DF7" s="609"/>
      <c r="DG7" s="609"/>
      <c r="DH7" s="609"/>
      <c r="DI7" s="609"/>
      <c r="DJ7" s="609"/>
      <c r="DK7" s="609"/>
      <c r="DL7" s="609"/>
      <c r="DM7" s="609"/>
      <c r="DN7" s="609"/>
      <c r="DO7" s="609"/>
      <c r="DP7" s="610"/>
      <c r="DQ7" s="614">
        <v>1179765</v>
      </c>
      <c r="DR7" s="609"/>
      <c r="DS7" s="609"/>
      <c r="DT7" s="609"/>
      <c r="DU7" s="609"/>
      <c r="DV7" s="609"/>
      <c r="DW7" s="609"/>
      <c r="DX7" s="609"/>
      <c r="DY7" s="609"/>
      <c r="DZ7" s="609"/>
      <c r="EA7" s="609"/>
      <c r="EB7" s="609"/>
      <c r="EC7" s="645"/>
    </row>
    <row r="8" spans="2:143" ht="11.25" customHeight="1" x14ac:dyDescent="0.15">
      <c r="B8" s="605" t="s">
        <v>226</v>
      </c>
      <c r="C8" s="606"/>
      <c r="D8" s="606"/>
      <c r="E8" s="606"/>
      <c r="F8" s="606"/>
      <c r="G8" s="606"/>
      <c r="H8" s="606"/>
      <c r="I8" s="606"/>
      <c r="J8" s="606"/>
      <c r="K8" s="606"/>
      <c r="L8" s="606"/>
      <c r="M8" s="606"/>
      <c r="N8" s="606"/>
      <c r="O8" s="606"/>
      <c r="P8" s="606"/>
      <c r="Q8" s="607"/>
      <c r="R8" s="608">
        <v>7613</v>
      </c>
      <c r="S8" s="609"/>
      <c r="T8" s="609"/>
      <c r="U8" s="609"/>
      <c r="V8" s="609"/>
      <c r="W8" s="609"/>
      <c r="X8" s="609"/>
      <c r="Y8" s="610"/>
      <c r="Z8" s="646">
        <v>0.1</v>
      </c>
      <c r="AA8" s="646"/>
      <c r="AB8" s="646"/>
      <c r="AC8" s="646"/>
      <c r="AD8" s="647">
        <v>7613</v>
      </c>
      <c r="AE8" s="647"/>
      <c r="AF8" s="647"/>
      <c r="AG8" s="647"/>
      <c r="AH8" s="647"/>
      <c r="AI8" s="647"/>
      <c r="AJ8" s="647"/>
      <c r="AK8" s="647"/>
      <c r="AL8" s="611">
        <v>0.1</v>
      </c>
      <c r="AM8" s="612"/>
      <c r="AN8" s="612"/>
      <c r="AO8" s="648"/>
      <c r="AP8" s="605" t="s">
        <v>227</v>
      </c>
      <c r="AQ8" s="606"/>
      <c r="AR8" s="606"/>
      <c r="AS8" s="606"/>
      <c r="AT8" s="606"/>
      <c r="AU8" s="606"/>
      <c r="AV8" s="606"/>
      <c r="AW8" s="606"/>
      <c r="AX8" s="606"/>
      <c r="AY8" s="606"/>
      <c r="AZ8" s="606"/>
      <c r="BA8" s="606"/>
      <c r="BB8" s="606"/>
      <c r="BC8" s="606"/>
      <c r="BD8" s="606"/>
      <c r="BE8" s="606"/>
      <c r="BF8" s="607"/>
      <c r="BG8" s="608">
        <v>23347</v>
      </c>
      <c r="BH8" s="609"/>
      <c r="BI8" s="609"/>
      <c r="BJ8" s="609"/>
      <c r="BK8" s="609"/>
      <c r="BL8" s="609"/>
      <c r="BM8" s="609"/>
      <c r="BN8" s="610"/>
      <c r="BO8" s="646">
        <v>1.1000000000000001</v>
      </c>
      <c r="BP8" s="646"/>
      <c r="BQ8" s="646"/>
      <c r="BR8" s="646"/>
      <c r="BS8" s="647" t="s">
        <v>121</v>
      </c>
      <c r="BT8" s="647"/>
      <c r="BU8" s="647"/>
      <c r="BV8" s="647"/>
      <c r="BW8" s="647"/>
      <c r="BX8" s="647"/>
      <c r="BY8" s="647"/>
      <c r="BZ8" s="647"/>
      <c r="CA8" s="647"/>
      <c r="CB8" s="685"/>
      <c r="CD8" s="605" t="s">
        <v>228</v>
      </c>
      <c r="CE8" s="606"/>
      <c r="CF8" s="606"/>
      <c r="CG8" s="606"/>
      <c r="CH8" s="606"/>
      <c r="CI8" s="606"/>
      <c r="CJ8" s="606"/>
      <c r="CK8" s="606"/>
      <c r="CL8" s="606"/>
      <c r="CM8" s="606"/>
      <c r="CN8" s="606"/>
      <c r="CO8" s="606"/>
      <c r="CP8" s="606"/>
      <c r="CQ8" s="607"/>
      <c r="CR8" s="608">
        <v>3401454</v>
      </c>
      <c r="CS8" s="609"/>
      <c r="CT8" s="609"/>
      <c r="CU8" s="609"/>
      <c r="CV8" s="609"/>
      <c r="CW8" s="609"/>
      <c r="CX8" s="609"/>
      <c r="CY8" s="610"/>
      <c r="CZ8" s="646">
        <v>24.9</v>
      </c>
      <c r="DA8" s="646"/>
      <c r="DB8" s="646"/>
      <c r="DC8" s="646"/>
      <c r="DD8" s="614">
        <v>51503</v>
      </c>
      <c r="DE8" s="609"/>
      <c r="DF8" s="609"/>
      <c r="DG8" s="609"/>
      <c r="DH8" s="609"/>
      <c r="DI8" s="609"/>
      <c r="DJ8" s="609"/>
      <c r="DK8" s="609"/>
      <c r="DL8" s="609"/>
      <c r="DM8" s="609"/>
      <c r="DN8" s="609"/>
      <c r="DO8" s="609"/>
      <c r="DP8" s="610"/>
      <c r="DQ8" s="614">
        <v>1925777</v>
      </c>
      <c r="DR8" s="609"/>
      <c r="DS8" s="609"/>
      <c r="DT8" s="609"/>
      <c r="DU8" s="609"/>
      <c r="DV8" s="609"/>
      <c r="DW8" s="609"/>
      <c r="DX8" s="609"/>
      <c r="DY8" s="609"/>
      <c r="DZ8" s="609"/>
      <c r="EA8" s="609"/>
      <c r="EB8" s="609"/>
      <c r="EC8" s="645"/>
    </row>
    <row r="9" spans="2:143" ht="11.25" customHeight="1" x14ac:dyDescent="0.15">
      <c r="B9" s="605" t="s">
        <v>229</v>
      </c>
      <c r="C9" s="606"/>
      <c r="D9" s="606"/>
      <c r="E9" s="606"/>
      <c r="F9" s="606"/>
      <c r="G9" s="606"/>
      <c r="H9" s="606"/>
      <c r="I9" s="606"/>
      <c r="J9" s="606"/>
      <c r="K9" s="606"/>
      <c r="L9" s="606"/>
      <c r="M9" s="606"/>
      <c r="N9" s="606"/>
      <c r="O9" s="606"/>
      <c r="P9" s="606"/>
      <c r="Q9" s="607"/>
      <c r="R9" s="608">
        <v>11751</v>
      </c>
      <c r="S9" s="609"/>
      <c r="T9" s="609"/>
      <c r="U9" s="609"/>
      <c r="V9" s="609"/>
      <c r="W9" s="609"/>
      <c r="X9" s="609"/>
      <c r="Y9" s="610"/>
      <c r="Z9" s="646">
        <v>0.1</v>
      </c>
      <c r="AA9" s="646"/>
      <c r="AB9" s="646"/>
      <c r="AC9" s="646"/>
      <c r="AD9" s="647">
        <v>11751</v>
      </c>
      <c r="AE9" s="647"/>
      <c r="AF9" s="647"/>
      <c r="AG9" s="647"/>
      <c r="AH9" s="647"/>
      <c r="AI9" s="647"/>
      <c r="AJ9" s="647"/>
      <c r="AK9" s="647"/>
      <c r="AL9" s="611">
        <v>0.2</v>
      </c>
      <c r="AM9" s="612"/>
      <c r="AN9" s="612"/>
      <c r="AO9" s="648"/>
      <c r="AP9" s="605" t="s">
        <v>230</v>
      </c>
      <c r="AQ9" s="606"/>
      <c r="AR9" s="606"/>
      <c r="AS9" s="606"/>
      <c r="AT9" s="606"/>
      <c r="AU9" s="606"/>
      <c r="AV9" s="606"/>
      <c r="AW9" s="606"/>
      <c r="AX9" s="606"/>
      <c r="AY9" s="606"/>
      <c r="AZ9" s="606"/>
      <c r="BA9" s="606"/>
      <c r="BB9" s="606"/>
      <c r="BC9" s="606"/>
      <c r="BD9" s="606"/>
      <c r="BE9" s="606"/>
      <c r="BF9" s="607"/>
      <c r="BG9" s="608">
        <v>628404</v>
      </c>
      <c r="BH9" s="609"/>
      <c r="BI9" s="609"/>
      <c r="BJ9" s="609"/>
      <c r="BK9" s="609"/>
      <c r="BL9" s="609"/>
      <c r="BM9" s="609"/>
      <c r="BN9" s="610"/>
      <c r="BO9" s="646">
        <v>29.9</v>
      </c>
      <c r="BP9" s="646"/>
      <c r="BQ9" s="646"/>
      <c r="BR9" s="646"/>
      <c r="BS9" s="647" t="s">
        <v>121</v>
      </c>
      <c r="BT9" s="647"/>
      <c r="BU9" s="647"/>
      <c r="BV9" s="647"/>
      <c r="BW9" s="647"/>
      <c r="BX9" s="647"/>
      <c r="BY9" s="647"/>
      <c r="BZ9" s="647"/>
      <c r="CA9" s="647"/>
      <c r="CB9" s="685"/>
      <c r="CD9" s="605" t="s">
        <v>231</v>
      </c>
      <c r="CE9" s="606"/>
      <c r="CF9" s="606"/>
      <c r="CG9" s="606"/>
      <c r="CH9" s="606"/>
      <c r="CI9" s="606"/>
      <c r="CJ9" s="606"/>
      <c r="CK9" s="606"/>
      <c r="CL9" s="606"/>
      <c r="CM9" s="606"/>
      <c r="CN9" s="606"/>
      <c r="CO9" s="606"/>
      <c r="CP9" s="606"/>
      <c r="CQ9" s="607"/>
      <c r="CR9" s="608">
        <v>788493</v>
      </c>
      <c r="CS9" s="609"/>
      <c r="CT9" s="609"/>
      <c r="CU9" s="609"/>
      <c r="CV9" s="609"/>
      <c r="CW9" s="609"/>
      <c r="CX9" s="609"/>
      <c r="CY9" s="610"/>
      <c r="CZ9" s="646">
        <v>5.8</v>
      </c>
      <c r="DA9" s="646"/>
      <c r="DB9" s="646"/>
      <c r="DC9" s="646"/>
      <c r="DD9" s="614" t="s">
        <v>121</v>
      </c>
      <c r="DE9" s="609"/>
      <c r="DF9" s="609"/>
      <c r="DG9" s="609"/>
      <c r="DH9" s="609"/>
      <c r="DI9" s="609"/>
      <c r="DJ9" s="609"/>
      <c r="DK9" s="609"/>
      <c r="DL9" s="609"/>
      <c r="DM9" s="609"/>
      <c r="DN9" s="609"/>
      <c r="DO9" s="609"/>
      <c r="DP9" s="610"/>
      <c r="DQ9" s="614">
        <v>571894</v>
      </c>
      <c r="DR9" s="609"/>
      <c r="DS9" s="609"/>
      <c r="DT9" s="609"/>
      <c r="DU9" s="609"/>
      <c r="DV9" s="609"/>
      <c r="DW9" s="609"/>
      <c r="DX9" s="609"/>
      <c r="DY9" s="609"/>
      <c r="DZ9" s="609"/>
      <c r="EA9" s="609"/>
      <c r="EB9" s="609"/>
      <c r="EC9" s="645"/>
    </row>
    <row r="10" spans="2:143" ht="11.25" customHeight="1" x14ac:dyDescent="0.15">
      <c r="B10" s="605" t="s">
        <v>232</v>
      </c>
      <c r="C10" s="606"/>
      <c r="D10" s="606"/>
      <c r="E10" s="606"/>
      <c r="F10" s="606"/>
      <c r="G10" s="606"/>
      <c r="H10" s="606"/>
      <c r="I10" s="606"/>
      <c r="J10" s="606"/>
      <c r="K10" s="606"/>
      <c r="L10" s="606"/>
      <c r="M10" s="606"/>
      <c r="N10" s="606"/>
      <c r="O10" s="606"/>
      <c r="P10" s="606"/>
      <c r="Q10" s="607"/>
      <c r="R10" s="608" t="s">
        <v>121</v>
      </c>
      <c r="S10" s="609"/>
      <c r="T10" s="609"/>
      <c r="U10" s="609"/>
      <c r="V10" s="609"/>
      <c r="W10" s="609"/>
      <c r="X10" s="609"/>
      <c r="Y10" s="610"/>
      <c r="Z10" s="646" t="s">
        <v>121</v>
      </c>
      <c r="AA10" s="646"/>
      <c r="AB10" s="646"/>
      <c r="AC10" s="646"/>
      <c r="AD10" s="647" t="s">
        <v>121</v>
      </c>
      <c r="AE10" s="647"/>
      <c r="AF10" s="647"/>
      <c r="AG10" s="647"/>
      <c r="AH10" s="647"/>
      <c r="AI10" s="647"/>
      <c r="AJ10" s="647"/>
      <c r="AK10" s="647"/>
      <c r="AL10" s="611" t="s">
        <v>121</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53460</v>
      </c>
      <c r="BH10" s="609"/>
      <c r="BI10" s="609"/>
      <c r="BJ10" s="609"/>
      <c r="BK10" s="609"/>
      <c r="BL10" s="609"/>
      <c r="BM10" s="609"/>
      <c r="BN10" s="610"/>
      <c r="BO10" s="646">
        <v>2.5</v>
      </c>
      <c r="BP10" s="646"/>
      <c r="BQ10" s="646"/>
      <c r="BR10" s="646"/>
      <c r="BS10" s="647">
        <v>8930</v>
      </c>
      <c r="BT10" s="647"/>
      <c r="BU10" s="647"/>
      <c r="BV10" s="647"/>
      <c r="BW10" s="647"/>
      <c r="BX10" s="647"/>
      <c r="BY10" s="647"/>
      <c r="BZ10" s="647"/>
      <c r="CA10" s="647"/>
      <c r="CB10" s="685"/>
      <c r="CD10" s="605" t="s">
        <v>234</v>
      </c>
      <c r="CE10" s="606"/>
      <c r="CF10" s="606"/>
      <c r="CG10" s="606"/>
      <c r="CH10" s="606"/>
      <c r="CI10" s="606"/>
      <c r="CJ10" s="606"/>
      <c r="CK10" s="606"/>
      <c r="CL10" s="606"/>
      <c r="CM10" s="606"/>
      <c r="CN10" s="606"/>
      <c r="CO10" s="606"/>
      <c r="CP10" s="606"/>
      <c r="CQ10" s="607"/>
      <c r="CR10" s="608">
        <v>14896</v>
      </c>
      <c r="CS10" s="609"/>
      <c r="CT10" s="609"/>
      <c r="CU10" s="609"/>
      <c r="CV10" s="609"/>
      <c r="CW10" s="609"/>
      <c r="CX10" s="609"/>
      <c r="CY10" s="610"/>
      <c r="CZ10" s="646">
        <v>0.1</v>
      </c>
      <c r="DA10" s="646"/>
      <c r="DB10" s="646"/>
      <c r="DC10" s="646"/>
      <c r="DD10" s="614" t="s">
        <v>121</v>
      </c>
      <c r="DE10" s="609"/>
      <c r="DF10" s="609"/>
      <c r="DG10" s="609"/>
      <c r="DH10" s="609"/>
      <c r="DI10" s="609"/>
      <c r="DJ10" s="609"/>
      <c r="DK10" s="609"/>
      <c r="DL10" s="609"/>
      <c r="DM10" s="609"/>
      <c r="DN10" s="609"/>
      <c r="DO10" s="609"/>
      <c r="DP10" s="610"/>
      <c r="DQ10" s="614">
        <v>14896</v>
      </c>
      <c r="DR10" s="609"/>
      <c r="DS10" s="609"/>
      <c r="DT10" s="609"/>
      <c r="DU10" s="609"/>
      <c r="DV10" s="609"/>
      <c r="DW10" s="609"/>
      <c r="DX10" s="609"/>
      <c r="DY10" s="609"/>
      <c r="DZ10" s="609"/>
      <c r="EA10" s="609"/>
      <c r="EB10" s="609"/>
      <c r="EC10" s="645"/>
    </row>
    <row r="11" spans="2:143" ht="11.25" customHeight="1" x14ac:dyDescent="0.15">
      <c r="B11" s="605" t="s">
        <v>235</v>
      </c>
      <c r="C11" s="606"/>
      <c r="D11" s="606"/>
      <c r="E11" s="606"/>
      <c r="F11" s="606"/>
      <c r="G11" s="606"/>
      <c r="H11" s="606"/>
      <c r="I11" s="606"/>
      <c r="J11" s="606"/>
      <c r="K11" s="606"/>
      <c r="L11" s="606"/>
      <c r="M11" s="606"/>
      <c r="N11" s="606"/>
      <c r="O11" s="606"/>
      <c r="P11" s="606"/>
      <c r="Q11" s="607"/>
      <c r="R11" s="608">
        <v>426761</v>
      </c>
      <c r="S11" s="609"/>
      <c r="T11" s="609"/>
      <c r="U11" s="609"/>
      <c r="V11" s="609"/>
      <c r="W11" s="609"/>
      <c r="X11" s="609"/>
      <c r="Y11" s="610"/>
      <c r="Z11" s="611">
        <v>3</v>
      </c>
      <c r="AA11" s="612"/>
      <c r="AB11" s="612"/>
      <c r="AC11" s="613"/>
      <c r="AD11" s="614">
        <v>426761</v>
      </c>
      <c r="AE11" s="609"/>
      <c r="AF11" s="609"/>
      <c r="AG11" s="609"/>
      <c r="AH11" s="609"/>
      <c r="AI11" s="609"/>
      <c r="AJ11" s="609"/>
      <c r="AK11" s="610"/>
      <c r="AL11" s="611">
        <v>6.6</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185256</v>
      </c>
      <c r="BH11" s="609"/>
      <c r="BI11" s="609"/>
      <c r="BJ11" s="609"/>
      <c r="BK11" s="609"/>
      <c r="BL11" s="609"/>
      <c r="BM11" s="609"/>
      <c r="BN11" s="610"/>
      <c r="BO11" s="646">
        <v>8.8000000000000007</v>
      </c>
      <c r="BP11" s="646"/>
      <c r="BQ11" s="646"/>
      <c r="BR11" s="646"/>
      <c r="BS11" s="647">
        <v>62179</v>
      </c>
      <c r="BT11" s="647"/>
      <c r="BU11" s="647"/>
      <c r="BV11" s="647"/>
      <c r="BW11" s="647"/>
      <c r="BX11" s="647"/>
      <c r="BY11" s="647"/>
      <c r="BZ11" s="647"/>
      <c r="CA11" s="647"/>
      <c r="CB11" s="685"/>
      <c r="CD11" s="605" t="s">
        <v>237</v>
      </c>
      <c r="CE11" s="606"/>
      <c r="CF11" s="606"/>
      <c r="CG11" s="606"/>
      <c r="CH11" s="606"/>
      <c r="CI11" s="606"/>
      <c r="CJ11" s="606"/>
      <c r="CK11" s="606"/>
      <c r="CL11" s="606"/>
      <c r="CM11" s="606"/>
      <c r="CN11" s="606"/>
      <c r="CO11" s="606"/>
      <c r="CP11" s="606"/>
      <c r="CQ11" s="607"/>
      <c r="CR11" s="608">
        <v>864376</v>
      </c>
      <c r="CS11" s="609"/>
      <c r="CT11" s="609"/>
      <c r="CU11" s="609"/>
      <c r="CV11" s="609"/>
      <c r="CW11" s="609"/>
      <c r="CX11" s="609"/>
      <c r="CY11" s="610"/>
      <c r="CZ11" s="646">
        <v>6.3</v>
      </c>
      <c r="DA11" s="646"/>
      <c r="DB11" s="646"/>
      <c r="DC11" s="646"/>
      <c r="DD11" s="614">
        <v>84969</v>
      </c>
      <c r="DE11" s="609"/>
      <c r="DF11" s="609"/>
      <c r="DG11" s="609"/>
      <c r="DH11" s="609"/>
      <c r="DI11" s="609"/>
      <c r="DJ11" s="609"/>
      <c r="DK11" s="609"/>
      <c r="DL11" s="609"/>
      <c r="DM11" s="609"/>
      <c r="DN11" s="609"/>
      <c r="DO11" s="609"/>
      <c r="DP11" s="610"/>
      <c r="DQ11" s="614">
        <v>332510</v>
      </c>
      <c r="DR11" s="609"/>
      <c r="DS11" s="609"/>
      <c r="DT11" s="609"/>
      <c r="DU11" s="609"/>
      <c r="DV11" s="609"/>
      <c r="DW11" s="609"/>
      <c r="DX11" s="609"/>
      <c r="DY11" s="609"/>
      <c r="DZ11" s="609"/>
      <c r="EA11" s="609"/>
      <c r="EB11" s="609"/>
      <c r="EC11" s="645"/>
    </row>
    <row r="12" spans="2:143" ht="11.25" customHeight="1" x14ac:dyDescent="0.15">
      <c r="B12" s="605" t="s">
        <v>238</v>
      </c>
      <c r="C12" s="606"/>
      <c r="D12" s="606"/>
      <c r="E12" s="606"/>
      <c r="F12" s="606"/>
      <c r="G12" s="606"/>
      <c r="H12" s="606"/>
      <c r="I12" s="606"/>
      <c r="J12" s="606"/>
      <c r="K12" s="606"/>
      <c r="L12" s="606"/>
      <c r="M12" s="606"/>
      <c r="N12" s="606"/>
      <c r="O12" s="606"/>
      <c r="P12" s="606"/>
      <c r="Q12" s="607"/>
      <c r="R12" s="608">
        <v>22449</v>
      </c>
      <c r="S12" s="609"/>
      <c r="T12" s="609"/>
      <c r="U12" s="609"/>
      <c r="V12" s="609"/>
      <c r="W12" s="609"/>
      <c r="X12" s="609"/>
      <c r="Y12" s="610"/>
      <c r="Z12" s="646">
        <v>0.2</v>
      </c>
      <c r="AA12" s="646"/>
      <c r="AB12" s="646"/>
      <c r="AC12" s="646"/>
      <c r="AD12" s="647">
        <v>22449</v>
      </c>
      <c r="AE12" s="647"/>
      <c r="AF12" s="647"/>
      <c r="AG12" s="647"/>
      <c r="AH12" s="647"/>
      <c r="AI12" s="647"/>
      <c r="AJ12" s="647"/>
      <c r="AK12" s="647"/>
      <c r="AL12" s="611">
        <v>0.3</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960526</v>
      </c>
      <c r="BH12" s="609"/>
      <c r="BI12" s="609"/>
      <c r="BJ12" s="609"/>
      <c r="BK12" s="609"/>
      <c r="BL12" s="609"/>
      <c r="BM12" s="609"/>
      <c r="BN12" s="610"/>
      <c r="BO12" s="646">
        <v>45.7</v>
      </c>
      <c r="BP12" s="646"/>
      <c r="BQ12" s="646"/>
      <c r="BR12" s="646"/>
      <c r="BS12" s="647" t="s">
        <v>121</v>
      </c>
      <c r="BT12" s="647"/>
      <c r="BU12" s="647"/>
      <c r="BV12" s="647"/>
      <c r="BW12" s="647"/>
      <c r="BX12" s="647"/>
      <c r="BY12" s="647"/>
      <c r="BZ12" s="647"/>
      <c r="CA12" s="647"/>
      <c r="CB12" s="685"/>
      <c r="CD12" s="605" t="s">
        <v>240</v>
      </c>
      <c r="CE12" s="606"/>
      <c r="CF12" s="606"/>
      <c r="CG12" s="606"/>
      <c r="CH12" s="606"/>
      <c r="CI12" s="606"/>
      <c r="CJ12" s="606"/>
      <c r="CK12" s="606"/>
      <c r="CL12" s="606"/>
      <c r="CM12" s="606"/>
      <c r="CN12" s="606"/>
      <c r="CO12" s="606"/>
      <c r="CP12" s="606"/>
      <c r="CQ12" s="607"/>
      <c r="CR12" s="608">
        <v>176468</v>
      </c>
      <c r="CS12" s="609"/>
      <c r="CT12" s="609"/>
      <c r="CU12" s="609"/>
      <c r="CV12" s="609"/>
      <c r="CW12" s="609"/>
      <c r="CX12" s="609"/>
      <c r="CY12" s="610"/>
      <c r="CZ12" s="646">
        <v>1.3</v>
      </c>
      <c r="DA12" s="646"/>
      <c r="DB12" s="646"/>
      <c r="DC12" s="646"/>
      <c r="DD12" s="614">
        <v>16472</v>
      </c>
      <c r="DE12" s="609"/>
      <c r="DF12" s="609"/>
      <c r="DG12" s="609"/>
      <c r="DH12" s="609"/>
      <c r="DI12" s="609"/>
      <c r="DJ12" s="609"/>
      <c r="DK12" s="609"/>
      <c r="DL12" s="609"/>
      <c r="DM12" s="609"/>
      <c r="DN12" s="609"/>
      <c r="DO12" s="609"/>
      <c r="DP12" s="610"/>
      <c r="DQ12" s="614">
        <v>151716</v>
      </c>
      <c r="DR12" s="609"/>
      <c r="DS12" s="609"/>
      <c r="DT12" s="609"/>
      <c r="DU12" s="609"/>
      <c r="DV12" s="609"/>
      <c r="DW12" s="609"/>
      <c r="DX12" s="609"/>
      <c r="DY12" s="609"/>
      <c r="DZ12" s="609"/>
      <c r="EA12" s="609"/>
      <c r="EB12" s="609"/>
      <c r="EC12" s="645"/>
    </row>
    <row r="13" spans="2:143" ht="11.25" customHeight="1" x14ac:dyDescent="0.15">
      <c r="B13" s="605" t="s">
        <v>241</v>
      </c>
      <c r="C13" s="606"/>
      <c r="D13" s="606"/>
      <c r="E13" s="606"/>
      <c r="F13" s="606"/>
      <c r="G13" s="606"/>
      <c r="H13" s="606"/>
      <c r="I13" s="606"/>
      <c r="J13" s="606"/>
      <c r="K13" s="606"/>
      <c r="L13" s="606"/>
      <c r="M13" s="606"/>
      <c r="N13" s="606"/>
      <c r="O13" s="606"/>
      <c r="P13" s="606"/>
      <c r="Q13" s="607"/>
      <c r="R13" s="608" t="s">
        <v>121</v>
      </c>
      <c r="S13" s="609"/>
      <c r="T13" s="609"/>
      <c r="U13" s="609"/>
      <c r="V13" s="609"/>
      <c r="W13" s="609"/>
      <c r="X13" s="609"/>
      <c r="Y13" s="610"/>
      <c r="Z13" s="646" t="s">
        <v>121</v>
      </c>
      <c r="AA13" s="646"/>
      <c r="AB13" s="646"/>
      <c r="AC13" s="646"/>
      <c r="AD13" s="647" t="s">
        <v>121</v>
      </c>
      <c r="AE13" s="647"/>
      <c r="AF13" s="647"/>
      <c r="AG13" s="647"/>
      <c r="AH13" s="647"/>
      <c r="AI13" s="647"/>
      <c r="AJ13" s="647"/>
      <c r="AK13" s="647"/>
      <c r="AL13" s="611" t="s">
        <v>121</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957839</v>
      </c>
      <c r="BH13" s="609"/>
      <c r="BI13" s="609"/>
      <c r="BJ13" s="609"/>
      <c r="BK13" s="609"/>
      <c r="BL13" s="609"/>
      <c r="BM13" s="609"/>
      <c r="BN13" s="610"/>
      <c r="BO13" s="646">
        <v>45.6</v>
      </c>
      <c r="BP13" s="646"/>
      <c r="BQ13" s="646"/>
      <c r="BR13" s="646"/>
      <c r="BS13" s="647" t="s">
        <v>121</v>
      </c>
      <c r="BT13" s="647"/>
      <c r="BU13" s="647"/>
      <c r="BV13" s="647"/>
      <c r="BW13" s="647"/>
      <c r="BX13" s="647"/>
      <c r="BY13" s="647"/>
      <c r="BZ13" s="647"/>
      <c r="CA13" s="647"/>
      <c r="CB13" s="685"/>
      <c r="CD13" s="605" t="s">
        <v>243</v>
      </c>
      <c r="CE13" s="606"/>
      <c r="CF13" s="606"/>
      <c r="CG13" s="606"/>
      <c r="CH13" s="606"/>
      <c r="CI13" s="606"/>
      <c r="CJ13" s="606"/>
      <c r="CK13" s="606"/>
      <c r="CL13" s="606"/>
      <c r="CM13" s="606"/>
      <c r="CN13" s="606"/>
      <c r="CO13" s="606"/>
      <c r="CP13" s="606"/>
      <c r="CQ13" s="607"/>
      <c r="CR13" s="608">
        <v>2096761</v>
      </c>
      <c r="CS13" s="609"/>
      <c r="CT13" s="609"/>
      <c r="CU13" s="609"/>
      <c r="CV13" s="609"/>
      <c r="CW13" s="609"/>
      <c r="CX13" s="609"/>
      <c r="CY13" s="610"/>
      <c r="CZ13" s="646">
        <v>15.4</v>
      </c>
      <c r="DA13" s="646"/>
      <c r="DB13" s="646"/>
      <c r="DC13" s="646"/>
      <c r="DD13" s="614">
        <v>343102</v>
      </c>
      <c r="DE13" s="609"/>
      <c r="DF13" s="609"/>
      <c r="DG13" s="609"/>
      <c r="DH13" s="609"/>
      <c r="DI13" s="609"/>
      <c r="DJ13" s="609"/>
      <c r="DK13" s="609"/>
      <c r="DL13" s="609"/>
      <c r="DM13" s="609"/>
      <c r="DN13" s="609"/>
      <c r="DO13" s="609"/>
      <c r="DP13" s="610"/>
      <c r="DQ13" s="614">
        <v>1268051</v>
      </c>
      <c r="DR13" s="609"/>
      <c r="DS13" s="609"/>
      <c r="DT13" s="609"/>
      <c r="DU13" s="609"/>
      <c r="DV13" s="609"/>
      <c r="DW13" s="609"/>
      <c r="DX13" s="609"/>
      <c r="DY13" s="609"/>
      <c r="DZ13" s="609"/>
      <c r="EA13" s="609"/>
      <c r="EB13" s="609"/>
      <c r="EC13" s="645"/>
    </row>
    <row r="14" spans="2:143" ht="11.25" customHeight="1" x14ac:dyDescent="0.15">
      <c r="B14" s="605" t="s">
        <v>244</v>
      </c>
      <c r="C14" s="606"/>
      <c r="D14" s="606"/>
      <c r="E14" s="606"/>
      <c r="F14" s="606"/>
      <c r="G14" s="606"/>
      <c r="H14" s="606"/>
      <c r="I14" s="606"/>
      <c r="J14" s="606"/>
      <c r="K14" s="606"/>
      <c r="L14" s="606"/>
      <c r="M14" s="606"/>
      <c r="N14" s="606"/>
      <c r="O14" s="606"/>
      <c r="P14" s="606"/>
      <c r="Q14" s="607"/>
      <c r="R14" s="608" t="s">
        <v>121</v>
      </c>
      <c r="S14" s="609"/>
      <c r="T14" s="609"/>
      <c r="U14" s="609"/>
      <c r="V14" s="609"/>
      <c r="W14" s="609"/>
      <c r="X14" s="609"/>
      <c r="Y14" s="610"/>
      <c r="Z14" s="646" t="s">
        <v>121</v>
      </c>
      <c r="AA14" s="646"/>
      <c r="AB14" s="646"/>
      <c r="AC14" s="646"/>
      <c r="AD14" s="647" t="s">
        <v>121</v>
      </c>
      <c r="AE14" s="647"/>
      <c r="AF14" s="647"/>
      <c r="AG14" s="647"/>
      <c r="AH14" s="647"/>
      <c r="AI14" s="647"/>
      <c r="AJ14" s="647"/>
      <c r="AK14" s="647"/>
      <c r="AL14" s="611" t="s">
        <v>121</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52984</v>
      </c>
      <c r="BH14" s="609"/>
      <c r="BI14" s="609"/>
      <c r="BJ14" s="609"/>
      <c r="BK14" s="609"/>
      <c r="BL14" s="609"/>
      <c r="BM14" s="609"/>
      <c r="BN14" s="610"/>
      <c r="BO14" s="646">
        <v>2.5</v>
      </c>
      <c r="BP14" s="646"/>
      <c r="BQ14" s="646"/>
      <c r="BR14" s="646"/>
      <c r="BS14" s="647" t="s">
        <v>121</v>
      </c>
      <c r="BT14" s="647"/>
      <c r="BU14" s="647"/>
      <c r="BV14" s="647"/>
      <c r="BW14" s="647"/>
      <c r="BX14" s="647"/>
      <c r="BY14" s="647"/>
      <c r="BZ14" s="647"/>
      <c r="CA14" s="647"/>
      <c r="CB14" s="685"/>
      <c r="CD14" s="605" t="s">
        <v>246</v>
      </c>
      <c r="CE14" s="606"/>
      <c r="CF14" s="606"/>
      <c r="CG14" s="606"/>
      <c r="CH14" s="606"/>
      <c r="CI14" s="606"/>
      <c r="CJ14" s="606"/>
      <c r="CK14" s="606"/>
      <c r="CL14" s="606"/>
      <c r="CM14" s="606"/>
      <c r="CN14" s="606"/>
      <c r="CO14" s="606"/>
      <c r="CP14" s="606"/>
      <c r="CQ14" s="607"/>
      <c r="CR14" s="608">
        <v>542363</v>
      </c>
      <c r="CS14" s="609"/>
      <c r="CT14" s="609"/>
      <c r="CU14" s="609"/>
      <c r="CV14" s="609"/>
      <c r="CW14" s="609"/>
      <c r="CX14" s="609"/>
      <c r="CY14" s="610"/>
      <c r="CZ14" s="646">
        <v>4</v>
      </c>
      <c r="DA14" s="646"/>
      <c r="DB14" s="646"/>
      <c r="DC14" s="646"/>
      <c r="DD14" s="614" t="s">
        <v>121</v>
      </c>
      <c r="DE14" s="609"/>
      <c r="DF14" s="609"/>
      <c r="DG14" s="609"/>
      <c r="DH14" s="609"/>
      <c r="DI14" s="609"/>
      <c r="DJ14" s="609"/>
      <c r="DK14" s="609"/>
      <c r="DL14" s="609"/>
      <c r="DM14" s="609"/>
      <c r="DN14" s="609"/>
      <c r="DO14" s="609"/>
      <c r="DP14" s="610"/>
      <c r="DQ14" s="614">
        <v>542363</v>
      </c>
      <c r="DR14" s="609"/>
      <c r="DS14" s="609"/>
      <c r="DT14" s="609"/>
      <c r="DU14" s="609"/>
      <c r="DV14" s="609"/>
      <c r="DW14" s="609"/>
      <c r="DX14" s="609"/>
      <c r="DY14" s="609"/>
      <c r="DZ14" s="609"/>
      <c r="EA14" s="609"/>
      <c r="EB14" s="609"/>
      <c r="EC14" s="645"/>
    </row>
    <row r="15" spans="2:143" ht="11.25" customHeight="1" x14ac:dyDescent="0.15">
      <c r="B15" s="605" t="s">
        <v>247</v>
      </c>
      <c r="C15" s="606"/>
      <c r="D15" s="606"/>
      <c r="E15" s="606"/>
      <c r="F15" s="606"/>
      <c r="G15" s="606"/>
      <c r="H15" s="606"/>
      <c r="I15" s="606"/>
      <c r="J15" s="606"/>
      <c r="K15" s="606"/>
      <c r="L15" s="606"/>
      <c r="M15" s="606"/>
      <c r="N15" s="606"/>
      <c r="O15" s="606"/>
      <c r="P15" s="606"/>
      <c r="Q15" s="607"/>
      <c r="R15" s="608">
        <v>17274</v>
      </c>
      <c r="S15" s="609"/>
      <c r="T15" s="609"/>
      <c r="U15" s="609"/>
      <c r="V15" s="609"/>
      <c r="W15" s="609"/>
      <c r="X15" s="609"/>
      <c r="Y15" s="610"/>
      <c r="Z15" s="646">
        <v>0.1</v>
      </c>
      <c r="AA15" s="646"/>
      <c r="AB15" s="646"/>
      <c r="AC15" s="646"/>
      <c r="AD15" s="647">
        <v>17274</v>
      </c>
      <c r="AE15" s="647"/>
      <c r="AF15" s="647"/>
      <c r="AG15" s="647"/>
      <c r="AH15" s="647"/>
      <c r="AI15" s="647"/>
      <c r="AJ15" s="647"/>
      <c r="AK15" s="647"/>
      <c r="AL15" s="611">
        <v>0.3</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131531</v>
      </c>
      <c r="BH15" s="609"/>
      <c r="BI15" s="609"/>
      <c r="BJ15" s="609"/>
      <c r="BK15" s="609"/>
      <c r="BL15" s="609"/>
      <c r="BM15" s="609"/>
      <c r="BN15" s="610"/>
      <c r="BO15" s="646">
        <v>6.3</v>
      </c>
      <c r="BP15" s="646"/>
      <c r="BQ15" s="646"/>
      <c r="BR15" s="646"/>
      <c r="BS15" s="647" t="s">
        <v>121</v>
      </c>
      <c r="BT15" s="647"/>
      <c r="BU15" s="647"/>
      <c r="BV15" s="647"/>
      <c r="BW15" s="647"/>
      <c r="BX15" s="647"/>
      <c r="BY15" s="647"/>
      <c r="BZ15" s="647"/>
      <c r="CA15" s="647"/>
      <c r="CB15" s="685"/>
      <c r="CD15" s="605" t="s">
        <v>249</v>
      </c>
      <c r="CE15" s="606"/>
      <c r="CF15" s="606"/>
      <c r="CG15" s="606"/>
      <c r="CH15" s="606"/>
      <c r="CI15" s="606"/>
      <c r="CJ15" s="606"/>
      <c r="CK15" s="606"/>
      <c r="CL15" s="606"/>
      <c r="CM15" s="606"/>
      <c r="CN15" s="606"/>
      <c r="CO15" s="606"/>
      <c r="CP15" s="606"/>
      <c r="CQ15" s="607"/>
      <c r="CR15" s="608">
        <v>972505</v>
      </c>
      <c r="CS15" s="609"/>
      <c r="CT15" s="609"/>
      <c r="CU15" s="609"/>
      <c r="CV15" s="609"/>
      <c r="CW15" s="609"/>
      <c r="CX15" s="609"/>
      <c r="CY15" s="610"/>
      <c r="CZ15" s="646">
        <v>7.1</v>
      </c>
      <c r="DA15" s="646"/>
      <c r="DB15" s="646"/>
      <c r="DC15" s="646"/>
      <c r="DD15" s="614">
        <v>230940</v>
      </c>
      <c r="DE15" s="609"/>
      <c r="DF15" s="609"/>
      <c r="DG15" s="609"/>
      <c r="DH15" s="609"/>
      <c r="DI15" s="609"/>
      <c r="DJ15" s="609"/>
      <c r="DK15" s="609"/>
      <c r="DL15" s="609"/>
      <c r="DM15" s="609"/>
      <c r="DN15" s="609"/>
      <c r="DO15" s="609"/>
      <c r="DP15" s="610"/>
      <c r="DQ15" s="614">
        <v>619114</v>
      </c>
      <c r="DR15" s="609"/>
      <c r="DS15" s="609"/>
      <c r="DT15" s="609"/>
      <c r="DU15" s="609"/>
      <c r="DV15" s="609"/>
      <c r="DW15" s="609"/>
      <c r="DX15" s="609"/>
      <c r="DY15" s="609"/>
      <c r="DZ15" s="609"/>
      <c r="EA15" s="609"/>
      <c r="EB15" s="609"/>
      <c r="EC15" s="645"/>
    </row>
    <row r="16" spans="2:143" ht="11.25" customHeight="1" x14ac:dyDescent="0.15">
      <c r="B16" s="605" t="s">
        <v>250</v>
      </c>
      <c r="C16" s="606"/>
      <c r="D16" s="606"/>
      <c r="E16" s="606"/>
      <c r="F16" s="606"/>
      <c r="G16" s="606"/>
      <c r="H16" s="606"/>
      <c r="I16" s="606"/>
      <c r="J16" s="606"/>
      <c r="K16" s="606"/>
      <c r="L16" s="606"/>
      <c r="M16" s="606"/>
      <c r="N16" s="606"/>
      <c r="O16" s="606"/>
      <c r="P16" s="606"/>
      <c r="Q16" s="607"/>
      <c r="R16" s="608">
        <v>32591</v>
      </c>
      <c r="S16" s="609"/>
      <c r="T16" s="609"/>
      <c r="U16" s="609"/>
      <c r="V16" s="609"/>
      <c r="W16" s="609"/>
      <c r="X16" s="609"/>
      <c r="Y16" s="610"/>
      <c r="Z16" s="646">
        <v>0.2</v>
      </c>
      <c r="AA16" s="646"/>
      <c r="AB16" s="646"/>
      <c r="AC16" s="646"/>
      <c r="AD16" s="647">
        <v>32591</v>
      </c>
      <c r="AE16" s="647"/>
      <c r="AF16" s="647"/>
      <c r="AG16" s="647"/>
      <c r="AH16" s="647"/>
      <c r="AI16" s="647"/>
      <c r="AJ16" s="647"/>
      <c r="AK16" s="647"/>
      <c r="AL16" s="611">
        <v>0.5</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121</v>
      </c>
      <c r="BH16" s="609"/>
      <c r="BI16" s="609"/>
      <c r="BJ16" s="609"/>
      <c r="BK16" s="609"/>
      <c r="BL16" s="609"/>
      <c r="BM16" s="609"/>
      <c r="BN16" s="610"/>
      <c r="BO16" s="646" t="s">
        <v>121</v>
      </c>
      <c r="BP16" s="646"/>
      <c r="BQ16" s="646"/>
      <c r="BR16" s="646"/>
      <c r="BS16" s="647" t="s">
        <v>121</v>
      </c>
      <c r="BT16" s="647"/>
      <c r="BU16" s="647"/>
      <c r="BV16" s="647"/>
      <c r="BW16" s="647"/>
      <c r="BX16" s="647"/>
      <c r="BY16" s="647"/>
      <c r="BZ16" s="647"/>
      <c r="CA16" s="647"/>
      <c r="CB16" s="685"/>
      <c r="CD16" s="605" t="s">
        <v>252</v>
      </c>
      <c r="CE16" s="606"/>
      <c r="CF16" s="606"/>
      <c r="CG16" s="606"/>
      <c r="CH16" s="606"/>
      <c r="CI16" s="606"/>
      <c r="CJ16" s="606"/>
      <c r="CK16" s="606"/>
      <c r="CL16" s="606"/>
      <c r="CM16" s="606"/>
      <c r="CN16" s="606"/>
      <c r="CO16" s="606"/>
      <c r="CP16" s="606"/>
      <c r="CQ16" s="607"/>
      <c r="CR16" s="608" t="s">
        <v>121</v>
      </c>
      <c r="CS16" s="609"/>
      <c r="CT16" s="609"/>
      <c r="CU16" s="609"/>
      <c r="CV16" s="609"/>
      <c r="CW16" s="609"/>
      <c r="CX16" s="609"/>
      <c r="CY16" s="610"/>
      <c r="CZ16" s="646" t="s">
        <v>121</v>
      </c>
      <c r="DA16" s="646"/>
      <c r="DB16" s="646"/>
      <c r="DC16" s="646"/>
      <c r="DD16" s="614" t="s">
        <v>121</v>
      </c>
      <c r="DE16" s="609"/>
      <c r="DF16" s="609"/>
      <c r="DG16" s="609"/>
      <c r="DH16" s="609"/>
      <c r="DI16" s="609"/>
      <c r="DJ16" s="609"/>
      <c r="DK16" s="609"/>
      <c r="DL16" s="609"/>
      <c r="DM16" s="609"/>
      <c r="DN16" s="609"/>
      <c r="DO16" s="609"/>
      <c r="DP16" s="610"/>
      <c r="DQ16" s="614" t="s">
        <v>121</v>
      </c>
      <c r="DR16" s="609"/>
      <c r="DS16" s="609"/>
      <c r="DT16" s="609"/>
      <c r="DU16" s="609"/>
      <c r="DV16" s="609"/>
      <c r="DW16" s="609"/>
      <c r="DX16" s="609"/>
      <c r="DY16" s="609"/>
      <c r="DZ16" s="609"/>
      <c r="EA16" s="609"/>
      <c r="EB16" s="609"/>
      <c r="EC16" s="645"/>
    </row>
    <row r="17" spans="2:133" ht="11.25" customHeight="1" x14ac:dyDescent="0.15">
      <c r="B17" s="605" t="s">
        <v>253</v>
      </c>
      <c r="C17" s="606"/>
      <c r="D17" s="606"/>
      <c r="E17" s="606"/>
      <c r="F17" s="606"/>
      <c r="G17" s="606"/>
      <c r="H17" s="606"/>
      <c r="I17" s="606"/>
      <c r="J17" s="606"/>
      <c r="K17" s="606"/>
      <c r="L17" s="606"/>
      <c r="M17" s="606"/>
      <c r="N17" s="606"/>
      <c r="O17" s="606"/>
      <c r="P17" s="606"/>
      <c r="Q17" s="607"/>
      <c r="R17" s="608">
        <v>72269</v>
      </c>
      <c r="S17" s="609"/>
      <c r="T17" s="609"/>
      <c r="U17" s="609"/>
      <c r="V17" s="609"/>
      <c r="W17" s="609"/>
      <c r="X17" s="609"/>
      <c r="Y17" s="610"/>
      <c r="Z17" s="646">
        <v>0.5</v>
      </c>
      <c r="AA17" s="646"/>
      <c r="AB17" s="646"/>
      <c r="AC17" s="646"/>
      <c r="AD17" s="647">
        <v>72269</v>
      </c>
      <c r="AE17" s="647"/>
      <c r="AF17" s="647"/>
      <c r="AG17" s="647"/>
      <c r="AH17" s="647"/>
      <c r="AI17" s="647"/>
      <c r="AJ17" s="647"/>
      <c r="AK17" s="647"/>
      <c r="AL17" s="611">
        <v>1.1000000000000001</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121</v>
      </c>
      <c r="BH17" s="609"/>
      <c r="BI17" s="609"/>
      <c r="BJ17" s="609"/>
      <c r="BK17" s="609"/>
      <c r="BL17" s="609"/>
      <c r="BM17" s="609"/>
      <c r="BN17" s="610"/>
      <c r="BO17" s="646" t="s">
        <v>121</v>
      </c>
      <c r="BP17" s="646"/>
      <c r="BQ17" s="646"/>
      <c r="BR17" s="646"/>
      <c r="BS17" s="647" t="s">
        <v>121</v>
      </c>
      <c r="BT17" s="647"/>
      <c r="BU17" s="647"/>
      <c r="BV17" s="647"/>
      <c r="BW17" s="647"/>
      <c r="BX17" s="647"/>
      <c r="BY17" s="647"/>
      <c r="BZ17" s="647"/>
      <c r="CA17" s="647"/>
      <c r="CB17" s="685"/>
      <c r="CD17" s="605" t="s">
        <v>255</v>
      </c>
      <c r="CE17" s="606"/>
      <c r="CF17" s="606"/>
      <c r="CG17" s="606"/>
      <c r="CH17" s="606"/>
      <c r="CI17" s="606"/>
      <c r="CJ17" s="606"/>
      <c r="CK17" s="606"/>
      <c r="CL17" s="606"/>
      <c r="CM17" s="606"/>
      <c r="CN17" s="606"/>
      <c r="CO17" s="606"/>
      <c r="CP17" s="606"/>
      <c r="CQ17" s="607"/>
      <c r="CR17" s="608">
        <v>857217</v>
      </c>
      <c r="CS17" s="609"/>
      <c r="CT17" s="609"/>
      <c r="CU17" s="609"/>
      <c r="CV17" s="609"/>
      <c r="CW17" s="609"/>
      <c r="CX17" s="609"/>
      <c r="CY17" s="610"/>
      <c r="CZ17" s="646">
        <v>6.3</v>
      </c>
      <c r="DA17" s="646"/>
      <c r="DB17" s="646"/>
      <c r="DC17" s="646"/>
      <c r="DD17" s="614" t="s">
        <v>121</v>
      </c>
      <c r="DE17" s="609"/>
      <c r="DF17" s="609"/>
      <c r="DG17" s="609"/>
      <c r="DH17" s="609"/>
      <c r="DI17" s="609"/>
      <c r="DJ17" s="609"/>
      <c r="DK17" s="609"/>
      <c r="DL17" s="609"/>
      <c r="DM17" s="609"/>
      <c r="DN17" s="609"/>
      <c r="DO17" s="609"/>
      <c r="DP17" s="610"/>
      <c r="DQ17" s="614">
        <v>834914</v>
      </c>
      <c r="DR17" s="609"/>
      <c r="DS17" s="609"/>
      <c r="DT17" s="609"/>
      <c r="DU17" s="609"/>
      <c r="DV17" s="609"/>
      <c r="DW17" s="609"/>
      <c r="DX17" s="609"/>
      <c r="DY17" s="609"/>
      <c r="DZ17" s="609"/>
      <c r="EA17" s="609"/>
      <c r="EB17" s="609"/>
      <c r="EC17" s="645"/>
    </row>
    <row r="18" spans="2:133" ht="11.25" customHeight="1" x14ac:dyDescent="0.15">
      <c r="B18" s="605" t="s">
        <v>256</v>
      </c>
      <c r="C18" s="606"/>
      <c r="D18" s="606"/>
      <c r="E18" s="606"/>
      <c r="F18" s="606"/>
      <c r="G18" s="606"/>
      <c r="H18" s="606"/>
      <c r="I18" s="606"/>
      <c r="J18" s="606"/>
      <c r="K18" s="606"/>
      <c r="L18" s="606"/>
      <c r="M18" s="606"/>
      <c r="N18" s="606"/>
      <c r="O18" s="606"/>
      <c r="P18" s="606"/>
      <c r="Q18" s="607"/>
      <c r="R18" s="608">
        <v>10654</v>
      </c>
      <c r="S18" s="609"/>
      <c r="T18" s="609"/>
      <c r="U18" s="609"/>
      <c r="V18" s="609"/>
      <c r="W18" s="609"/>
      <c r="X18" s="609"/>
      <c r="Y18" s="610"/>
      <c r="Z18" s="646">
        <v>0.1</v>
      </c>
      <c r="AA18" s="646"/>
      <c r="AB18" s="646"/>
      <c r="AC18" s="646"/>
      <c r="AD18" s="647">
        <v>10654</v>
      </c>
      <c r="AE18" s="647"/>
      <c r="AF18" s="647"/>
      <c r="AG18" s="647"/>
      <c r="AH18" s="647"/>
      <c r="AI18" s="647"/>
      <c r="AJ18" s="647"/>
      <c r="AK18" s="647"/>
      <c r="AL18" s="611">
        <v>0.2</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121</v>
      </c>
      <c r="BH18" s="609"/>
      <c r="BI18" s="609"/>
      <c r="BJ18" s="609"/>
      <c r="BK18" s="609"/>
      <c r="BL18" s="609"/>
      <c r="BM18" s="609"/>
      <c r="BN18" s="610"/>
      <c r="BO18" s="646" t="s">
        <v>121</v>
      </c>
      <c r="BP18" s="646"/>
      <c r="BQ18" s="646"/>
      <c r="BR18" s="646"/>
      <c r="BS18" s="647" t="s">
        <v>121</v>
      </c>
      <c r="BT18" s="647"/>
      <c r="BU18" s="647"/>
      <c r="BV18" s="647"/>
      <c r="BW18" s="647"/>
      <c r="BX18" s="647"/>
      <c r="BY18" s="647"/>
      <c r="BZ18" s="647"/>
      <c r="CA18" s="647"/>
      <c r="CB18" s="685"/>
      <c r="CD18" s="605" t="s">
        <v>258</v>
      </c>
      <c r="CE18" s="606"/>
      <c r="CF18" s="606"/>
      <c r="CG18" s="606"/>
      <c r="CH18" s="606"/>
      <c r="CI18" s="606"/>
      <c r="CJ18" s="606"/>
      <c r="CK18" s="606"/>
      <c r="CL18" s="606"/>
      <c r="CM18" s="606"/>
      <c r="CN18" s="606"/>
      <c r="CO18" s="606"/>
      <c r="CP18" s="606"/>
      <c r="CQ18" s="607"/>
      <c r="CR18" s="608" t="s">
        <v>121</v>
      </c>
      <c r="CS18" s="609"/>
      <c r="CT18" s="609"/>
      <c r="CU18" s="609"/>
      <c r="CV18" s="609"/>
      <c r="CW18" s="609"/>
      <c r="CX18" s="609"/>
      <c r="CY18" s="610"/>
      <c r="CZ18" s="646" t="s">
        <v>121</v>
      </c>
      <c r="DA18" s="646"/>
      <c r="DB18" s="646"/>
      <c r="DC18" s="646"/>
      <c r="DD18" s="614" t="s">
        <v>121</v>
      </c>
      <c r="DE18" s="609"/>
      <c r="DF18" s="609"/>
      <c r="DG18" s="609"/>
      <c r="DH18" s="609"/>
      <c r="DI18" s="609"/>
      <c r="DJ18" s="609"/>
      <c r="DK18" s="609"/>
      <c r="DL18" s="609"/>
      <c r="DM18" s="609"/>
      <c r="DN18" s="609"/>
      <c r="DO18" s="609"/>
      <c r="DP18" s="610"/>
      <c r="DQ18" s="614" t="s">
        <v>121</v>
      </c>
      <c r="DR18" s="609"/>
      <c r="DS18" s="609"/>
      <c r="DT18" s="609"/>
      <c r="DU18" s="609"/>
      <c r="DV18" s="609"/>
      <c r="DW18" s="609"/>
      <c r="DX18" s="609"/>
      <c r="DY18" s="609"/>
      <c r="DZ18" s="609"/>
      <c r="EA18" s="609"/>
      <c r="EB18" s="609"/>
      <c r="EC18" s="645"/>
    </row>
    <row r="19" spans="2:133" ht="11.25" customHeight="1" x14ac:dyDescent="0.15">
      <c r="B19" s="605" t="s">
        <v>259</v>
      </c>
      <c r="C19" s="606"/>
      <c r="D19" s="606"/>
      <c r="E19" s="606"/>
      <c r="F19" s="606"/>
      <c r="G19" s="606"/>
      <c r="H19" s="606"/>
      <c r="I19" s="606"/>
      <c r="J19" s="606"/>
      <c r="K19" s="606"/>
      <c r="L19" s="606"/>
      <c r="M19" s="606"/>
      <c r="N19" s="606"/>
      <c r="O19" s="606"/>
      <c r="P19" s="606"/>
      <c r="Q19" s="607"/>
      <c r="R19" s="608">
        <v>60933</v>
      </c>
      <c r="S19" s="609"/>
      <c r="T19" s="609"/>
      <c r="U19" s="609"/>
      <c r="V19" s="609"/>
      <c r="W19" s="609"/>
      <c r="X19" s="609"/>
      <c r="Y19" s="610"/>
      <c r="Z19" s="646">
        <v>0.4</v>
      </c>
      <c r="AA19" s="646"/>
      <c r="AB19" s="646"/>
      <c r="AC19" s="646"/>
      <c r="AD19" s="647">
        <v>60933</v>
      </c>
      <c r="AE19" s="647"/>
      <c r="AF19" s="647"/>
      <c r="AG19" s="647"/>
      <c r="AH19" s="647"/>
      <c r="AI19" s="647"/>
      <c r="AJ19" s="647"/>
      <c r="AK19" s="647"/>
      <c r="AL19" s="611">
        <v>0.9</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v>64713</v>
      </c>
      <c r="BH19" s="609"/>
      <c r="BI19" s="609"/>
      <c r="BJ19" s="609"/>
      <c r="BK19" s="609"/>
      <c r="BL19" s="609"/>
      <c r="BM19" s="609"/>
      <c r="BN19" s="610"/>
      <c r="BO19" s="646">
        <v>3.1</v>
      </c>
      <c r="BP19" s="646"/>
      <c r="BQ19" s="646"/>
      <c r="BR19" s="646"/>
      <c r="BS19" s="647" t="s">
        <v>121</v>
      </c>
      <c r="BT19" s="647"/>
      <c r="BU19" s="647"/>
      <c r="BV19" s="647"/>
      <c r="BW19" s="647"/>
      <c r="BX19" s="647"/>
      <c r="BY19" s="647"/>
      <c r="BZ19" s="647"/>
      <c r="CA19" s="647"/>
      <c r="CB19" s="685"/>
      <c r="CD19" s="605" t="s">
        <v>261</v>
      </c>
      <c r="CE19" s="606"/>
      <c r="CF19" s="606"/>
      <c r="CG19" s="606"/>
      <c r="CH19" s="606"/>
      <c r="CI19" s="606"/>
      <c r="CJ19" s="606"/>
      <c r="CK19" s="606"/>
      <c r="CL19" s="606"/>
      <c r="CM19" s="606"/>
      <c r="CN19" s="606"/>
      <c r="CO19" s="606"/>
      <c r="CP19" s="606"/>
      <c r="CQ19" s="607"/>
      <c r="CR19" s="608" t="s">
        <v>121</v>
      </c>
      <c r="CS19" s="609"/>
      <c r="CT19" s="609"/>
      <c r="CU19" s="609"/>
      <c r="CV19" s="609"/>
      <c r="CW19" s="609"/>
      <c r="CX19" s="609"/>
      <c r="CY19" s="610"/>
      <c r="CZ19" s="646" t="s">
        <v>121</v>
      </c>
      <c r="DA19" s="646"/>
      <c r="DB19" s="646"/>
      <c r="DC19" s="646"/>
      <c r="DD19" s="614" t="s">
        <v>121</v>
      </c>
      <c r="DE19" s="609"/>
      <c r="DF19" s="609"/>
      <c r="DG19" s="609"/>
      <c r="DH19" s="609"/>
      <c r="DI19" s="609"/>
      <c r="DJ19" s="609"/>
      <c r="DK19" s="609"/>
      <c r="DL19" s="609"/>
      <c r="DM19" s="609"/>
      <c r="DN19" s="609"/>
      <c r="DO19" s="609"/>
      <c r="DP19" s="610"/>
      <c r="DQ19" s="614" t="s">
        <v>121</v>
      </c>
      <c r="DR19" s="609"/>
      <c r="DS19" s="609"/>
      <c r="DT19" s="609"/>
      <c r="DU19" s="609"/>
      <c r="DV19" s="609"/>
      <c r="DW19" s="609"/>
      <c r="DX19" s="609"/>
      <c r="DY19" s="609"/>
      <c r="DZ19" s="609"/>
      <c r="EA19" s="609"/>
      <c r="EB19" s="609"/>
      <c r="EC19" s="645"/>
    </row>
    <row r="20" spans="2:133" ht="11.25" customHeight="1" x14ac:dyDescent="0.15">
      <c r="B20" s="675" t="s">
        <v>262</v>
      </c>
      <c r="C20" s="676"/>
      <c r="D20" s="676"/>
      <c r="E20" s="676"/>
      <c r="F20" s="676"/>
      <c r="G20" s="676"/>
      <c r="H20" s="676"/>
      <c r="I20" s="676"/>
      <c r="J20" s="676"/>
      <c r="K20" s="676"/>
      <c r="L20" s="676"/>
      <c r="M20" s="676"/>
      <c r="N20" s="676"/>
      <c r="O20" s="676"/>
      <c r="P20" s="676"/>
      <c r="Q20" s="677"/>
      <c r="R20" s="608">
        <v>682</v>
      </c>
      <c r="S20" s="609"/>
      <c r="T20" s="609"/>
      <c r="U20" s="609"/>
      <c r="V20" s="609"/>
      <c r="W20" s="609"/>
      <c r="X20" s="609"/>
      <c r="Y20" s="610"/>
      <c r="Z20" s="646">
        <v>0</v>
      </c>
      <c r="AA20" s="646"/>
      <c r="AB20" s="646"/>
      <c r="AC20" s="646"/>
      <c r="AD20" s="647">
        <v>682</v>
      </c>
      <c r="AE20" s="647"/>
      <c r="AF20" s="647"/>
      <c r="AG20" s="647"/>
      <c r="AH20" s="647"/>
      <c r="AI20" s="647"/>
      <c r="AJ20" s="647"/>
      <c r="AK20" s="647"/>
      <c r="AL20" s="611">
        <v>0</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v>64713</v>
      </c>
      <c r="BH20" s="609"/>
      <c r="BI20" s="609"/>
      <c r="BJ20" s="609"/>
      <c r="BK20" s="609"/>
      <c r="BL20" s="609"/>
      <c r="BM20" s="609"/>
      <c r="BN20" s="610"/>
      <c r="BO20" s="646">
        <v>3.1</v>
      </c>
      <c r="BP20" s="646"/>
      <c r="BQ20" s="646"/>
      <c r="BR20" s="646"/>
      <c r="BS20" s="647" t="s">
        <v>121</v>
      </c>
      <c r="BT20" s="647"/>
      <c r="BU20" s="647"/>
      <c r="BV20" s="647"/>
      <c r="BW20" s="647"/>
      <c r="BX20" s="647"/>
      <c r="BY20" s="647"/>
      <c r="BZ20" s="647"/>
      <c r="CA20" s="647"/>
      <c r="CB20" s="685"/>
      <c r="CD20" s="605" t="s">
        <v>264</v>
      </c>
      <c r="CE20" s="606"/>
      <c r="CF20" s="606"/>
      <c r="CG20" s="606"/>
      <c r="CH20" s="606"/>
      <c r="CI20" s="606"/>
      <c r="CJ20" s="606"/>
      <c r="CK20" s="606"/>
      <c r="CL20" s="606"/>
      <c r="CM20" s="606"/>
      <c r="CN20" s="606"/>
      <c r="CO20" s="606"/>
      <c r="CP20" s="606"/>
      <c r="CQ20" s="607"/>
      <c r="CR20" s="608">
        <v>13642586</v>
      </c>
      <c r="CS20" s="609"/>
      <c r="CT20" s="609"/>
      <c r="CU20" s="609"/>
      <c r="CV20" s="609"/>
      <c r="CW20" s="609"/>
      <c r="CX20" s="609"/>
      <c r="CY20" s="610"/>
      <c r="CZ20" s="646">
        <v>100</v>
      </c>
      <c r="DA20" s="646"/>
      <c r="DB20" s="646"/>
      <c r="DC20" s="646"/>
      <c r="DD20" s="614">
        <v>810074</v>
      </c>
      <c r="DE20" s="609"/>
      <c r="DF20" s="609"/>
      <c r="DG20" s="609"/>
      <c r="DH20" s="609"/>
      <c r="DI20" s="609"/>
      <c r="DJ20" s="609"/>
      <c r="DK20" s="609"/>
      <c r="DL20" s="609"/>
      <c r="DM20" s="609"/>
      <c r="DN20" s="609"/>
      <c r="DO20" s="609"/>
      <c r="DP20" s="610"/>
      <c r="DQ20" s="614">
        <v>7550608</v>
      </c>
      <c r="DR20" s="609"/>
      <c r="DS20" s="609"/>
      <c r="DT20" s="609"/>
      <c r="DU20" s="609"/>
      <c r="DV20" s="609"/>
      <c r="DW20" s="609"/>
      <c r="DX20" s="609"/>
      <c r="DY20" s="609"/>
      <c r="DZ20" s="609"/>
      <c r="EA20" s="609"/>
      <c r="EB20" s="609"/>
      <c r="EC20" s="645"/>
    </row>
    <row r="21" spans="2:133" ht="11.25" customHeight="1" x14ac:dyDescent="0.15">
      <c r="B21" s="605" t="s">
        <v>265</v>
      </c>
      <c r="C21" s="606"/>
      <c r="D21" s="606"/>
      <c r="E21" s="606"/>
      <c r="F21" s="606"/>
      <c r="G21" s="606"/>
      <c r="H21" s="606"/>
      <c r="I21" s="606"/>
      <c r="J21" s="606"/>
      <c r="K21" s="606"/>
      <c r="L21" s="606"/>
      <c r="M21" s="606"/>
      <c r="N21" s="606"/>
      <c r="O21" s="606"/>
      <c r="P21" s="606"/>
      <c r="Q21" s="607"/>
      <c r="R21" s="608">
        <v>4063826</v>
      </c>
      <c r="S21" s="609"/>
      <c r="T21" s="609"/>
      <c r="U21" s="609"/>
      <c r="V21" s="609"/>
      <c r="W21" s="609"/>
      <c r="X21" s="609"/>
      <c r="Y21" s="610"/>
      <c r="Z21" s="646">
        <v>28.9</v>
      </c>
      <c r="AA21" s="646"/>
      <c r="AB21" s="646"/>
      <c r="AC21" s="646"/>
      <c r="AD21" s="647">
        <v>3693849</v>
      </c>
      <c r="AE21" s="647"/>
      <c r="AF21" s="647"/>
      <c r="AG21" s="647"/>
      <c r="AH21" s="647"/>
      <c r="AI21" s="647"/>
      <c r="AJ21" s="647"/>
      <c r="AK21" s="647"/>
      <c r="AL21" s="611">
        <v>56.8</v>
      </c>
      <c r="AM21" s="612"/>
      <c r="AN21" s="612"/>
      <c r="AO21" s="648"/>
      <c r="AP21" s="605" t="s">
        <v>266</v>
      </c>
      <c r="AQ21" s="686"/>
      <c r="AR21" s="686"/>
      <c r="AS21" s="686"/>
      <c r="AT21" s="686"/>
      <c r="AU21" s="686"/>
      <c r="AV21" s="686"/>
      <c r="AW21" s="686"/>
      <c r="AX21" s="686"/>
      <c r="AY21" s="686"/>
      <c r="AZ21" s="686"/>
      <c r="BA21" s="686"/>
      <c r="BB21" s="686"/>
      <c r="BC21" s="686"/>
      <c r="BD21" s="686"/>
      <c r="BE21" s="686"/>
      <c r="BF21" s="687"/>
      <c r="BG21" s="608">
        <v>1237</v>
      </c>
      <c r="BH21" s="609"/>
      <c r="BI21" s="609"/>
      <c r="BJ21" s="609"/>
      <c r="BK21" s="609"/>
      <c r="BL21" s="609"/>
      <c r="BM21" s="609"/>
      <c r="BN21" s="610"/>
      <c r="BO21" s="646">
        <v>0.1</v>
      </c>
      <c r="BP21" s="646"/>
      <c r="BQ21" s="646"/>
      <c r="BR21" s="646"/>
      <c r="BS21" s="647" t="s">
        <v>121</v>
      </c>
      <c r="BT21" s="647"/>
      <c r="BU21" s="647"/>
      <c r="BV21" s="647"/>
      <c r="BW21" s="647"/>
      <c r="BX21" s="647"/>
      <c r="BY21" s="647"/>
      <c r="BZ21" s="647"/>
      <c r="CA21" s="647"/>
      <c r="CB21" s="685"/>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267</v>
      </c>
      <c r="C22" s="606"/>
      <c r="D22" s="606"/>
      <c r="E22" s="606"/>
      <c r="F22" s="606"/>
      <c r="G22" s="606"/>
      <c r="H22" s="606"/>
      <c r="I22" s="606"/>
      <c r="J22" s="606"/>
      <c r="K22" s="606"/>
      <c r="L22" s="606"/>
      <c r="M22" s="606"/>
      <c r="N22" s="606"/>
      <c r="O22" s="606"/>
      <c r="P22" s="606"/>
      <c r="Q22" s="607"/>
      <c r="R22" s="608">
        <v>3693849</v>
      </c>
      <c r="S22" s="609"/>
      <c r="T22" s="609"/>
      <c r="U22" s="609"/>
      <c r="V22" s="609"/>
      <c r="W22" s="609"/>
      <c r="X22" s="609"/>
      <c r="Y22" s="610"/>
      <c r="Z22" s="646">
        <v>26.3</v>
      </c>
      <c r="AA22" s="646"/>
      <c r="AB22" s="646"/>
      <c r="AC22" s="646"/>
      <c r="AD22" s="647">
        <v>3693849</v>
      </c>
      <c r="AE22" s="647"/>
      <c r="AF22" s="647"/>
      <c r="AG22" s="647"/>
      <c r="AH22" s="647"/>
      <c r="AI22" s="647"/>
      <c r="AJ22" s="647"/>
      <c r="AK22" s="647"/>
      <c r="AL22" s="611">
        <v>56.8</v>
      </c>
      <c r="AM22" s="612"/>
      <c r="AN22" s="612"/>
      <c r="AO22" s="648"/>
      <c r="AP22" s="605" t="s">
        <v>268</v>
      </c>
      <c r="AQ22" s="686"/>
      <c r="AR22" s="686"/>
      <c r="AS22" s="686"/>
      <c r="AT22" s="686"/>
      <c r="AU22" s="686"/>
      <c r="AV22" s="686"/>
      <c r="AW22" s="686"/>
      <c r="AX22" s="686"/>
      <c r="AY22" s="686"/>
      <c r="AZ22" s="686"/>
      <c r="BA22" s="686"/>
      <c r="BB22" s="686"/>
      <c r="BC22" s="686"/>
      <c r="BD22" s="686"/>
      <c r="BE22" s="686"/>
      <c r="BF22" s="687"/>
      <c r="BG22" s="608" t="s">
        <v>121</v>
      </c>
      <c r="BH22" s="609"/>
      <c r="BI22" s="609"/>
      <c r="BJ22" s="609"/>
      <c r="BK22" s="609"/>
      <c r="BL22" s="609"/>
      <c r="BM22" s="609"/>
      <c r="BN22" s="610"/>
      <c r="BO22" s="646" t="s">
        <v>121</v>
      </c>
      <c r="BP22" s="646"/>
      <c r="BQ22" s="646"/>
      <c r="BR22" s="646"/>
      <c r="BS22" s="647" t="s">
        <v>121</v>
      </c>
      <c r="BT22" s="647"/>
      <c r="BU22" s="647"/>
      <c r="BV22" s="647"/>
      <c r="BW22" s="647"/>
      <c r="BX22" s="647"/>
      <c r="BY22" s="647"/>
      <c r="BZ22" s="647"/>
      <c r="CA22" s="647"/>
      <c r="CB22" s="685"/>
      <c r="CD22" s="660" t="s">
        <v>269</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15">
      <c r="B23" s="605" t="s">
        <v>270</v>
      </c>
      <c r="C23" s="606"/>
      <c r="D23" s="606"/>
      <c r="E23" s="606"/>
      <c r="F23" s="606"/>
      <c r="G23" s="606"/>
      <c r="H23" s="606"/>
      <c r="I23" s="606"/>
      <c r="J23" s="606"/>
      <c r="K23" s="606"/>
      <c r="L23" s="606"/>
      <c r="M23" s="606"/>
      <c r="N23" s="606"/>
      <c r="O23" s="606"/>
      <c r="P23" s="606"/>
      <c r="Q23" s="607"/>
      <c r="R23" s="608">
        <v>369977</v>
      </c>
      <c r="S23" s="609"/>
      <c r="T23" s="609"/>
      <c r="U23" s="609"/>
      <c r="V23" s="609"/>
      <c r="W23" s="609"/>
      <c r="X23" s="609"/>
      <c r="Y23" s="610"/>
      <c r="Z23" s="646">
        <v>2.6</v>
      </c>
      <c r="AA23" s="646"/>
      <c r="AB23" s="646"/>
      <c r="AC23" s="646"/>
      <c r="AD23" s="647" t="s">
        <v>121</v>
      </c>
      <c r="AE23" s="647"/>
      <c r="AF23" s="647"/>
      <c r="AG23" s="647"/>
      <c r="AH23" s="647"/>
      <c r="AI23" s="647"/>
      <c r="AJ23" s="647"/>
      <c r="AK23" s="647"/>
      <c r="AL23" s="611" t="s">
        <v>121</v>
      </c>
      <c r="AM23" s="612"/>
      <c r="AN23" s="612"/>
      <c r="AO23" s="648"/>
      <c r="AP23" s="605" t="s">
        <v>271</v>
      </c>
      <c r="AQ23" s="686"/>
      <c r="AR23" s="686"/>
      <c r="AS23" s="686"/>
      <c r="AT23" s="686"/>
      <c r="AU23" s="686"/>
      <c r="AV23" s="686"/>
      <c r="AW23" s="686"/>
      <c r="AX23" s="686"/>
      <c r="AY23" s="686"/>
      <c r="AZ23" s="686"/>
      <c r="BA23" s="686"/>
      <c r="BB23" s="686"/>
      <c r="BC23" s="686"/>
      <c r="BD23" s="686"/>
      <c r="BE23" s="686"/>
      <c r="BF23" s="687"/>
      <c r="BG23" s="608">
        <v>63476</v>
      </c>
      <c r="BH23" s="609"/>
      <c r="BI23" s="609"/>
      <c r="BJ23" s="609"/>
      <c r="BK23" s="609"/>
      <c r="BL23" s="609"/>
      <c r="BM23" s="609"/>
      <c r="BN23" s="610"/>
      <c r="BO23" s="646">
        <v>3</v>
      </c>
      <c r="BP23" s="646"/>
      <c r="BQ23" s="646"/>
      <c r="BR23" s="646"/>
      <c r="BS23" s="647" t="s">
        <v>121</v>
      </c>
      <c r="BT23" s="647"/>
      <c r="BU23" s="647"/>
      <c r="BV23" s="647"/>
      <c r="BW23" s="647"/>
      <c r="BX23" s="647"/>
      <c r="BY23" s="647"/>
      <c r="BZ23" s="647"/>
      <c r="CA23" s="647"/>
      <c r="CB23" s="685"/>
      <c r="CD23" s="660" t="s">
        <v>211</v>
      </c>
      <c r="CE23" s="661"/>
      <c r="CF23" s="661"/>
      <c r="CG23" s="661"/>
      <c r="CH23" s="661"/>
      <c r="CI23" s="661"/>
      <c r="CJ23" s="661"/>
      <c r="CK23" s="661"/>
      <c r="CL23" s="661"/>
      <c r="CM23" s="661"/>
      <c r="CN23" s="661"/>
      <c r="CO23" s="661"/>
      <c r="CP23" s="661"/>
      <c r="CQ23" s="662"/>
      <c r="CR23" s="660" t="s">
        <v>272</v>
      </c>
      <c r="CS23" s="661"/>
      <c r="CT23" s="661"/>
      <c r="CU23" s="661"/>
      <c r="CV23" s="661"/>
      <c r="CW23" s="661"/>
      <c r="CX23" s="661"/>
      <c r="CY23" s="662"/>
      <c r="CZ23" s="660" t="s">
        <v>273</v>
      </c>
      <c r="DA23" s="661"/>
      <c r="DB23" s="661"/>
      <c r="DC23" s="662"/>
      <c r="DD23" s="660" t="s">
        <v>274</v>
      </c>
      <c r="DE23" s="661"/>
      <c r="DF23" s="661"/>
      <c r="DG23" s="661"/>
      <c r="DH23" s="661"/>
      <c r="DI23" s="661"/>
      <c r="DJ23" s="661"/>
      <c r="DK23" s="662"/>
      <c r="DL23" s="698" t="s">
        <v>275</v>
      </c>
      <c r="DM23" s="699"/>
      <c r="DN23" s="699"/>
      <c r="DO23" s="699"/>
      <c r="DP23" s="699"/>
      <c r="DQ23" s="699"/>
      <c r="DR23" s="699"/>
      <c r="DS23" s="699"/>
      <c r="DT23" s="699"/>
      <c r="DU23" s="699"/>
      <c r="DV23" s="700"/>
      <c r="DW23" s="660" t="s">
        <v>276</v>
      </c>
      <c r="DX23" s="661"/>
      <c r="DY23" s="661"/>
      <c r="DZ23" s="661"/>
      <c r="EA23" s="661"/>
      <c r="EB23" s="661"/>
      <c r="EC23" s="662"/>
    </row>
    <row r="24" spans="2:133" ht="11.25" customHeight="1" x14ac:dyDescent="0.15">
      <c r="B24" s="605" t="s">
        <v>277</v>
      </c>
      <c r="C24" s="606"/>
      <c r="D24" s="606"/>
      <c r="E24" s="606"/>
      <c r="F24" s="606"/>
      <c r="G24" s="606"/>
      <c r="H24" s="606"/>
      <c r="I24" s="606"/>
      <c r="J24" s="606"/>
      <c r="K24" s="606"/>
      <c r="L24" s="606"/>
      <c r="M24" s="606"/>
      <c r="N24" s="606"/>
      <c r="O24" s="606"/>
      <c r="P24" s="606"/>
      <c r="Q24" s="607"/>
      <c r="R24" s="608" t="s">
        <v>121</v>
      </c>
      <c r="S24" s="609"/>
      <c r="T24" s="609"/>
      <c r="U24" s="609"/>
      <c r="V24" s="609"/>
      <c r="W24" s="609"/>
      <c r="X24" s="609"/>
      <c r="Y24" s="610"/>
      <c r="Z24" s="646" t="s">
        <v>121</v>
      </c>
      <c r="AA24" s="646"/>
      <c r="AB24" s="646"/>
      <c r="AC24" s="646"/>
      <c r="AD24" s="647" t="s">
        <v>121</v>
      </c>
      <c r="AE24" s="647"/>
      <c r="AF24" s="647"/>
      <c r="AG24" s="647"/>
      <c r="AH24" s="647"/>
      <c r="AI24" s="647"/>
      <c r="AJ24" s="647"/>
      <c r="AK24" s="647"/>
      <c r="AL24" s="611" t="s">
        <v>121</v>
      </c>
      <c r="AM24" s="612"/>
      <c r="AN24" s="612"/>
      <c r="AO24" s="648"/>
      <c r="AP24" s="605" t="s">
        <v>278</v>
      </c>
      <c r="AQ24" s="686"/>
      <c r="AR24" s="686"/>
      <c r="AS24" s="686"/>
      <c r="AT24" s="686"/>
      <c r="AU24" s="686"/>
      <c r="AV24" s="686"/>
      <c r="AW24" s="686"/>
      <c r="AX24" s="686"/>
      <c r="AY24" s="686"/>
      <c r="AZ24" s="686"/>
      <c r="BA24" s="686"/>
      <c r="BB24" s="686"/>
      <c r="BC24" s="686"/>
      <c r="BD24" s="686"/>
      <c r="BE24" s="686"/>
      <c r="BF24" s="687"/>
      <c r="BG24" s="608" t="s">
        <v>121</v>
      </c>
      <c r="BH24" s="609"/>
      <c r="BI24" s="609"/>
      <c r="BJ24" s="609"/>
      <c r="BK24" s="609"/>
      <c r="BL24" s="609"/>
      <c r="BM24" s="609"/>
      <c r="BN24" s="610"/>
      <c r="BO24" s="646" t="s">
        <v>121</v>
      </c>
      <c r="BP24" s="646"/>
      <c r="BQ24" s="646"/>
      <c r="BR24" s="646"/>
      <c r="BS24" s="647" t="s">
        <v>121</v>
      </c>
      <c r="BT24" s="647"/>
      <c r="BU24" s="647"/>
      <c r="BV24" s="647"/>
      <c r="BW24" s="647"/>
      <c r="BX24" s="647"/>
      <c r="BY24" s="647"/>
      <c r="BZ24" s="647"/>
      <c r="CA24" s="647"/>
      <c r="CB24" s="685"/>
      <c r="CD24" s="666" t="s">
        <v>279</v>
      </c>
      <c r="CE24" s="667"/>
      <c r="CF24" s="667"/>
      <c r="CG24" s="667"/>
      <c r="CH24" s="667"/>
      <c r="CI24" s="667"/>
      <c r="CJ24" s="667"/>
      <c r="CK24" s="667"/>
      <c r="CL24" s="667"/>
      <c r="CM24" s="667"/>
      <c r="CN24" s="667"/>
      <c r="CO24" s="667"/>
      <c r="CP24" s="667"/>
      <c r="CQ24" s="668"/>
      <c r="CR24" s="663">
        <v>3925068</v>
      </c>
      <c r="CS24" s="664"/>
      <c r="CT24" s="664"/>
      <c r="CU24" s="664"/>
      <c r="CV24" s="664"/>
      <c r="CW24" s="664"/>
      <c r="CX24" s="664"/>
      <c r="CY24" s="689"/>
      <c r="CZ24" s="690">
        <v>28.8</v>
      </c>
      <c r="DA24" s="672"/>
      <c r="DB24" s="672"/>
      <c r="DC24" s="692"/>
      <c r="DD24" s="688">
        <v>2944355</v>
      </c>
      <c r="DE24" s="664"/>
      <c r="DF24" s="664"/>
      <c r="DG24" s="664"/>
      <c r="DH24" s="664"/>
      <c r="DI24" s="664"/>
      <c r="DJ24" s="664"/>
      <c r="DK24" s="689"/>
      <c r="DL24" s="688">
        <v>2673503</v>
      </c>
      <c r="DM24" s="664"/>
      <c r="DN24" s="664"/>
      <c r="DO24" s="664"/>
      <c r="DP24" s="664"/>
      <c r="DQ24" s="664"/>
      <c r="DR24" s="664"/>
      <c r="DS24" s="664"/>
      <c r="DT24" s="664"/>
      <c r="DU24" s="664"/>
      <c r="DV24" s="689"/>
      <c r="DW24" s="690">
        <v>41</v>
      </c>
      <c r="DX24" s="672"/>
      <c r="DY24" s="672"/>
      <c r="DZ24" s="672"/>
      <c r="EA24" s="672"/>
      <c r="EB24" s="672"/>
      <c r="EC24" s="691"/>
    </row>
    <row r="25" spans="2:133" ht="11.25" customHeight="1" x14ac:dyDescent="0.15">
      <c r="B25" s="605" t="s">
        <v>280</v>
      </c>
      <c r="C25" s="606"/>
      <c r="D25" s="606"/>
      <c r="E25" s="606"/>
      <c r="F25" s="606"/>
      <c r="G25" s="606"/>
      <c r="H25" s="606"/>
      <c r="I25" s="606"/>
      <c r="J25" s="606"/>
      <c r="K25" s="606"/>
      <c r="L25" s="606"/>
      <c r="M25" s="606"/>
      <c r="N25" s="606"/>
      <c r="O25" s="606"/>
      <c r="P25" s="606"/>
      <c r="Q25" s="607"/>
      <c r="R25" s="608">
        <v>6918822</v>
      </c>
      <c r="S25" s="609"/>
      <c r="T25" s="609"/>
      <c r="U25" s="609"/>
      <c r="V25" s="609"/>
      <c r="W25" s="609"/>
      <c r="X25" s="609"/>
      <c r="Y25" s="610"/>
      <c r="Z25" s="646">
        <v>49.2</v>
      </c>
      <c r="AA25" s="646"/>
      <c r="AB25" s="646"/>
      <c r="AC25" s="646"/>
      <c r="AD25" s="647">
        <v>6485369</v>
      </c>
      <c r="AE25" s="647"/>
      <c r="AF25" s="647"/>
      <c r="AG25" s="647"/>
      <c r="AH25" s="647"/>
      <c r="AI25" s="647"/>
      <c r="AJ25" s="647"/>
      <c r="AK25" s="647"/>
      <c r="AL25" s="611">
        <v>99.7</v>
      </c>
      <c r="AM25" s="612"/>
      <c r="AN25" s="612"/>
      <c r="AO25" s="648"/>
      <c r="AP25" s="605" t="s">
        <v>281</v>
      </c>
      <c r="AQ25" s="686"/>
      <c r="AR25" s="686"/>
      <c r="AS25" s="686"/>
      <c r="AT25" s="686"/>
      <c r="AU25" s="686"/>
      <c r="AV25" s="686"/>
      <c r="AW25" s="686"/>
      <c r="AX25" s="686"/>
      <c r="AY25" s="686"/>
      <c r="AZ25" s="686"/>
      <c r="BA25" s="686"/>
      <c r="BB25" s="686"/>
      <c r="BC25" s="686"/>
      <c r="BD25" s="686"/>
      <c r="BE25" s="686"/>
      <c r="BF25" s="687"/>
      <c r="BG25" s="608" t="s">
        <v>121</v>
      </c>
      <c r="BH25" s="609"/>
      <c r="BI25" s="609"/>
      <c r="BJ25" s="609"/>
      <c r="BK25" s="609"/>
      <c r="BL25" s="609"/>
      <c r="BM25" s="609"/>
      <c r="BN25" s="610"/>
      <c r="BO25" s="646" t="s">
        <v>121</v>
      </c>
      <c r="BP25" s="646"/>
      <c r="BQ25" s="646"/>
      <c r="BR25" s="646"/>
      <c r="BS25" s="647" t="s">
        <v>121</v>
      </c>
      <c r="BT25" s="647"/>
      <c r="BU25" s="647"/>
      <c r="BV25" s="647"/>
      <c r="BW25" s="647"/>
      <c r="BX25" s="647"/>
      <c r="BY25" s="647"/>
      <c r="BZ25" s="647"/>
      <c r="CA25" s="647"/>
      <c r="CB25" s="685"/>
      <c r="CD25" s="605" t="s">
        <v>282</v>
      </c>
      <c r="CE25" s="606"/>
      <c r="CF25" s="606"/>
      <c r="CG25" s="606"/>
      <c r="CH25" s="606"/>
      <c r="CI25" s="606"/>
      <c r="CJ25" s="606"/>
      <c r="CK25" s="606"/>
      <c r="CL25" s="606"/>
      <c r="CM25" s="606"/>
      <c r="CN25" s="606"/>
      <c r="CO25" s="606"/>
      <c r="CP25" s="606"/>
      <c r="CQ25" s="607"/>
      <c r="CR25" s="608">
        <v>1686335</v>
      </c>
      <c r="CS25" s="621"/>
      <c r="CT25" s="621"/>
      <c r="CU25" s="621"/>
      <c r="CV25" s="621"/>
      <c r="CW25" s="621"/>
      <c r="CX25" s="621"/>
      <c r="CY25" s="622"/>
      <c r="CZ25" s="611">
        <v>12.4</v>
      </c>
      <c r="DA25" s="623"/>
      <c r="DB25" s="623"/>
      <c r="DC25" s="624"/>
      <c r="DD25" s="614">
        <v>1564765</v>
      </c>
      <c r="DE25" s="621"/>
      <c r="DF25" s="621"/>
      <c r="DG25" s="621"/>
      <c r="DH25" s="621"/>
      <c r="DI25" s="621"/>
      <c r="DJ25" s="621"/>
      <c r="DK25" s="622"/>
      <c r="DL25" s="614">
        <v>1553440</v>
      </c>
      <c r="DM25" s="621"/>
      <c r="DN25" s="621"/>
      <c r="DO25" s="621"/>
      <c r="DP25" s="621"/>
      <c r="DQ25" s="621"/>
      <c r="DR25" s="621"/>
      <c r="DS25" s="621"/>
      <c r="DT25" s="621"/>
      <c r="DU25" s="621"/>
      <c r="DV25" s="622"/>
      <c r="DW25" s="611">
        <v>23.8</v>
      </c>
      <c r="DX25" s="623"/>
      <c r="DY25" s="623"/>
      <c r="DZ25" s="623"/>
      <c r="EA25" s="623"/>
      <c r="EB25" s="623"/>
      <c r="EC25" s="635"/>
    </row>
    <row r="26" spans="2:133" ht="11.25" customHeight="1" x14ac:dyDescent="0.15">
      <c r="B26" s="605" t="s">
        <v>283</v>
      </c>
      <c r="C26" s="606"/>
      <c r="D26" s="606"/>
      <c r="E26" s="606"/>
      <c r="F26" s="606"/>
      <c r="G26" s="606"/>
      <c r="H26" s="606"/>
      <c r="I26" s="606"/>
      <c r="J26" s="606"/>
      <c r="K26" s="606"/>
      <c r="L26" s="606"/>
      <c r="M26" s="606"/>
      <c r="N26" s="606"/>
      <c r="O26" s="606"/>
      <c r="P26" s="606"/>
      <c r="Q26" s="607"/>
      <c r="R26" s="608">
        <v>1827</v>
      </c>
      <c r="S26" s="609"/>
      <c r="T26" s="609"/>
      <c r="U26" s="609"/>
      <c r="V26" s="609"/>
      <c r="W26" s="609"/>
      <c r="X26" s="609"/>
      <c r="Y26" s="610"/>
      <c r="Z26" s="646">
        <v>0</v>
      </c>
      <c r="AA26" s="646"/>
      <c r="AB26" s="646"/>
      <c r="AC26" s="646"/>
      <c r="AD26" s="647">
        <v>1827</v>
      </c>
      <c r="AE26" s="647"/>
      <c r="AF26" s="647"/>
      <c r="AG26" s="647"/>
      <c r="AH26" s="647"/>
      <c r="AI26" s="647"/>
      <c r="AJ26" s="647"/>
      <c r="AK26" s="647"/>
      <c r="AL26" s="611">
        <v>0</v>
      </c>
      <c r="AM26" s="612"/>
      <c r="AN26" s="612"/>
      <c r="AO26" s="648"/>
      <c r="AP26" s="605" t="s">
        <v>284</v>
      </c>
      <c r="AQ26" s="686"/>
      <c r="AR26" s="686"/>
      <c r="AS26" s="686"/>
      <c r="AT26" s="686"/>
      <c r="AU26" s="686"/>
      <c r="AV26" s="686"/>
      <c r="AW26" s="686"/>
      <c r="AX26" s="686"/>
      <c r="AY26" s="686"/>
      <c r="AZ26" s="686"/>
      <c r="BA26" s="686"/>
      <c r="BB26" s="686"/>
      <c r="BC26" s="686"/>
      <c r="BD26" s="686"/>
      <c r="BE26" s="686"/>
      <c r="BF26" s="687"/>
      <c r="BG26" s="608" t="s">
        <v>121</v>
      </c>
      <c r="BH26" s="609"/>
      <c r="BI26" s="609"/>
      <c r="BJ26" s="609"/>
      <c r="BK26" s="609"/>
      <c r="BL26" s="609"/>
      <c r="BM26" s="609"/>
      <c r="BN26" s="610"/>
      <c r="BO26" s="646" t="s">
        <v>121</v>
      </c>
      <c r="BP26" s="646"/>
      <c r="BQ26" s="646"/>
      <c r="BR26" s="646"/>
      <c r="BS26" s="647" t="s">
        <v>121</v>
      </c>
      <c r="BT26" s="647"/>
      <c r="BU26" s="647"/>
      <c r="BV26" s="647"/>
      <c r="BW26" s="647"/>
      <c r="BX26" s="647"/>
      <c r="BY26" s="647"/>
      <c r="BZ26" s="647"/>
      <c r="CA26" s="647"/>
      <c r="CB26" s="685"/>
      <c r="CD26" s="605" t="s">
        <v>285</v>
      </c>
      <c r="CE26" s="606"/>
      <c r="CF26" s="606"/>
      <c r="CG26" s="606"/>
      <c r="CH26" s="606"/>
      <c r="CI26" s="606"/>
      <c r="CJ26" s="606"/>
      <c r="CK26" s="606"/>
      <c r="CL26" s="606"/>
      <c r="CM26" s="606"/>
      <c r="CN26" s="606"/>
      <c r="CO26" s="606"/>
      <c r="CP26" s="606"/>
      <c r="CQ26" s="607"/>
      <c r="CR26" s="608">
        <v>1088717</v>
      </c>
      <c r="CS26" s="609"/>
      <c r="CT26" s="609"/>
      <c r="CU26" s="609"/>
      <c r="CV26" s="609"/>
      <c r="CW26" s="609"/>
      <c r="CX26" s="609"/>
      <c r="CY26" s="610"/>
      <c r="CZ26" s="611">
        <v>8</v>
      </c>
      <c r="DA26" s="623"/>
      <c r="DB26" s="623"/>
      <c r="DC26" s="624"/>
      <c r="DD26" s="614">
        <v>1033742</v>
      </c>
      <c r="DE26" s="609"/>
      <c r="DF26" s="609"/>
      <c r="DG26" s="609"/>
      <c r="DH26" s="609"/>
      <c r="DI26" s="609"/>
      <c r="DJ26" s="609"/>
      <c r="DK26" s="610"/>
      <c r="DL26" s="614" t="s">
        <v>121</v>
      </c>
      <c r="DM26" s="609"/>
      <c r="DN26" s="609"/>
      <c r="DO26" s="609"/>
      <c r="DP26" s="609"/>
      <c r="DQ26" s="609"/>
      <c r="DR26" s="609"/>
      <c r="DS26" s="609"/>
      <c r="DT26" s="609"/>
      <c r="DU26" s="609"/>
      <c r="DV26" s="610"/>
      <c r="DW26" s="611" t="s">
        <v>121</v>
      </c>
      <c r="DX26" s="623"/>
      <c r="DY26" s="623"/>
      <c r="DZ26" s="623"/>
      <c r="EA26" s="623"/>
      <c r="EB26" s="623"/>
      <c r="EC26" s="635"/>
    </row>
    <row r="27" spans="2:133" ht="11.25" customHeight="1" x14ac:dyDescent="0.15">
      <c r="B27" s="605" t="s">
        <v>286</v>
      </c>
      <c r="C27" s="606"/>
      <c r="D27" s="606"/>
      <c r="E27" s="606"/>
      <c r="F27" s="606"/>
      <c r="G27" s="606"/>
      <c r="H27" s="606"/>
      <c r="I27" s="606"/>
      <c r="J27" s="606"/>
      <c r="K27" s="606"/>
      <c r="L27" s="606"/>
      <c r="M27" s="606"/>
      <c r="N27" s="606"/>
      <c r="O27" s="606"/>
      <c r="P27" s="606"/>
      <c r="Q27" s="607"/>
      <c r="R27" s="608">
        <v>75052</v>
      </c>
      <c r="S27" s="609"/>
      <c r="T27" s="609"/>
      <c r="U27" s="609"/>
      <c r="V27" s="609"/>
      <c r="W27" s="609"/>
      <c r="X27" s="609"/>
      <c r="Y27" s="610"/>
      <c r="Z27" s="646">
        <v>0.5</v>
      </c>
      <c r="AA27" s="646"/>
      <c r="AB27" s="646"/>
      <c r="AC27" s="646"/>
      <c r="AD27" s="647" t="s">
        <v>121</v>
      </c>
      <c r="AE27" s="647"/>
      <c r="AF27" s="647"/>
      <c r="AG27" s="647"/>
      <c r="AH27" s="647"/>
      <c r="AI27" s="647"/>
      <c r="AJ27" s="647"/>
      <c r="AK27" s="647"/>
      <c r="AL27" s="611" t="s">
        <v>121</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2100221</v>
      </c>
      <c r="BH27" s="609"/>
      <c r="BI27" s="609"/>
      <c r="BJ27" s="609"/>
      <c r="BK27" s="609"/>
      <c r="BL27" s="609"/>
      <c r="BM27" s="609"/>
      <c r="BN27" s="610"/>
      <c r="BO27" s="646">
        <v>100</v>
      </c>
      <c r="BP27" s="646"/>
      <c r="BQ27" s="646"/>
      <c r="BR27" s="646"/>
      <c r="BS27" s="647">
        <v>71109</v>
      </c>
      <c r="BT27" s="647"/>
      <c r="BU27" s="647"/>
      <c r="BV27" s="647"/>
      <c r="BW27" s="647"/>
      <c r="BX27" s="647"/>
      <c r="BY27" s="647"/>
      <c r="BZ27" s="647"/>
      <c r="CA27" s="647"/>
      <c r="CB27" s="685"/>
      <c r="CD27" s="605" t="s">
        <v>288</v>
      </c>
      <c r="CE27" s="606"/>
      <c r="CF27" s="606"/>
      <c r="CG27" s="606"/>
      <c r="CH27" s="606"/>
      <c r="CI27" s="606"/>
      <c r="CJ27" s="606"/>
      <c r="CK27" s="606"/>
      <c r="CL27" s="606"/>
      <c r="CM27" s="606"/>
      <c r="CN27" s="606"/>
      <c r="CO27" s="606"/>
      <c r="CP27" s="606"/>
      <c r="CQ27" s="607"/>
      <c r="CR27" s="608">
        <v>1381516</v>
      </c>
      <c r="CS27" s="621"/>
      <c r="CT27" s="621"/>
      <c r="CU27" s="621"/>
      <c r="CV27" s="621"/>
      <c r="CW27" s="621"/>
      <c r="CX27" s="621"/>
      <c r="CY27" s="622"/>
      <c r="CZ27" s="611">
        <v>10.1</v>
      </c>
      <c r="DA27" s="623"/>
      <c r="DB27" s="623"/>
      <c r="DC27" s="624"/>
      <c r="DD27" s="614">
        <v>544676</v>
      </c>
      <c r="DE27" s="621"/>
      <c r="DF27" s="621"/>
      <c r="DG27" s="621"/>
      <c r="DH27" s="621"/>
      <c r="DI27" s="621"/>
      <c r="DJ27" s="621"/>
      <c r="DK27" s="622"/>
      <c r="DL27" s="614">
        <v>285149</v>
      </c>
      <c r="DM27" s="621"/>
      <c r="DN27" s="621"/>
      <c r="DO27" s="621"/>
      <c r="DP27" s="621"/>
      <c r="DQ27" s="621"/>
      <c r="DR27" s="621"/>
      <c r="DS27" s="621"/>
      <c r="DT27" s="621"/>
      <c r="DU27" s="621"/>
      <c r="DV27" s="622"/>
      <c r="DW27" s="611">
        <v>4.4000000000000004</v>
      </c>
      <c r="DX27" s="623"/>
      <c r="DY27" s="623"/>
      <c r="DZ27" s="623"/>
      <c r="EA27" s="623"/>
      <c r="EB27" s="623"/>
      <c r="EC27" s="635"/>
    </row>
    <row r="28" spans="2:133" ht="11.25" customHeight="1" x14ac:dyDescent="0.15">
      <c r="B28" s="605" t="s">
        <v>289</v>
      </c>
      <c r="C28" s="606"/>
      <c r="D28" s="606"/>
      <c r="E28" s="606"/>
      <c r="F28" s="606"/>
      <c r="G28" s="606"/>
      <c r="H28" s="606"/>
      <c r="I28" s="606"/>
      <c r="J28" s="606"/>
      <c r="K28" s="606"/>
      <c r="L28" s="606"/>
      <c r="M28" s="606"/>
      <c r="N28" s="606"/>
      <c r="O28" s="606"/>
      <c r="P28" s="606"/>
      <c r="Q28" s="607"/>
      <c r="R28" s="608">
        <v>62183</v>
      </c>
      <c r="S28" s="609"/>
      <c r="T28" s="609"/>
      <c r="U28" s="609"/>
      <c r="V28" s="609"/>
      <c r="W28" s="609"/>
      <c r="X28" s="609"/>
      <c r="Y28" s="610"/>
      <c r="Z28" s="646">
        <v>0.4</v>
      </c>
      <c r="AA28" s="646"/>
      <c r="AB28" s="646"/>
      <c r="AC28" s="646"/>
      <c r="AD28" s="647" t="s">
        <v>121</v>
      </c>
      <c r="AE28" s="647"/>
      <c r="AF28" s="647"/>
      <c r="AG28" s="647"/>
      <c r="AH28" s="647"/>
      <c r="AI28" s="647"/>
      <c r="AJ28" s="647"/>
      <c r="AK28" s="647"/>
      <c r="AL28" s="611" t="s">
        <v>121</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857217</v>
      </c>
      <c r="CS28" s="609"/>
      <c r="CT28" s="609"/>
      <c r="CU28" s="609"/>
      <c r="CV28" s="609"/>
      <c r="CW28" s="609"/>
      <c r="CX28" s="609"/>
      <c r="CY28" s="610"/>
      <c r="CZ28" s="611">
        <v>6.3</v>
      </c>
      <c r="DA28" s="623"/>
      <c r="DB28" s="623"/>
      <c r="DC28" s="624"/>
      <c r="DD28" s="614">
        <v>834914</v>
      </c>
      <c r="DE28" s="609"/>
      <c r="DF28" s="609"/>
      <c r="DG28" s="609"/>
      <c r="DH28" s="609"/>
      <c r="DI28" s="609"/>
      <c r="DJ28" s="609"/>
      <c r="DK28" s="610"/>
      <c r="DL28" s="614">
        <v>834914</v>
      </c>
      <c r="DM28" s="609"/>
      <c r="DN28" s="609"/>
      <c r="DO28" s="609"/>
      <c r="DP28" s="609"/>
      <c r="DQ28" s="609"/>
      <c r="DR28" s="609"/>
      <c r="DS28" s="609"/>
      <c r="DT28" s="609"/>
      <c r="DU28" s="609"/>
      <c r="DV28" s="610"/>
      <c r="DW28" s="611">
        <v>12.8</v>
      </c>
      <c r="DX28" s="623"/>
      <c r="DY28" s="623"/>
      <c r="DZ28" s="623"/>
      <c r="EA28" s="623"/>
      <c r="EB28" s="623"/>
      <c r="EC28" s="635"/>
    </row>
    <row r="29" spans="2:133" ht="11.25" customHeight="1" x14ac:dyDescent="0.15">
      <c r="B29" s="605" t="s">
        <v>291</v>
      </c>
      <c r="C29" s="606"/>
      <c r="D29" s="606"/>
      <c r="E29" s="606"/>
      <c r="F29" s="606"/>
      <c r="G29" s="606"/>
      <c r="H29" s="606"/>
      <c r="I29" s="606"/>
      <c r="J29" s="606"/>
      <c r="K29" s="606"/>
      <c r="L29" s="606"/>
      <c r="M29" s="606"/>
      <c r="N29" s="606"/>
      <c r="O29" s="606"/>
      <c r="P29" s="606"/>
      <c r="Q29" s="607"/>
      <c r="R29" s="608">
        <v>64998</v>
      </c>
      <c r="S29" s="609"/>
      <c r="T29" s="609"/>
      <c r="U29" s="609"/>
      <c r="V29" s="609"/>
      <c r="W29" s="609"/>
      <c r="X29" s="609"/>
      <c r="Y29" s="610"/>
      <c r="Z29" s="646">
        <v>0.5</v>
      </c>
      <c r="AA29" s="646"/>
      <c r="AB29" s="646"/>
      <c r="AC29" s="646"/>
      <c r="AD29" s="647" t="s">
        <v>121</v>
      </c>
      <c r="AE29" s="647"/>
      <c r="AF29" s="647"/>
      <c r="AG29" s="647"/>
      <c r="AH29" s="647"/>
      <c r="AI29" s="647"/>
      <c r="AJ29" s="647"/>
      <c r="AK29" s="647"/>
      <c r="AL29" s="611" t="s">
        <v>121</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5"/>
      <c r="CD29" s="627" t="s">
        <v>292</v>
      </c>
      <c r="CE29" s="628"/>
      <c r="CF29" s="605" t="s">
        <v>66</v>
      </c>
      <c r="CG29" s="606"/>
      <c r="CH29" s="606"/>
      <c r="CI29" s="606"/>
      <c r="CJ29" s="606"/>
      <c r="CK29" s="606"/>
      <c r="CL29" s="606"/>
      <c r="CM29" s="606"/>
      <c r="CN29" s="606"/>
      <c r="CO29" s="606"/>
      <c r="CP29" s="606"/>
      <c r="CQ29" s="607"/>
      <c r="CR29" s="608">
        <v>856574</v>
      </c>
      <c r="CS29" s="621"/>
      <c r="CT29" s="621"/>
      <c r="CU29" s="621"/>
      <c r="CV29" s="621"/>
      <c r="CW29" s="621"/>
      <c r="CX29" s="621"/>
      <c r="CY29" s="622"/>
      <c r="CZ29" s="611">
        <v>6.3</v>
      </c>
      <c r="DA29" s="623"/>
      <c r="DB29" s="623"/>
      <c r="DC29" s="624"/>
      <c r="DD29" s="614">
        <v>834271</v>
      </c>
      <c r="DE29" s="621"/>
      <c r="DF29" s="621"/>
      <c r="DG29" s="621"/>
      <c r="DH29" s="621"/>
      <c r="DI29" s="621"/>
      <c r="DJ29" s="621"/>
      <c r="DK29" s="622"/>
      <c r="DL29" s="614">
        <v>834271</v>
      </c>
      <c r="DM29" s="621"/>
      <c r="DN29" s="621"/>
      <c r="DO29" s="621"/>
      <c r="DP29" s="621"/>
      <c r="DQ29" s="621"/>
      <c r="DR29" s="621"/>
      <c r="DS29" s="621"/>
      <c r="DT29" s="621"/>
      <c r="DU29" s="621"/>
      <c r="DV29" s="622"/>
      <c r="DW29" s="611">
        <v>12.8</v>
      </c>
      <c r="DX29" s="623"/>
      <c r="DY29" s="623"/>
      <c r="DZ29" s="623"/>
      <c r="EA29" s="623"/>
      <c r="EB29" s="623"/>
      <c r="EC29" s="635"/>
    </row>
    <row r="30" spans="2:133" ht="11.25" customHeight="1" x14ac:dyDescent="0.15">
      <c r="B30" s="605" t="s">
        <v>293</v>
      </c>
      <c r="C30" s="606"/>
      <c r="D30" s="606"/>
      <c r="E30" s="606"/>
      <c r="F30" s="606"/>
      <c r="G30" s="606"/>
      <c r="H30" s="606"/>
      <c r="I30" s="606"/>
      <c r="J30" s="606"/>
      <c r="K30" s="606"/>
      <c r="L30" s="606"/>
      <c r="M30" s="606"/>
      <c r="N30" s="606"/>
      <c r="O30" s="606"/>
      <c r="P30" s="606"/>
      <c r="Q30" s="607"/>
      <c r="R30" s="608">
        <v>1569222</v>
      </c>
      <c r="S30" s="609"/>
      <c r="T30" s="609"/>
      <c r="U30" s="609"/>
      <c r="V30" s="609"/>
      <c r="W30" s="609"/>
      <c r="X30" s="609"/>
      <c r="Y30" s="610"/>
      <c r="Z30" s="646">
        <v>11.2</v>
      </c>
      <c r="AA30" s="646"/>
      <c r="AB30" s="646"/>
      <c r="AC30" s="646"/>
      <c r="AD30" s="647" t="s">
        <v>121</v>
      </c>
      <c r="AE30" s="647"/>
      <c r="AF30" s="647"/>
      <c r="AG30" s="647"/>
      <c r="AH30" s="647"/>
      <c r="AI30" s="647"/>
      <c r="AJ30" s="647"/>
      <c r="AK30" s="647"/>
      <c r="AL30" s="611" t="s">
        <v>121</v>
      </c>
      <c r="AM30" s="612"/>
      <c r="AN30" s="612"/>
      <c r="AO30" s="648"/>
      <c r="AP30" s="660" t="s">
        <v>211</v>
      </c>
      <c r="AQ30" s="661"/>
      <c r="AR30" s="661"/>
      <c r="AS30" s="661"/>
      <c r="AT30" s="661"/>
      <c r="AU30" s="661"/>
      <c r="AV30" s="661"/>
      <c r="AW30" s="661"/>
      <c r="AX30" s="661"/>
      <c r="AY30" s="661"/>
      <c r="AZ30" s="661"/>
      <c r="BA30" s="661"/>
      <c r="BB30" s="661"/>
      <c r="BC30" s="661"/>
      <c r="BD30" s="661"/>
      <c r="BE30" s="661"/>
      <c r="BF30" s="662"/>
      <c r="BG30" s="660" t="s">
        <v>294</v>
      </c>
      <c r="BH30" s="683"/>
      <c r="BI30" s="683"/>
      <c r="BJ30" s="683"/>
      <c r="BK30" s="683"/>
      <c r="BL30" s="683"/>
      <c r="BM30" s="683"/>
      <c r="BN30" s="683"/>
      <c r="BO30" s="683"/>
      <c r="BP30" s="683"/>
      <c r="BQ30" s="684"/>
      <c r="BR30" s="660" t="s">
        <v>295</v>
      </c>
      <c r="BS30" s="683"/>
      <c r="BT30" s="683"/>
      <c r="BU30" s="683"/>
      <c r="BV30" s="683"/>
      <c r="BW30" s="683"/>
      <c r="BX30" s="683"/>
      <c r="BY30" s="683"/>
      <c r="BZ30" s="683"/>
      <c r="CA30" s="683"/>
      <c r="CB30" s="684"/>
      <c r="CD30" s="629"/>
      <c r="CE30" s="630"/>
      <c r="CF30" s="605" t="s">
        <v>296</v>
      </c>
      <c r="CG30" s="606"/>
      <c r="CH30" s="606"/>
      <c r="CI30" s="606"/>
      <c r="CJ30" s="606"/>
      <c r="CK30" s="606"/>
      <c r="CL30" s="606"/>
      <c r="CM30" s="606"/>
      <c r="CN30" s="606"/>
      <c r="CO30" s="606"/>
      <c r="CP30" s="606"/>
      <c r="CQ30" s="607"/>
      <c r="CR30" s="608">
        <v>791046</v>
      </c>
      <c r="CS30" s="609"/>
      <c r="CT30" s="609"/>
      <c r="CU30" s="609"/>
      <c r="CV30" s="609"/>
      <c r="CW30" s="609"/>
      <c r="CX30" s="609"/>
      <c r="CY30" s="610"/>
      <c r="CZ30" s="611">
        <v>5.8</v>
      </c>
      <c r="DA30" s="623"/>
      <c r="DB30" s="623"/>
      <c r="DC30" s="624"/>
      <c r="DD30" s="614">
        <v>768743</v>
      </c>
      <c r="DE30" s="609"/>
      <c r="DF30" s="609"/>
      <c r="DG30" s="609"/>
      <c r="DH30" s="609"/>
      <c r="DI30" s="609"/>
      <c r="DJ30" s="609"/>
      <c r="DK30" s="610"/>
      <c r="DL30" s="614">
        <v>768743</v>
      </c>
      <c r="DM30" s="609"/>
      <c r="DN30" s="609"/>
      <c r="DO30" s="609"/>
      <c r="DP30" s="609"/>
      <c r="DQ30" s="609"/>
      <c r="DR30" s="609"/>
      <c r="DS30" s="609"/>
      <c r="DT30" s="609"/>
      <c r="DU30" s="609"/>
      <c r="DV30" s="610"/>
      <c r="DW30" s="611">
        <v>11.8</v>
      </c>
      <c r="DX30" s="623"/>
      <c r="DY30" s="623"/>
      <c r="DZ30" s="623"/>
      <c r="EA30" s="623"/>
      <c r="EB30" s="623"/>
      <c r="EC30" s="635"/>
    </row>
    <row r="31" spans="2:133" ht="11.25" customHeight="1" x14ac:dyDescent="0.15">
      <c r="B31" s="675" t="s">
        <v>297</v>
      </c>
      <c r="C31" s="676"/>
      <c r="D31" s="676"/>
      <c r="E31" s="676"/>
      <c r="F31" s="676"/>
      <c r="G31" s="676"/>
      <c r="H31" s="676"/>
      <c r="I31" s="676"/>
      <c r="J31" s="676"/>
      <c r="K31" s="676"/>
      <c r="L31" s="676"/>
      <c r="M31" s="676"/>
      <c r="N31" s="676"/>
      <c r="O31" s="676"/>
      <c r="P31" s="676"/>
      <c r="Q31" s="677"/>
      <c r="R31" s="608">
        <v>17196</v>
      </c>
      <c r="S31" s="609"/>
      <c r="T31" s="609"/>
      <c r="U31" s="609"/>
      <c r="V31" s="609"/>
      <c r="W31" s="609"/>
      <c r="X31" s="609"/>
      <c r="Y31" s="610"/>
      <c r="Z31" s="646">
        <v>0.1</v>
      </c>
      <c r="AA31" s="646"/>
      <c r="AB31" s="646"/>
      <c r="AC31" s="646"/>
      <c r="AD31" s="647">
        <v>17196</v>
      </c>
      <c r="AE31" s="647"/>
      <c r="AF31" s="647"/>
      <c r="AG31" s="647"/>
      <c r="AH31" s="647"/>
      <c r="AI31" s="647"/>
      <c r="AJ31" s="647"/>
      <c r="AK31" s="647"/>
      <c r="AL31" s="611">
        <v>0.3</v>
      </c>
      <c r="AM31" s="612"/>
      <c r="AN31" s="612"/>
      <c r="AO31" s="648"/>
      <c r="AP31" s="678" t="s">
        <v>298</v>
      </c>
      <c r="AQ31" s="679"/>
      <c r="AR31" s="679"/>
      <c r="AS31" s="679"/>
      <c r="AT31" s="680" t="s">
        <v>299</v>
      </c>
      <c r="AU31" s="200"/>
      <c r="AV31" s="200"/>
      <c r="AW31" s="200"/>
      <c r="AX31" s="666" t="s">
        <v>177</v>
      </c>
      <c r="AY31" s="667"/>
      <c r="AZ31" s="667"/>
      <c r="BA31" s="667"/>
      <c r="BB31" s="667"/>
      <c r="BC31" s="667"/>
      <c r="BD31" s="667"/>
      <c r="BE31" s="667"/>
      <c r="BF31" s="668"/>
      <c r="BG31" s="670">
        <v>99.6</v>
      </c>
      <c r="BH31" s="671"/>
      <c r="BI31" s="671"/>
      <c r="BJ31" s="671"/>
      <c r="BK31" s="671"/>
      <c r="BL31" s="671"/>
      <c r="BM31" s="672">
        <v>98.6</v>
      </c>
      <c r="BN31" s="671"/>
      <c r="BO31" s="671"/>
      <c r="BP31" s="671"/>
      <c r="BQ31" s="673"/>
      <c r="BR31" s="670">
        <v>99.2</v>
      </c>
      <c r="BS31" s="671"/>
      <c r="BT31" s="671"/>
      <c r="BU31" s="671"/>
      <c r="BV31" s="671"/>
      <c r="BW31" s="671"/>
      <c r="BX31" s="672">
        <v>98.5</v>
      </c>
      <c r="BY31" s="671"/>
      <c r="BZ31" s="671"/>
      <c r="CA31" s="671"/>
      <c r="CB31" s="673"/>
      <c r="CD31" s="629"/>
      <c r="CE31" s="630"/>
      <c r="CF31" s="605" t="s">
        <v>300</v>
      </c>
      <c r="CG31" s="606"/>
      <c r="CH31" s="606"/>
      <c r="CI31" s="606"/>
      <c r="CJ31" s="606"/>
      <c r="CK31" s="606"/>
      <c r="CL31" s="606"/>
      <c r="CM31" s="606"/>
      <c r="CN31" s="606"/>
      <c r="CO31" s="606"/>
      <c r="CP31" s="606"/>
      <c r="CQ31" s="607"/>
      <c r="CR31" s="608">
        <v>65528</v>
      </c>
      <c r="CS31" s="621"/>
      <c r="CT31" s="621"/>
      <c r="CU31" s="621"/>
      <c r="CV31" s="621"/>
      <c r="CW31" s="621"/>
      <c r="CX31" s="621"/>
      <c r="CY31" s="622"/>
      <c r="CZ31" s="611">
        <v>0.5</v>
      </c>
      <c r="DA31" s="623"/>
      <c r="DB31" s="623"/>
      <c r="DC31" s="624"/>
      <c r="DD31" s="614">
        <v>65528</v>
      </c>
      <c r="DE31" s="621"/>
      <c r="DF31" s="621"/>
      <c r="DG31" s="621"/>
      <c r="DH31" s="621"/>
      <c r="DI31" s="621"/>
      <c r="DJ31" s="621"/>
      <c r="DK31" s="622"/>
      <c r="DL31" s="614">
        <v>65528</v>
      </c>
      <c r="DM31" s="621"/>
      <c r="DN31" s="621"/>
      <c r="DO31" s="621"/>
      <c r="DP31" s="621"/>
      <c r="DQ31" s="621"/>
      <c r="DR31" s="621"/>
      <c r="DS31" s="621"/>
      <c r="DT31" s="621"/>
      <c r="DU31" s="621"/>
      <c r="DV31" s="622"/>
      <c r="DW31" s="611">
        <v>1</v>
      </c>
      <c r="DX31" s="623"/>
      <c r="DY31" s="623"/>
      <c r="DZ31" s="623"/>
      <c r="EA31" s="623"/>
      <c r="EB31" s="623"/>
      <c r="EC31" s="635"/>
    </row>
    <row r="32" spans="2:133" ht="11.25" customHeight="1" x14ac:dyDescent="0.15">
      <c r="B32" s="605" t="s">
        <v>301</v>
      </c>
      <c r="C32" s="606"/>
      <c r="D32" s="606"/>
      <c r="E32" s="606"/>
      <c r="F32" s="606"/>
      <c r="G32" s="606"/>
      <c r="H32" s="606"/>
      <c r="I32" s="606"/>
      <c r="J32" s="606"/>
      <c r="K32" s="606"/>
      <c r="L32" s="606"/>
      <c r="M32" s="606"/>
      <c r="N32" s="606"/>
      <c r="O32" s="606"/>
      <c r="P32" s="606"/>
      <c r="Q32" s="607"/>
      <c r="R32" s="608">
        <v>803023</v>
      </c>
      <c r="S32" s="609"/>
      <c r="T32" s="609"/>
      <c r="U32" s="609"/>
      <c r="V32" s="609"/>
      <c r="W32" s="609"/>
      <c r="X32" s="609"/>
      <c r="Y32" s="610"/>
      <c r="Z32" s="646">
        <v>5.7</v>
      </c>
      <c r="AA32" s="646"/>
      <c r="AB32" s="646"/>
      <c r="AC32" s="646"/>
      <c r="AD32" s="647" t="s">
        <v>121</v>
      </c>
      <c r="AE32" s="647"/>
      <c r="AF32" s="647"/>
      <c r="AG32" s="647"/>
      <c r="AH32" s="647"/>
      <c r="AI32" s="647"/>
      <c r="AJ32" s="647"/>
      <c r="AK32" s="647"/>
      <c r="AL32" s="611" t="s">
        <v>121</v>
      </c>
      <c r="AM32" s="612"/>
      <c r="AN32" s="612"/>
      <c r="AO32" s="648"/>
      <c r="AP32" s="649"/>
      <c r="AQ32" s="650"/>
      <c r="AR32" s="650"/>
      <c r="AS32" s="650"/>
      <c r="AT32" s="681"/>
      <c r="AU32" s="196" t="s">
        <v>302</v>
      </c>
      <c r="AX32" s="605" t="s">
        <v>303</v>
      </c>
      <c r="AY32" s="606"/>
      <c r="AZ32" s="606"/>
      <c r="BA32" s="606"/>
      <c r="BB32" s="606"/>
      <c r="BC32" s="606"/>
      <c r="BD32" s="606"/>
      <c r="BE32" s="606"/>
      <c r="BF32" s="607"/>
      <c r="BG32" s="674">
        <v>99.5</v>
      </c>
      <c r="BH32" s="621"/>
      <c r="BI32" s="621"/>
      <c r="BJ32" s="621"/>
      <c r="BK32" s="621"/>
      <c r="BL32" s="621"/>
      <c r="BM32" s="612">
        <v>98</v>
      </c>
      <c r="BN32" s="621"/>
      <c r="BO32" s="621"/>
      <c r="BP32" s="621"/>
      <c r="BQ32" s="644"/>
      <c r="BR32" s="674">
        <v>98.6</v>
      </c>
      <c r="BS32" s="621"/>
      <c r="BT32" s="621"/>
      <c r="BU32" s="621"/>
      <c r="BV32" s="621"/>
      <c r="BW32" s="621"/>
      <c r="BX32" s="612">
        <v>97.9</v>
      </c>
      <c r="BY32" s="621"/>
      <c r="BZ32" s="621"/>
      <c r="CA32" s="621"/>
      <c r="CB32" s="644"/>
      <c r="CD32" s="631"/>
      <c r="CE32" s="632"/>
      <c r="CF32" s="605" t="s">
        <v>304</v>
      </c>
      <c r="CG32" s="606"/>
      <c r="CH32" s="606"/>
      <c r="CI32" s="606"/>
      <c r="CJ32" s="606"/>
      <c r="CK32" s="606"/>
      <c r="CL32" s="606"/>
      <c r="CM32" s="606"/>
      <c r="CN32" s="606"/>
      <c r="CO32" s="606"/>
      <c r="CP32" s="606"/>
      <c r="CQ32" s="607"/>
      <c r="CR32" s="608">
        <v>643</v>
      </c>
      <c r="CS32" s="609"/>
      <c r="CT32" s="609"/>
      <c r="CU32" s="609"/>
      <c r="CV32" s="609"/>
      <c r="CW32" s="609"/>
      <c r="CX32" s="609"/>
      <c r="CY32" s="610"/>
      <c r="CZ32" s="611">
        <v>0</v>
      </c>
      <c r="DA32" s="623"/>
      <c r="DB32" s="623"/>
      <c r="DC32" s="624"/>
      <c r="DD32" s="614">
        <v>643</v>
      </c>
      <c r="DE32" s="609"/>
      <c r="DF32" s="609"/>
      <c r="DG32" s="609"/>
      <c r="DH32" s="609"/>
      <c r="DI32" s="609"/>
      <c r="DJ32" s="609"/>
      <c r="DK32" s="610"/>
      <c r="DL32" s="614">
        <v>643</v>
      </c>
      <c r="DM32" s="609"/>
      <c r="DN32" s="609"/>
      <c r="DO32" s="609"/>
      <c r="DP32" s="609"/>
      <c r="DQ32" s="609"/>
      <c r="DR32" s="609"/>
      <c r="DS32" s="609"/>
      <c r="DT32" s="609"/>
      <c r="DU32" s="609"/>
      <c r="DV32" s="610"/>
      <c r="DW32" s="611">
        <v>0</v>
      </c>
      <c r="DX32" s="623"/>
      <c r="DY32" s="623"/>
      <c r="DZ32" s="623"/>
      <c r="EA32" s="623"/>
      <c r="EB32" s="623"/>
      <c r="EC32" s="635"/>
    </row>
    <row r="33" spans="2:133" ht="11.25" customHeight="1" x14ac:dyDescent="0.15">
      <c r="B33" s="605" t="s">
        <v>305</v>
      </c>
      <c r="C33" s="606"/>
      <c r="D33" s="606"/>
      <c r="E33" s="606"/>
      <c r="F33" s="606"/>
      <c r="G33" s="606"/>
      <c r="H33" s="606"/>
      <c r="I33" s="606"/>
      <c r="J33" s="606"/>
      <c r="K33" s="606"/>
      <c r="L33" s="606"/>
      <c r="M33" s="606"/>
      <c r="N33" s="606"/>
      <c r="O33" s="606"/>
      <c r="P33" s="606"/>
      <c r="Q33" s="607"/>
      <c r="R33" s="608">
        <v>31482</v>
      </c>
      <c r="S33" s="609"/>
      <c r="T33" s="609"/>
      <c r="U33" s="609"/>
      <c r="V33" s="609"/>
      <c r="W33" s="609"/>
      <c r="X33" s="609"/>
      <c r="Y33" s="610"/>
      <c r="Z33" s="646">
        <v>0.2</v>
      </c>
      <c r="AA33" s="646"/>
      <c r="AB33" s="646"/>
      <c r="AC33" s="646"/>
      <c r="AD33" s="647">
        <v>54</v>
      </c>
      <c r="AE33" s="647"/>
      <c r="AF33" s="647"/>
      <c r="AG33" s="647"/>
      <c r="AH33" s="647"/>
      <c r="AI33" s="647"/>
      <c r="AJ33" s="647"/>
      <c r="AK33" s="647"/>
      <c r="AL33" s="611">
        <v>0</v>
      </c>
      <c r="AM33" s="612"/>
      <c r="AN33" s="612"/>
      <c r="AO33" s="648"/>
      <c r="AP33" s="651"/>
      <c r="AQ33" s="652"/>
      <c r="AR33" s="652"/>
      <c r="AS33" s="652"/>
      <c r="AT33" s="682"/>
      <c r="AU33" s="201"/>
      <c r="AV33" s="201"/>
      <c r="AW33" s="201"/>
      <c r="AX33" s="589" t="s">
        <v>306</v>
      </c>
      <c r="AY33" s="590"/>
      <c r="AZ33" s="590"/>
      <c r="BA33" s="590"/>
      <c r="BB33" s="590"/>
      <c r="BC33" s="590"/>
      <c r="BD33" s="590"/>
      <c r="BE33" s="590"/>
      <c r="BF33" s="591"/>
      <c r="BG33" s="669">
        <v>99.7</v>
      </c>
      <c r="BH33" s="593"/>
      <c r="BI33" s="593"/>
      <c r="BJ33" s="593"/>
      <c r="BK33" s="593"/>
      <c r="BL33" s="593"/>
      <c r="BM33" s="639">
        <v>99.1</v>
      </c>
      <c r="BN33" s="593"/>
      <c r="BO33" s="593"/>
      <c r="BP33" s="593"/>
      <c r="BQ33" s="656"/>
      <c r="BR33" s="669">
        <v>99.6</v>
      </c>
      <c r="BS33" s="593"/>
      <c r="BT33" s="593"/>
      <c r="BU33" s="593"/>
      <c r="BV33" s="593"/>
      <c r="BW33" s="593"/>
      <c r="BX33" s="639">
        <v>98.9</v>
      </c>
      <c r="BY33" s="593"/>
      <c r="BZ33" s="593"/>
      <c r="CA33" s="593"/>
      <c r="CB33" s="656"/>
      <c r="CD33" s="605" t="s">
        <v>307</v>
      </c>
      <c r="CE33" s="606"/>
      <c r="CF33" s="606"/>
      <c r="CG33" s="606"/>
      <c r="CH33" s="606"/>
      <c r="CI33" s="606"/>
      <c r="CJ33" s="606"/>
      <c r="CK33" s="606"/>
      <c r="CL33" s="606"/>
      <c r="CM33" s="606"/>
      <c r="CN33" s="606"/>
      <c r="CO33" s="606"/>
      <c r="CP33" s="606"/>
      <c r="CQ33" s="607"/>
      <c r="CR33" s="608">
        <v>8907444</v>
      </c>
      <c r="CS33" s="621"/>
      <c r="CT33" s="621"/>
      <c r="CU33" s="621"/>
      <c r="CV33" s="621"/>
      <c r="CW33" s="621"/>
      <c r="CX33" s="621"/>
      <c r="CY33" s="622"/>
      <c r="CZ33" s="611">
        <v>65.3</v>
      </c>
      <c r="DA33" s="623"/>
      <c r="DB33" s="623"/>
      <c r="DC33" s="624"/>
      <c r="DD33" s="614">
        <v>4355469</v>
      </c>
      <c r="DE33" s="621"/>
      <c r="DF33" s="621"/>
      <c r="DG33" s="621"/>
      <c r="DH33" s="621"/>
      <c r="DI33" s="621"/>
      <c r="DJ33" s="621"/>
      <c r="DK33" s="622"/>
      <c r="DL33" s="614">
        <v>3450288</v>
      </c>
      <c r="DM33" s="621"/>
      <c r="DN33" s="621"/>
      <c r="DO33" s="621"/>
      <c r="DP33" s="621"/>
      <c r="DQ33" s="621"/>
      <c r="DR33" s="621"/>
      <c r="DS33" s="621"/>
      <c r="DT33" s="621"/>
      <c r="DU33" s="621"/>
      <c r="DV33" s="622"/>
      <c r="DW33" s="611">
        <v>52.9</v>
      </c>
      <c r="DX33" s="623"/>
      <c r="DY33" s="623"/>
      <c r="DZ33" s="623"/>
      <c r="EA33" s="623"/>
      <c r="EB33" s="623"/>
      <c r="EC33" s="635"/>
    </row>
    <row r="34" spans="2:133" ht="11.25" customHeight="1" x14ac:dyDescent="0.15">
      <c r="B34" s="605" t="s">
        <v>308</v>
      </c>
      <c r="C34" s="606"/>
      <c r="D34" s="606"/>
      <c r="E34" s="606"/>
      <c r="F34" s="606"/>
      <c r="G34" s="606"/>
      <c r="H34" s="606"/>
      <c r="I34" s="606"/>
      <c r="J34" s="606"/>
      <c r="K34" s="606"/>
      <c r="L34" s="606"/>
      <c r="M34" s="606"/>
      <c r="N34" s="606"/>
      <c r="O34" s="606"/>
      <c r="P34" s="606"/>
      <c r="Q34" s="607"/>
      <c r="R34" s="608">
        <v>2270152</v>
      </c>
      <c r="S34" s="609"/>
      <c r="T34" s="609"/>
      <c r="U34" s="609"/>
      <c r="V34" s="609"/>
      <c r="W34" s="609"/>
      <c r="X34" s="609"/>
      <c r="Y34" s="610"/>
      <c r="Z34" s="646">
        <v>16.100000000000001</v>
      </c>
      <c r="AA34" s="646"/>
      <c r="AB34" s="646"/>
      <c r="AC34" s="646"/>
      <c r="AD34" s="647" t="s">
        <v>121</v>
      </c>
      <c r="AE34" s="647"/>
      <c r="AF34" s="647"/>
      <c r="AG34" s="647"/>
      <c r="AH34" s="647"/>
      <c r="AI34" s="647"/>
      <c r="AJ34" s="647"/>
      <c r="AK34" s="647"/>
      <c r="AL34" s="611" t="s">
        <v>121</v>
      </c>
      <c r="AM34" s="612"/>
      <c r="AN34" s="612"/>
      <c r="AO34" s="648"/>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5" t="s">
        <v>309</v>
      </c>
      <c r="CE34" s="606"/>
      <c r="CF34" s="606"/>
      <c r="CG34" s="606"/>
      <c r="CH34" s="606"/>
      <c r="CI34" s="606"/>
      <c r="CJ34" s="606"/>
      <c r="CK34" s="606"/>
      <c r="CL34" s="606"/>
      <c r="CM34" s="606"/>
      <c r="CN34" s="606"/>
      <c r="CO34" s="606"/>
      <c r="CP34" s="606"/>
      <c r="CQ34" s="607"/>
      <c r="CR34" s="608">
        <v>2046129</v>
      </c>
      <c r="CS34" s="609"/>
      <c r="CT34" s="609"/>
      <c r="CU34" s="609"/>
      <c r="CV34" s="609"/>
      <c r="CW34" s="609"/>
      <c r="CX34" s="609"/>
      <c r="CY34" s="610"/>
      <c r="CZ34" s="611">
        <v>15</v>
      </c>
      <c r="DA34" s="623"/>
      <c r="DB34" s="623"/>
      <c r="DC34" s="624"/>
      <c r="DD34" s="614">
        <v>960459</v>
      </c>
      <c r="DE34" s="609"/>
      <c r="DF34" s="609"/>
      <c r="DG34" s="609"/>
      <c r="DH34" s="609"/>
      <c r="DI34" s="609"/>
      <c r="DJ34" s="609"/>
      <c r="DK34" s="610"/>
      <c r="DL34" s="614">
        <v>873441</v>
      </c>
      <c r="DM34" s="609"/>
      <c r="DN34" s="609"/>
      <c r="DO34" s="609"/>
      <c r="DP34" s="609"/>
      <c r="DQ34" s="609"/>
      <c r="DR34" s="609"/>
      <c r="DS34" s="609"/>
      <c r="DT34" s="609"/>
      <c r="DU34" s="609"/>
      <c r="DV34" s="610"/>
      <c r="DW34" s="611">
        <v>13.4</v>
      </c>
      <c r="DX34" s="623"/>
      <c r="DY34" s="623"/>
      <c r="DZ34" s="623"/>
      <c r="EA34" s="623"/>
      <c r="EB34" s="623"/>
      <c r="EC34" s="635"/>
    </row>
    <row r="35" spans="2:133" ht="11.25" customHeight="1" x14ac:dyDescent="0.15">
      <c r="B35" s="605" t="s">
        <v>310</v>
      </c>
      <c r="C35" s="606"/>
      <c r="D35" s="606"/>
      <c r="E35" s="606"/>
      <c r="F35" s="606"/>
      <c r="G35" s="606"/>
      <c r="H35" s="606"/>
      <c r="I35" s="606"/>
      <c r="J35" s="606"/>
      <c r="K35" s="606"/>
      <c r="L35" s="606"/>
      <c r="M35" s="606"/>
      <c r="N35" s="606"/>
      <c r="O35" s="606"/>
      <c r="P35" s="606"/>
      <c r="Q35" s="607"/>
      <c r="R35" s="608">
        <v>1266508</v>
      </c>
      <c r="S35" s="609"/>
      <c r="T35" s="609"/>
      <c r="U35" s="609"/>
      <c r="V35" s="609"/>
      <c r="W35" s="609"/>
      <c r="X35" s="609"/>
      <c r="Y35" s="610"/>
      <c r="Z35" s="646">
        <v>9</v>
      </c>
      <c r="AA35" s="646"/>
      <c r="AB35" s="646"/>
      <c r="AC35" s="646"/>
      <c r="AD35" s="647" t="s">
        <v>121</v>
      </c>
      <c r="AE35" s="647"/>
      <c r="AF35" s="647"/>
      <c r="AG35" s="647"/>
      <c r="AH35" s="647"/>
      <c r="AI35" s="647"/>
      <c r="AJ35" s="647"/>
      <c r="AK35" s="647"/>
      <c r="AL35" s="611" t="s">
        <v>121</v>
      </c>
      <c r="AM35" s="612"/>
      <c r="AN35" s="612"/>
      <c r="AO35" s="648"/>
      <c r="AP35" s="206"/>
      <c r="AQ35" s="660" t="s">
        <v>311</v>
      </c>
      <c r="AR35" s="661"/>
      <c r="AS35" s="661"/>
      <c r="AT35" s="661"/>
      <c r="AU35" s="661"/>
      <c r="AV35" s="661"/>
      <c r="AW35" s="661"/>
      <c r="AX35" s="661"/>
      <c r="AY35" s="661"/>
      <c r="AZ35" s="661"/>
      <c r="BA35" s="661"/>
      <c r="BB35" s="661"/>
      <c r="BC35" s="661"/>
      <c r="BD35" s="661"/>
      <c r="BE35" s="661"/>
      <c r="BF35" s="662"/>
      <c r="BG35" s="660" t="s">
        <v>312</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313</v>
      </c>
      <c r="CE35" s="606"/>
      <c r="CF35" s="606"/>
      <c r="CG35" s="606"/>
      <c r="CH35" s="606"/>
      <c r="CI35" s="606"/>
      <c r="CJ35" s="606"/>
      <c r="CK35" s="606"/>
      <c r="CL35" s="606"/>
      <c r="CM35" s="606"/>
      <c r="CN35" s="606"/>
      <c r="CO35" s="606"/>
      <c r="CP35" s="606"/>
      <c r="CQ35" s="607"/>
      <c r="CR35" s="608">
        <v>957044</v>
      </c>
      <c r="CS35" s="621"/>
      <c r="CT35" s="621"/>
      <c r="CU35" s="621"/>
      <c r="CV35" s="621"/>
      <c r="CW35" s="621"/>
      <c r="CX35" s="621"/>
      <c r="CY35" s="622"/>
      <c r="CZ35" s="611">
        <v>7</v>
      </c>
      <c r="DA35" s="623"/>
      <c r="DB35" s="623"/>
      <c r="DC35" s="624"/>
      <c r="DD35" s="614">
        <v>511279</v>
      </c>
      <c r="DE35" s="621"/>
      <c r="DF35" s="621"/>
      <c r="DG35" s="621"/>
      <c r="DH35" s="621"/>
      <c r="DI35" s="621"/>
      <c r="DJ35" s="621"/>
      <c r="DK35" s="622"/>
      <c r="DL35" s="614">
        <v>507534</v>
      </c>
      <c r="DM35" s="621"/>
      <c r="DN35" s="621"/>
      <c r="DO35" s="621"/>
      <c r="DP35" s="621"/>
      <c r="DQ35" s="621"/>
      <c r="DR35" s="621"/>
      <c r="DS35" s="621"/>
      <c r="DT35" s="621"/>
      <c r="DU35" s="621"/>
      <c r="DV35" s="622"/>
      <c r="DW35" s="611">
        <v>7.8</v>
      </c>
      <c r="DX35" s="623"/>
      <c r="DY35" s="623"/>
      <c r="DZ35" s="623"/>
      <c r="EA35" s="623"/>
      <c r="EB35" s="623"/>
      <c r="EC35" s="635"/>
    </row>
    <row r="36" spans="2:133" ht="11.25" customHeight="1" x14ac:dyDescent="0.15">
      <c r="B36" s="605" t="s">
        <v>314</v>
      </c>
      <c r="C36" s="606"/>
      <c r="D36" s="606"/>
      <c r="E36" s="606"/>
      <c r="F36" s="606"/>
      <c r="G36" s="606"/>
      <c r="H36" s="606"/>
      <c r="I36" s="606"/>
      <c r="J36" s="606"/>
      <c r="K36" s="606"/>
      <c r="L36" s="606"/>
      <c r="M36" s="606"/>
      <c r="N36" s="606"/>
      <c r="O36" s="606"/>
      <c r="P36" s="606"/>
      <c r="Q36" s="607"/>
      <c r="R36" s="608">
        <v>384385</v>
      </c>
      <c r="S36" s="609"/>
      <c r="T36" s="609"/>
      <c r="U36" s="609"/>
      <c r="V36" s="609"/>
      <c r="W36" s="609"/>
      <c r="X36" s="609"/>
      <c r="Y36" s="610"/>
      <c r="Z36" s="646">
        <v>2.7</v>
      </c>
      <c r="AA36" s="646"/>
      <c r="AB36" s="646"/>
      <c r="AC36" s="646"/>
      <c r="AD36" s="647" t="s">
        <v>121</v>
      </c>
      <c r="AE36" s="647"/>
      <c r="AF36" s="647"/>
      <c r="AG36" s="647"/>
      <c r="AH36" s="647"/>
      <c r="AI36" s="647"/>
      <c r="AJ36" s="647"/>
      <c r="AK36" s="647"/>
      <c r="AL36" s="611" t="s">
        <v>121</v>
      </c>
      <c r="AM36" s="612"/>
      <c r="AN36" s="612"/>
      <c r="AO36" s="648"/>
      <c r="AP36" s="206"/>
      <c r="AQ36" s="657" t="s">
        <v>315</v>
      </c>
      <c r="AR36" s="658"/>
      <c r="AS36" s="658"/>
      <c r="AT36" s="658"/>
      <c r="AU36" s="658"/>
      <c r="AV36" s="658"/>
      <c r="AW36" s="658"/>
      <c r="AX36" s="658"/>
      <c r="AY36" s="659"/>
      <c r="AZ36" s="663">
        <v>1658658</v>
      </c>
      <c r="BA36" s="664"/>
      <c r="BB36" s="664"/>
      <c r="BC36" s="664"/>
      <c r="BD36" s="664"/>
      <c r="BE36" s="664"/>
      <c r="BF36" s="665"/>
      <c r="BG36" s="666" t="s">
        <v>316</v>
      </c>
      <c r="BH36" s="667"/>
      <c r="BI36" s="667"/>
      <c r="BJ36" s="667"/>
      <c r="BK36" s="667"/>
      <c r="BL36" s="667"/>
      <c r="BM36" s="667"/>
      <c r="BN36" s="667"/>
      <c r="BO36" s="667"/>
      <c r="BP36" s="667"/>
      <c r="BQ36" s="667"/>
      <c r="BR36" s="667"/>
      <c r="BS36" s="667"/>
      <c r="BT36" s="667"/>
      <c r="BU36" s="668"/>
      <c r="BV36" s="663">
        <v>14530</v>
      </c>
      <c r="BW36" s="664"/>
      <c r="BX36" s="664"/>
      <c r="BY36" s="664"/>
      <c r="BZ36" s="664"/>
      <c r="CA36" s="664"/>
      <c r="CB36" s="665"/>
      <c r="CD36" s="605" t="s">
        <v>317</v>
      </c>
      <c r="CE36" s="606"/>
      <c r="CF36" s="606"/>
      <c r="CG36" s="606"/>
      <c r="CH36" s="606"/>
      <c r="CI36" s="606"/>
      <c r="CJ36" s="606"/>
      <c r="CK36" s="606"/>
      <c r="CL36" s="606"/>
      <c r="CM36" s="606"/>
      <c r="CN36" s="606"/>
      <c r="CO36" s="606"/>
      <c r="CP36" s="606"/>
      <c r="CQ36" s="607"/>
      <c r="CR36" s="608">
        <v>3415104</v>
      </c>
      <c r="CS36" s="609"/>
      <c r="CT36" s="609"/>
      <c r="CU36" s="609"/>
      <c r="CV36" s="609"/>
      <c r="CW36" s="609"/>
      <c r="CX36" s="609"/>
      <c r="CY36" s="610"/>
      <c r="CZ36" s="611">
        <v>25</v>
      </c>
      <c r="DA36" s="623"/>
      <c r="DB36" s="623"/>
      <c r="DC36" s="624"/>
      <c r="DD36" s="614">
        <v>1839604</v>
      </c>
      <c r="DE36" s="609"/>
      <c r="DF36" s="609"/>
      <c r="DG36" s="609"/>
      <c r="DH36" s="609"/>
      <c r="DI36" s="609"/>
      <c r="DJ36" s="609"/>
      <c r="DK36" s="610"/>
      <c r="DL36" s="614">
        <v>1433732</v>
      </c>
      <c r="DM36" s="609"/>
      <c r="DN36" s="609"/>
      <c r="DO36" s="609"/>
      <c r="DP36" s="609"/>
      <c r="DQ36" s="609"/>
      <c r="DR36" s="609"/>
      <c r="DS36" s="609"/>
      <c r="DT36" s="609"/>
      <c r="DU36" s="609"/>
      <c r="DV36" s="610"/>
      <c r="DW36" s="611">
        <v>22</v>
      </c>
      <c r="DX36" s="623"/>
      <c r="DY36" s="623"/>
      <c r="DZ36" s="623"/>
      <c r="EA36" s="623"/>
      <c r="EB36" s="623"/>
      <c r="EC36" s="635"/>
    </row>
    <row r="37" spans="2:133" ht="11.25" customHeight="1" x14ac:dyDescent="0.15">
      <c r="B37" s="605" t="s">
        <v>318</v>
      </c>
      <c r="C37" s="606"/>
      <c r="D37" s="606"/>
      <c r="E37" s="606"/>
      <c r="F37" s="606"/>
      <c r="G37" s="606"/>
      <c r="H37" s="606"/>
      <c r="I37" s="606"/>
      <c r="J37" s="606"/>
      <c r="K37" s="606"/>
      <c r="L37" s="606"/>
      <c r="M37" s="606"/>
      <c r="N37" s="606"/>
      <c r="O37" s="606"/>
      <c r="P37" s="606"/>
      <c r="Q37" s="607"/>
      <c r="R37" s="608">
        <v>139436</v>
      </c>
      <c r="S37" s="609"/>
      <c r="T37" s="609"/>
      <c r="U37" s="609"/>
      <c r="V37" s="609"/>
      <c r="W37" s="609"/>
      <c r="X37" s="609"/>
      <c r="Y37" s="610"/>
      <c r="Z37" s="646">
        <v>1</v>
      </c>
      <c r="AA37" s="646"/>
      <c r="AB37" s="646"/>
      <c r="AC37" s="646"/>
      <c r="AD37" s="647">
        <v>702</v>
      </c>
      <c r="AE37" s="647"/>
      <c r="AF37" s="647"/>
      <c r="AG37" s="647"/>
      <c r="AH37" s="647"/>
      <c r="AI37" s="647"/>
      <c r="AJ37" s="647"/>
      <c r="AK37" s="647"/>
      <c r="AL37" s="611">
        <v>0</v>
      </c>
      <c r="AM37" s="612"/>
      <c r="AN37" s="612"/>
      <c r="AO37" s="648"/>
      <c r="AQ37" s="641" t="s">
        <v>319</v>
      </c>
      <c r="AR37" s="642"/>
      <c r="AS37" s="642"/>
      <c r="AT37" s="642"/>
      <c r="AU37" s="642"/>
      <c r="AV37" s="642"/>
      <c r="AW37" s="642"/>
      <c r="AX37" s="642"/>
      <c r="AY37" s="643"/>
      <c r="AZ37" s="608">
        <v>477000</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-9131</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546270</v>
      </c>
      <c r="CS37" s="621"/>
      <c r="CT37" s="621"/>
      <c r="CU37" s="621"/>
      <c r="CV37" s="621"/>
      <c r="CW37" s="621"/>
      <c r="CX37" s="621"/>
      <c r="CY37" s="622"/>
      <c r="CZ37" s="611">
        <v>4</v>
      </c>
      <c r="DA37" s="623"/>
      <c r="DB37" s="623"/>
      <c r="DC37" s="624"/>
      <c r="DD37" s="614">
        <v>546268</v>
      </c>
      <c r="DE37" s="621"/>
      <c r="DF37" s="621"/>
      <c r="DG37" s="621"/>
      <c r="DH37" s="621"/>
      <c r="DI37" s="621"/>
      <c r="DJ37" s="621"/>
      <c r="DK37" s="622"/>
      <c r="DL37" s="614">
        <v>545568</v>
      </c>
      <c r="DM37" s="621"/>
      <c r="DN37" s="621"/>
      <c r="DO37" s="621"/>
      <c r="DP37" s="621"/>
      <c r="DQ37" s="621"/>
      <c r="DR37" s="621"/>
      <c r="DS37" s="621"/>
      <c r="DT37" s="621"/>
      <c r="DU37" s="621"/>
      <c r="DV37" s="622"/>
      <c r="DW37" s="611">
        <v>8.4</v>
      </c>
      <c r="DX37" s="623"/>
      <c r="DY37" s="623"/>
      <c r="DZ37" s="623"/>
      <c r="EA37" s="623"/>
      <c r="EB37" s="623"/>
      <c r="EC37" s="635"/>
    </row>
    <row r="38" spans="2:133" ht="11.25" customHeight="1" x14ac:dyDescent="0.15">
      <c r="B38" s="605" t="s">
        <v>322</v>
      </c>
      <c r="C38" s="606"/>
      <c r="D38" s="606"/>
      <c r="E38" s="606"/>
      <c r="F38" s="606"/>
      <c r="G38" s="606"/>
      <c r="H38" s="606"/>
      <c r="I38" s="606"/>
      <c r="J38" s="606"/>
      <c r="K38" s="606"/>
      <c r="L38" s="606"/>
      <c r="M38" s="606"/>
      <c r="N38" s="606"/>
      <c r="O38" s="606"/>
      <c r="P38" s="606"/>
      <c r="Q38" s="607"/>
      <c r="R38" s="608">
        <v>465769</v>
      </c>
      <c r="S38" s="609"/>
      <c r="T38" s="609"/>
      <c r="U38" s="609"/>
      <c r="V38" s="609"/>
      <c r="W38" s="609"/>
      <c r="X38" s="609"/>
      <c r="Y38" s="610"/>
      <c r="Z38" s="646">
        <v>3.3</v>
      </c>
      <c r="AA38" s="646"/>
      <c r="AB38" s="646"/>
      <c r="AC38" s="646"/>
      <c r="AD38" s="647" t="s">
        <v>121</v>
      </c>
      <c r="AE38" s="647"/>
      <c r="AF38" s="647"/>
      <c r="AG38" s="647"/>
      <c r="AH38" s="647"/>
      <c r="AI38" s="647"/>
      <c r="AJ38" s="647"/>
      <c r="AK38" s="647"/>
      <c r="AL38" s="611" t="s">
        <v>121</v>
      </c>
      <c r="AM38" s="612"/>
      <c r="AN38" s="612"/>
      <c r="AO38" s="648"/>
      <c r="AQ38" s="641" t="s">
        <v>323</v>
      </c>
      <c r="AR38" s="642"/>
      <c r="AS38" s="642"/>
      <c r="AT38" s="642"/>
      <c r="AU38" s="642"/>
      <c r="AV38" s="642"/>
      <c r="AW38" s="642"/>
      <c r="AX38" s="642"/>
      <c r="AY38" s="643"/>
      <c r="AZ38" s="608">
        <v>268686</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2162</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912972</v>
      </c>
      <c r="CS38" s="609"/>
      <c r="CT38" s="609"/>
      <c r="CU38" s="609"/>
      <c r="CV38" s="609"/>
      <c r="CW38" s="609"/>
      <c r="CX38" s="609"/>
      <c r="CY38" s="610"/>
      <c r="CZ38" s="611">
        <v>6.7</v>
      </c>
      <c r="DA38" s="623"/>
      <c r="DB38" s="623"/>
      <c r="DC38" s="624"/>
      <c r="DD38" s="614">
        <v>753335</v>
      </c>
      <c r="DE38" s="609"/>
      <c r="DF38" s="609"/>
      <c r="DG38" s="609"/>
      <c r="DH38" s="609"/>
      <c r="DI38" s="609"/>
      <c r="DJ38" s="609"/>
      <c r="DK38" s="610"/>
      <c r="DL38" s="614">
        <v>635581</v>
      </c>
      <c r="DM38" s="609"/>
      <c r="DN38" s="609"/>
      <c r="DO38" s="609"/>
      <c r="DP38" s="609"/>
      <c r="DQ38" s="609"/>
      <c r="DR38" s="609"/>
      <c r="DS38" s="609"/>
      <c r="DT38" s="609"/>
      <c r="DU38" s="609"/>
      <c r="DV38" s="610"/>
      <c r="DW38" s="611">
        <v>9.6999999999999993</v>
      </c>
      <c r="DX38" s="623"/>
      <c r="DY38" s="623"/>
      <c r="DZ38" s="623"/>
      <c r="EA38" s="623"/>
      <c r="EB38" s="623"/>
      <c r="EC38" s="635"/>
    </row>
    <row r="39" spans="2:133" ht="11.25" customHeight="1" x14ac:dyDescent="0.15">
      <c r="B39" s="605" t="s">
        <v>326</v>
      </c>
      <c r="C39" s="606"/>
      <c r="D39" s="606"/>
      <c r="E39" s="606"/>
      <c r="F39" s="606"/>
      <c r="G39" s="606"/>
      <c r="H39" s="606"/>
      <c r="I39" s="606"/>
      <c r="J39" s="606"/>
      <c r="K39" s="606"/>
      <c r="L39" s="606"/>
      <c r="M39" s="606"/>
      <c r="N39" s="606"/>
      <c r="O39" s="606"/>
      <c r="P39" s="606"/>
      <c r="Q39" s="607"/>
      <c r="R39" s="608" t="s">
        <v>121</v>
      </c>
      <c r="S39" s="609"/>
      <c r="T39" s="609"/>
      <c r="U39" s="609"/>
      <c r="V39" s="609"/>
      <c r="W39" s="609"/>
      <c r="X39" s="609"/>
      <c r="Y39" s="610"/>
      <c r="Z39" s="646" t="s">
        <v>121</v>
      </c>
      <c r="AA39" s="646"/>
      <c r="AB39" s="646"/>
      <c r="AC39" s="646"/>
      <c r="AD39" s="647" t="s">
        <v>121</v>
      </c>
      <c r="AE39" s="647"/>
      <c r="AF39" s="647"/>
      <c r="AG39" s="647"/>
      <c r="AH39" s="647"/>
      <c r="AI39" s="647"/>
      <c r="AJ39" s="647"/>
      <c r="AK39" s="647"/>
      <c r="AL39" s="611" t="s">
        <v>121</v>
      </c>
      <c r="AM39" s="612"/>
      <c r="AN39" s="612"/>
      <c r="AO39" s="648"/>
      <c r="AQ39" s="641" t="s">
        <v>327</v>
      </c>
      <c r="AR39" s="642"/>
      <c r="AS39" s="642"/>
      <c r="AT39" s="642"/>
      <c r="AU39" s="642"/>
      <c r="AV39" s="642"/>
      <c r="AW39" s="642"/>
      <c r="AX39" s="642"/>
      <c r="AY39" s="643"/>
      <c r="AZ39" s="608">
        <v>22824</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3313</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1459452</v>
      </c>
      <c r="CS39" s="621"/>
      <c r="CT39" s="621"/>
      <c r="CU39" s="621"/>
      <c r="CV39" s="621"/>
      <c r="CW39" s="621"/>
      <c r="CX39" s="621"/>
      <c r="CY39" s="622"/>
      <c r="CZ39" s="611">
        <v>10.7</v>
      </c>
      <c r="DA39" s="623"/>
      <c r="DB39" s="623"/>
      <c r="DC39" s="624"/>
      <c r="DD39" s="614">
        <v>290749</v>
      </c>
      <c r="DE39" s="621"/>
      <c r="DF39" s="621"/>
      <c r="DG39" s="621"/>
      <c r="DH39" s="621"/>
      <c r="DI39" s="621"/>
      <c r="DJ39" s="621"/>
      <c r="DK39" s="622"/>
      <c r="DL39" s="614" t="s">
        <v>121</v>
      </c>
      <c r="DM39" s="621"/>
      <c r="DN39" s="621"/>
      <c r="DO39" s="621"/>
      <c r="DP39" s="621"/>
      <c r="DQ39" s="621"/>
      <c r="DR39" s="621"/>
      <c r="DS39" s="621"/>
      <c r="DT39" s="621"/>
      <c r="DU39" s="621"/>
      <c r="DV39" s="622"/>
      <c r="DW39" s="611" t="s">
        <v>121</v>
      </c>
      <c r="DX39" s="623"/>
      <c r="DY39" s="623"/>
      <c r="DZ39" s="623"/>
      <c r="EA39" s="623"/>
      <c r="EB39" s="623"/>
      <c r="EC39" s="635"/>
    </row>
    <row r="40" spans="2:133" ht="11.25" customHeight="1" x14ac:dyDescent="0.15">
      <c r="B40" s="605" t="s">
        <v>330</v>
      </c>
      <c r="C40" s="606"/>
      <c r="D40" s="606"/>
      <c r="E40" s="606"/>
      <c r="F40" s="606"/>
      <c r="G40" s="606"/>
      <c r="H40" s="606"/>
      <c r="I40" s="606"/>
      <c r="J40" s="606"/>
      <c r="K40" s="606"/>
      <c r="L40" s="606"/>
      <c r="M40" s="606"/>
      <c r="N40" s="606"/>
      <c r="O40" s="606"/>
      <c r="P40" s="606"/>
      <c r="Q40" s="607"/>
      <c r="R40" s="608">
        <v>16469</v>
      </c>
      <c r="S40" s="609"/>
      <c r="T40" s="609"/>
      <c r="U40" s="609"/>
      <c r="V40" s="609"/>
      <c r="W40" s="609"/>
      <c r="X40" s="609"/>
      <c r="Y40" s="610"/>
      <c r="Z40" s="646">
        <v>0.1</v>
      </c>
      <c r="AA40" s="646"/>
      <c r="AB40" s="646"/>
      <c r="AC40" s="646"/>
      <c r="AD40" s="647" t="s">
        <v>121</v>
      </c>
      <c r="AE40" s="647"/>
      <c r="AF40" s="647"/>
      <c r="AG40" s="647"/>
      <c r="AH40" s="647"/>
      <c r="AI40" s="647"/>
      <c r="AJ40" s="647"/>
      <c r="AK40" s="647"/>
      <c r="AL40" s="611" t="s">
        <v>121</v>
      </c>
      <c r="AM40" s="612"/>
      <c r="AN40" s="612"/>
      <c r="AO40" s="648"/>
      <c r="AQ40" s="641" t="s">
        <v>331</v>
      </c>
      <c r="AR40" s="642"/>
      <c r="AS40" s="642"/>
      <c r="AT40" s="642"/>
      <c r="AU40" s="642"/>
      <c r="AV40" s="642"/>
      <c r="AW40" s="642"/>
      <c r="AX40" s="642"/>
      <c r="AY40" s="643"/>
      <c r="AZ40" s="608" t="s">
        <v>121</v>
      </c>
      <c r="BA40" s="609"/>
      <c r="BB40" s="609"/>
      <c r="BC40" s="609"/>
      <c r="BD40" s="621"/>
      <c r="BE40" s="621"/>
      <c r="BF40" s="644"/>
      <c r="BG40" s="649" t="s">
        <v>332</v>
      </c>
      <c r="BH40" s="650"/>
      <c r="BI40" s="650"/>
      <c r="BJ40" s="650"/>
      <c r="BK40" s="650"/>
      <c r="BL40" s="202"/>
      <c r="BM40" s="606" t="s">
        <v>333</v>
      </c>
      <c r="BN40" s="606"/>
      <c r="BO40" s="606"/>
      <c r="BP40" s="606"/>
      <c r="BQ40" s="606"/>
      <c r="BR40" s="606"/>
      <c r="BS40" s="606"/>
      <c r="BT40" s="606"/>
      <c r="BU40" s="607"/>
      <c r="BV40" s="608">
        <v>118</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116743</v>
      </c>
      <c r="CS40" s="609"/>
      <c r="CT40" s="609"/>
      <c r="CU40" s="609"/>
      <c r="CV40" s="609"/>
      <c r="CW40" s="609"/>
      <c r="CX40" s="609"/>
      <c r="CY40" s="610"/>
      <c r="CZ40" s="611">
        <v>0.9</v>
      </c>
      <c r="DA40" s="623"/>
      <c r="DB40" s="623"/>
      <c r="DC40" s="624"/>
      <c r="DD40" s="614">
        <v>43</v>
      </c>
      <c r="DE40" s="609"/>
      <c r="DF40" s="609"/>
      <c r="DG40" s="609"/>
      <c r="DH40" s="609"/>
      <c r="DI40" s="609"/>
      <c r="DJ40" s="609"/>
      <c r="DK40" s="610"/>
      <c r="DL40" s="614" t="s">
        <v>121</v>
      </c>
      <c r="DM40" s="609"/>
      <c r="DN40" s="609"/>
      <c r="DO40" s="609"/>
      <c r="DP40" s="609"/>
      <c r="DQ40" s="609"/>
      <c r="DR40" s="609"/>
      <c r="DS40" s="609"/>
      <c r="DT40" s="609"/>
      <c r="DU40" s="609"/>
      <c r="DV40" s="610"/>
      <c r="DW40" s="611" t="s">
        <v>121</v>
      </c>
      <c r="DX40" s="623"/>
      <c r="DY40" s="623"/>
      <c r="DZ40" s="623"/>
      <c r="EA40" s="623"/>
      <c r="EB40" s="623"/>
      <c r="EC40" s="635"/>
    </row>
    <row r="41" spans="2:133" ht="11.25" customHeight="1" x14ac:dyDescent="0.15">
      <c r="B41" s="589" t="s">
        <v>335</v>
      </c>
      <c r="C41" s="590"/>
      <c r="D41" s="590"/>
      <c r="E41" s="590"/>
      <c r="F41" s="590"/>
      <c r="G41" s="590"/>
      <c r="H41" s="590"/>
      <c r="I41" s="590"/>
      <c r="J41" s="590"/>
      <c r="K41" s="590"/>
      <c r="L41" s="590"/>
      <c r="M41" s="590"/>
      <c r="N41" s="590"/>
      <c r="O41" s="590"/>
      <c r="P41" s="590"/>
      <c r="Q41" s="591"/>
      <c r="R41" s="592">
        <v>14070055</v>
      </c>
      <c r="S41" s="633"/>
      <c r="T41" s="633"/>
      <c r="U41" s="633"/>
      <c r="V41" s="633"/>
      <c r="W41" s="633"/>
      <c r="X41" s="633"/>
      <c r="Y41" s="636"/>
      <c r="Z41" s="637">
        <v>100</v>
      </c>
      <c r="AA41" s="637"/>
      <c r="AB41" s="637"/>
      <c r="AC41" s="637"/>
      <c r="AD41" s="638">
        <v>6505148</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184319</v>
      </c>
      <c r="BA41" s="609"/>
      <c r="BB41" s="609"/>
      <c r="BC41" s="609"/>
      <c r="BD41" s="621"/>
      <c r="BE41" s="621"/>
      <c r="BF41" s="644"/>
      <c r="BG41" s="649"/>
      <c r="BH41" s="650"/>
      <c r="BI41" s="650"/>
      <c r="BJ41" s="650"/>
      <c r="BK41" s="650"/>
      <c r="BL41" s="202"/>
      <c r="BM41" s="606" t="s">
        <v>337</v>
      </c>
      <c r="BN41" s="606"/>
      <c r="BO41" s="606"/>
      <c r="BP41" s="606"/>
      <c r="BQ41" s="606"/>
      <c r="BR41" s="606"/>
      <c r="BS41" s="606"/>
      <c r="BT41" s="606"/>
      <c r="BU41" s="607"/>
      <c r="BV41" s="608" t="s">
        <v>121</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121</v>
      </c>
      <c r="CS41" s="621"/>
      <c r="CT41" s="621"/>
      <c r="CU41" s="621"/>
      <c r="CV41" s="621"/>
      <c r="CW41" s="621"/>
      <c r="CX41" s="621"/>
      <c r="CY41" s="622"/>
      <c r="CZ41" s="611" t="s">
        <v>121</v>
      </c>
      <c r="DA41" s="623"/>
      <c r="DB41" s="623"/>
      <c r="DC41" s="624"/>
      <c r="DD41" s="614" t="s">
        <v>121</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339</v>
      </c>
      <c r="AR42" s="654"/>
      <c r="AS42" s="654"/>
      <c r="AT42" s="654"/>
      <c r="AU42" s="654"/>
      <c r="AV42" s="654"/>
      <c r="AW42" s="654"/>
      <c r="AX42" s="654"/>
      <c r="AY42" s="655"/>
      <c r="AZ42" s="592">
        <v>705829</v>
      </c>
      <c r="BA42" s="633"/>
      <c r="BB42" s="633"/>
      <c r="BC42" s="633"/>
      <c r="BD42" s="593"/>
      <c r="BE42" s="593"/>
      <c r="BF42" s="656"/>
      <c r="BG42" s="651"/>
      <c r="BH42" s="652"/>
      <c r="BI42" s="652"/>
      <c r="BJ42" s="652"/>
      <c r="BK42" s="652"/>
      <c r="BL42" s="203"/>
      <c r="BM42" s="590" t="s">
        <v>340</v>
      </c>
      <c r="BN42" s="590"/>
      <c r="BO42" s="590"/>
      <c r="BP42" s="590"/>
      <c r="BQ42" s="590"/>
      <c r="BR42" s="590"/>
      <c r="BS42" s="590"/>
      <c r="BT42" s="590"/>
      <c r="BU42" s="591"/>
      <c r="BV42" s="592">
        <v>428</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810074</v>
      </c>
      <c r="CS42" s="621"/>
      <c r="CT42" s="621"/>
      <c r="CU42" s="621"/>
      <c r="CV42" s="621"/>
      <c r="CW42" s="621"/>
      <c r="CX42" s="621"/>
      <c r="CY42" s="622"/>
      <c r="CZ42" s="611">
        <v>5.9</v>
      </c>
      <c r="DA42" s="623"/>
      <c r="DB42" s="623"/>
      <c r="DC42" s="624"/>
      <c r="DD42" s="614">
        <v>250784</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342</v>
      </c>
      <c r="CD43" s="605" t="s">
        <v>343</v>
      </c>
      <c r="CE43" s="606"/>
      <c r="CF43" s="606"/>
      <c r="CG43" s="606"/>
      <c r="CH43" s="606"/>
      <c r="CI43" s="606"/>
      <c r="CJ43" s="606"/>
      <c r="CK43" s="606"/>
      <c r="CL43" s="606"/>
      <c r="CM43" s="606"/>
      <c r="CN43" s="606"/>
      <c r="CO43" s="606"/>
      <c r="CP43" s="606"/>
      <c r="CQ43" s="607"/>
      <c r="CR43" s="608">
        <v>19763</v>
      </c>
      <c r="CS43" s="621"/>
      <c r="CT43" s="621"/>
      <c r="CU43" s="621"/>
      <c r="CV43" s="621"/>
      <c r="CW43" s="621"/>
      <c r="CX43" s="621"/>
      <c r="CY43" s="622"/>
      <c r="CZ43" s="611">
        <v>0.1</v>
      </c>
      <c r="DA43" s="623"/>
      <c r="DB43" s="623"/>
      <c r="DC43" s="624"/>
      <c r="DD43" s="614">
        <v>19763</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810074</v>
      </c>
      <c r="CS44" s="609"/>
      <c r="CT44" s="609"/>
      <c r="CU44" s="609"/>
      <c r="CV44" s="609"/>
      <c r="CW44" s="609"/>
      <c r="CX44" s="609"/>
      <c r="CY44" s="610"/>
      <c r="CZ44" s="611">
        <v>5.9</v>
      </c>
      <c r="DA44" s="612"/>
      <c r="DB44" s="612"/>
      <c r="DC44" s="613"/>
      <c r="DD44" s="614">
        <v>250784</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315123</v>
      </c>
      <c r="CS45" s="621"/>
      <c r="CT45" s="621"/>
      <c r="CU45" s="621"/>
      <c r="CV45" s="621"/>
      <c r="CW45" s="621"/>
      <c r="CX45" s="621"/>
      <c r="CY45" s="622"/>
      <c r="CZ45" s="611">
        <v>2.2999999999999998</v>
      </c>
      <c r="DA45" s="623"/>
      <c r="DB45" s="623"/>
      <c r="DC45" s="624"/>
      <c r="DD45" s="614">
        <v>18404</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348</v>
      </c>
      <c r="CG46" s="606"/>
      <c r="CH46" s="606"/>
      <c r="CI46" s="606"/>
      <c r="CJ46" s="606"/>
      <c r="CK46" s="606"/>
      <c r="CL46" s="606"/>
      <c r="CM46" s="606"/>
      <c r="CN46" s="606"/>
      <c r="CO46" s="606"/>
      <c r="CP46" s="606"/>
      <c r="CQ46" s="607"/>
      <c r="CR46" s="608">
        <v>471052</v>
      </c>
      <c r="CS46" s="609"/>
      <c r="CT46" s="609"/>
      <c r="CU46" s="609"/>
      <c r="CV46" s="609"/>
      <c r="CW46" s="609"/>
      <c r="CX46" s="609"/>
      <c r="CY46" s="610"/>
      <c r="CZ46" s="611">
        <v>3.5</v>
      </c>
      <c r="DA46" s="612"/>
      <c r="DB46" s="612"/>
      <c r="DC46" s="613"/>
      <c r="DD46" s="614">
        <v>226281</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349</v>
      </c>
      <c r="CG47" s="606"/>
      <c r="CH47" s="606"/>
      <c r="CI47" s="606"/>
      <c r="CJ47" s="606"/>
      <c r="CK47" s="606"/>
      <c r="CL47" s="606"/>
      <c r="CM47" s="606"/>
      <c r="CN47" s="606"/>
      <c r="CO47" s="606"/>
      <c r="CP47" s="606"/>
      <c r="CQ47" s="607"/>
      <c r="CR47" s="608" t="s">
        <v>121</v>
      </c>
      <c r="CS47" s="621"/>
      <c r="CT47" s="621"/>
      <c r="CU47" s="621"/>
      <c r="CV47" s="621"/>
      <c r="CW47" s="621"/>
      <c r="CX47" s="621"/>
      <c r="CY47" s="622"/>
      <c r="CZ47" s="611" t="s">
        <v>121</v>
      </c>
      <c r="DA47" s="623"/>
      <c r="DB47" s="623"/>
      <c r="DC47" s="624"/>
      <c r="DD47" s="614" t="s">
        <v>121</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350</v>
      </c>
      <c r="CG48" s="606"/>
      <c r="CH48" s="606"/>
      <c r="CI48" s="606"/>
      <c r="CJ48" s="606"/>
      <c r="CK48" s="606"/>
      <c r="CL48" s="606"/>
      <c r="CM48" s="606"/>
      <c r="CN48" s="606"/>
      <c r="CO48" s="606"/>
      <c r="CP48" s="606"/>
      <c r="CQ48" s="607"/>
      <c r="CR48" s="608" t="s">
        <v>121</v>
      </c>
      <c r="CS48" s="609"/>
      <c r="CT48" s="609"/>
      <c r="CU48" s="609"/>
      <c r="CV48" s="609"/>
      <c r="CW48" s="609"/>
      <c r="CX48" s="609"/>
      <c r="CY48" s="610"/>
      <c r="CZ48" s="611" t="s">
        <v>121</v>
      </c>
      <c r="DA48" s="612"/>
      <c r="DB48" s="612"/>
      <c r="DC48" s="613"/>
      <c r="DD48" s="614" t="s">
        <v>121</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351</v>
      </c>
      <c r="CE49" s="590"/>
      <c r="CF49" s="590"/>
      <c r="CG49" s="590"/>
      <c r="CH49" s="590"/>
      <c r="CI49" s="590"/>
      <c r="CJ49" s="590"/>
      <c r="CK49" s="590"/>
      <c r="CL49" s="590"/>
      <c r="CM49" s="590"/>
      <c r="CN49" s="590"/>
      <c r="CO49" s="590"/>
      <c r="CP49" s="590"/>
      <c r="CQ49" s="591"/>
      <c r="CR49" s="592">
        <v>13642586</v>
      </c>
      <c r="CS49" s="593"/>
      <c r="CT49" s="593"/>
      <c r="CU49" s="593"/>
      <c r="CV49" s="593"/>
      <c r="CW49" s="593"/>
      <c r="CX49" s="593"/>
      <c r="CY49" s="594"/>
      <c r="CZ49" s="595">
        <v>100</v>
      </c>
      <c r="DA49" s="596"/>
      <c r="DB49" s="596"/>
      <c r="DC49" s="597"/>
      <c r="DD49" s="598">
        <v>7550608</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hq2kABI+8RmImBcJ4rREwXZBvXzrXM0k29YpQoSP4jPt8gkQIyAjrWZWRoLLJFaQng1DOPvBcy/PR/RDA2LtNQ==" saltValue="ykh7xj9J1rKWl4gWRfYu9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7"/>
    </row>
    <row r="5" spans="1:131" s="218" customFormat="1" ht="26.25" customHeight="1" x14ac:dyDescent="0.15">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7"/>
    </row>
    <row r="6" spans="1:131" s="218"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7"/>
    </row>
    <row r="7" spans="1:131" s="218" customFormat="1" ht="26.25" customHeight="1" thickTop="1" x14ac:dyDescent="0.15">
      <c r="A7" s="219">
        <v>1</v>
      </c>
      <c r="B7" s="1034" t="s">
        <v>374</v>
      </c>
      <c r="C7" s="1035"/>
      <c r="D7" s="1035"/>
      <c r="E7" s="1035"/>
      <c r="F7" s="1035"/>
      <c r="G7" s="1035"/>
      <c r="H7" s="1035"/>
      <c r="I7" s="1035"/>
      <c r="J7" s="1035"/>
      <c r="K7" s="1035"/>
      <c r="L7" s="1035"/>
      <c r="M7" s="1035"/>
      <c r="N7" s="1035"/>
      <c r="O7" s="1035"/>
      <c r="P7" s="1036"/>
      <c r="Q7" s="1089">
        <v>14070</v>
      </c>
      <c r="R7" s="1090"/>
      <c r="S7" s="1090"/>
      <c r="T7" s="1090"/>
      <c r="U7" s="1090"/>
      <c r="V7" s="1090">
        <v>13642</v>
      </c>
      <c r="W7" s="1090"/>
      <c r="X7" s="1090"/>
      <c r="Y7" s="1090"/>
      <c r="Z7" s="1090"/>
      <c r="AA7" s="1090">
        <v>428</v>
      </c>
      <c r="AB7" s="1090"/>
      <c r="AC7" s="1090"/>
      <c r="AD7" s="1090"/>
      <c r="AE7" s="1091"/>
      <c r="AF7" s="1092">
        <v>426</v>
      </c>
      <c r="AG7" s="1093"/>
      <c r="AH7" s="1093"/>
      <c r="AI7" s="1093"/>
      <c r="AJ7" s="1094"/>
      <c r="AK7" s="1095">
        <v>1266</v>
      </c>
      <c r="AL7" s="1096"/>
      <c r="AM7" s="1096"/>
      <c r="AN7" s="1096"/>
      <c r="AO7" s="1096"/>
      <c r="AP7" s="1096">
        <v>10952</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9">
        <v>1</v>
      </c>
      <c r="BR7" s="220"/>
      <c r="BS7" s="1086" t="s">
        <v>553</v>
      </c>
      <c r="BT7" s="1087"/>
      <c r="BU7" s="1087"/>
      <c r="BV7" s="1087"/>
      <c r="BW7" s="1087"/>
      <c r="BX7" s="1087"/>
      <c r="BY7" s="1087"/>
      <c r="BZ7" s="1087"/>
      <c r="CA7" s="1087"/>
      <c r="CB7" s="1087"/>
      <c r="CC7" s="1087"/>
      <c r="CD7" s="1087"/>
      <c r="CE7" s="1087"/>
      <c r="CF7" s="1087"/>
      <c r="CG7" s="1099"/>
      <c r="CH7" s="1083">
        <v>10</v>
      </c>
      <c r="CI7" s="1084"/>
      <c r="CJ7" s="1084"/>
      <c r="CK7" s="1084"/>
      <c r="CL7" s="1085"/>
      <c r="CM7" s="1083">
        <v>111</v>
      </c>
      <c r="CN7" s="1084"/>
      <c r="CO7" s="1084"/>
      <c r="CP7" s="1084"/>
      <c r="CQ7" s="1085"/>
      <c r="CR7" s="1083">
        <v>40</v>
      </c>
      <c r="CS7" s="1084"/>
      <c r="CT7" s="1084"/>
      <c r="CU7" s="1084"/>
      <c r="CV7" s="1085"/>
      <c r="CW7" s="1083" t="s">
        <v>554</v>
      </c>
      <c r="CX7" s="1084"/>
      <c r="CY7" s="1084"/>
      <c r="CZ7" s="1084"/>
      <c r="DA7" s="1085"/>
      <c r="DB7" s="1083" t="s">
        <v>554</v>
      </c>
      <c r="DC7" s="1084"/>
      <c r="DD7" s="1084"/>
      <c r="DE7" s="1084"/>
      <c r="DF7" s="1085"/>
      <c r="DG7" s="1083" t="s">
        <v>554</v>
      </c>
      <c r="DH7" s="1084"/>
      <c r="DI7" s="1084"/>
      <c r="DJ7" s="1084"/>
      <c r="DK7" s="1085"/>
      <c r="DL7" s="1083" t="s">
        <v>554</v>
      </c>
      <c r="DM7" s="1084"/>
      <c r="DN7" s="1084"/>
      <c r="DO7" s="1084"/>
      <c r="DP7" s="1085"/>
      <c r="DQ7" s="1083" t="s">
        <v>554</v>
      </c>
      <c r="DR7" s="1084"/>
      <c r="DS7" s="1084"/>
      <c r="DT7" s="1084"/>
      <c r="DU7" s="1085"/>
      <c r="DV7" s="1086"/>
      <c r="DW7" s="1087"/>
      <c r="DX7" s="1087"/>
      <c r="DY7" s="1087"/>
      <c r="DZ7" s="1088"/>
      <c r="EA7" s="217"/>
    </row>
    <row r="8" spans="1:131" s="218" customFormat="1" ht="26.25" customHeight="1" x14ac:dyDescent="0.15">
      <c r="A8" s="221">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1">
        <v>2</v>
      </c>
      <c r="BR8" s="222"/>
      <c r="BS8" s="979"/>
      <c r="BT8" s="980"/>
      <c r="BU8" s="980"/>
      <c r="BV8" s="980"/>
      <c r="BW8" s="980"/>
      <c r="BX8" s="980"/>
      <c r="BY8" s="980"/>
      <c r="BZ8" s="980"/>
      <c r="CA8" s="980"/>
      <c r="CB8" s="980"/>
      <c r="CC8" s="980"/>
      <c r="CD8" s="980"/>
      <c r="CE8" s="980"/>
      <c r="CF8" s="980"/>
      <c r="CG8" s="1001"/>
      <c r="CH8" s="976"/>
      <c r="CI8" s="977"/>
      <c r="CJ8" s="977"/>
      <c r="CK8" s="977"/>
      <c r="CL8" s="978"/>
      <c r="CM8" s="976"/>
      <c r="CN8" s="977"/>
      <c r="CO8" s="977"/>
      <c r="CP8" s="977"/>
      <c r="CQ8" s="978"/>
      <c r="CR8" s="976"/>
      <c r="CS8" s="977"/>
      <c r="CT8" s="977"/>
      <c r="CU8" s="977"/>
      <c r="CV8" s="978"/>
      <c r="CW8" s="976"/>
      <c r="CX8" s="977"/>
      <c r="CY8" s="977"/>
      <c r="CZ8" s="977"/>
      <c r="DA8" s="978"/>
      <c r="DB8" s="976"/>
      <c r="DC8" s="977"/>
      <c r="DD8" s="977"/>
      <c r="DE8" s="977"/>
      <c r="DF8" s="978"/>
      <c r="DG8" s="976"/>
      <c r="DH8" s="977"/>
      <c r="DI8" s="977"/>
      <c r="DJ8" s="977"/>
      <c r="DK8" s="978"/>
      <c r="DL8" s="976"/>
      <c r="DM8" s="977"/>
      <c r="DN8" s="977"/>
      <c r="DO8" s="977"/>
      <c r="DP8" s="978"/>
      <c r="DQ8" s="976"/>
      <c r="DR8" s="977"/>
      <c r="DS8" s="977"/>
      <c r="DT8" s="977"/>
      <c r="DU8" s="978"/>
      <c r="DV8" s="979"/>
      <c r="DW8" s="980"/>
      <c r="DX8" s="980"/>
      <c r="DY8" s="980"/>
      <c r="DZ8" s="981"/>
      <c r="EA8" s="217"/>
    </row>
    <row r="9" spans="1:131" s="218" customFormat="1" ht="26.25" customHeight="1" x14ac:dyDescent="0.15">
      <c r="A9" s="221">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1">
        <v>3</v>
      </c>
      <c r="BR9" s="222"/>
      <c r="BS9" s="979"/>
      <c r="BT9" s="980"/>
      <c r="BU9" s="980"/>
      <c r="BV9" s="980"/>
      <c r="BW9" s="980"/>
      <c r="BX9" s="980"/>
      <c r="BY9" s="980"/>
      <c r="BZ9" s="980"/>
      <c r="CA9" s="980"/>
      <c r="CB9" s="980"/>
      <c r="CC9" s="980"/>
      <c r="CD9" s="980"/>
      <c r="CE9" s="980"/>
      <c r="CF9" s="980"/>
      <c r="CG9" s="1001"/>
      <c r="CH9" s="976"/>
      <c r="CI9" s="977"/>
      <c r="CJ9" s="977"/>
      <c r="CK9" s="977"/>
      <c r="CL9" s="978"/>
      <c r="CM9" s="976"/>
      <c r="CN9" s="977"/>
      <c r="CO9" s="977"/>
      <c r="CP9" s="977"/>
      <c r="CQ9" s="978"/>
      <c r="CR9" s="976"/>
      <c r="CS9" s="977"/>
      <c r="CT9" s="977"/>
      <c r="CU9" s="977"/>
      <c r="CV9" s="978"/>
      <c r="CW9" s="976"/>
      <c r="CX9" s="977"/>
      <c r="CY9" s="977"/>
      <c r="CZ9" s="977"/>
      <c r="DA9" s="978"/>
      <c r="DB9" s="976"/>
      <c r="DC9" s="977"/>
      <c r="DD9" s="977"/>
      <c r="DE9" s="977"/>
      <c r="DF9" s="978"/>
      <c r="DG9" s="976"/>
      <c r="DH9" s="977"/>
      <c r="DI9" s="977"/>
      <c r="DJ9" s="977"/>
      <c r="DK9" s="978"/>
      <c r="DL9" s="976"/>
      <c r="DM9" s="977"/>
      <c r="DN9" s="977"/>
      <c r="DO9" s="977"/>
      <c r="DP9" s="978"/>
      <c r="DQ9" s="976"/>
      <c r="DR9" s="977"/>
      <c r="DS9" s="977"/>
      <c r="DT9" s="977"/>
      <c r="DU9" s="978"/>
      <c r="DV9" s="979"/>
      <c r="DW9" s="980"/>
      <c r="DX9" s="980"/>
      <c r="DY9" s="980"/>
      <c r="DZ9" s="981"/>
      <c r="EA9" s="217"/>
    </row>
    <row r="10" spans="1:131" s="218" customFormat="1" ht="26.25" customHeight="1" x14ac:dyDescent="0.15">
      <c r="A10" s="221">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1">
        <v>4</v>
      </c>
      <c r="BR10" s="222"/>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7"/>
    </row>
    <row r="11" spans="1:131" s="218" customFormat="1" ht="26.25" customHeight="1" x14ac:dyDescent="0.15">
      <c r="A11" s="221">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1">
        <v>5</v>
      </c>
      <c r="BR11" s="222"/>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7"/>
    </row>
    <row r="12" spans="1:131" s="218" customFormat="1" ht="26.25" customHeight="1" x14ac:dyDescent="0.15">
      <c r="A12" s="221">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1">
        <v>6</v>
      </c>
      <c r="BR12" s="222"/>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7"/>
    </row>
    <row r="13" spans="1:131" s="218" customFormat="1" ht="26.25" customHeight="1" x14ac:dyDescent="0.15">
      <c r="A13" s="221">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1">
        <v>7</v>
      </c>
      <c r="BR13" s="222"/>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7"/>
    </row>
    <row r="14" spans="1:131" s="218" customFormat="1" ht="26.25" customHeight="1" x14ac:dyDescent="0.15">
      <c r="A14" s="221">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1">
        <v>8</v>
      </c>
      <c r="BR14" s="222"/>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7"/>
    </row>
    <row r="15" spans="1:131" s="218" customFormat="1" ht="26.25" customHeight="1" x14ac:dyDescent="0.15">
      <c r="A15" s="221">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1">
        <v>9</v>
      </c>
      <c r="BR15" s="222"/>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7"/>
    </row>
    <row r="16" spans="1:131" s="218" customFormat="1" ht="26.25" customHeight="1" x14ac:dyDescent="0.15">
      <c r="A16" s="221">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1">
        <v>10</v>
      </c>
      <c r="BR16" s="222"/>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7"/>
    </row>
    <row r="17" spans="1:131" s="218" customFormat="1" ht="26.25" customHeight="1" x14ac:dyDescent="0.15">
      <c r="A17" s="221">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1">
        <v>11</v>
      </c>
      <c r="BR17" s="222"/>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7"/>
    </row>
    <row r="18" spans="1:131" s="218" customFormat="1" ht="26.25" customHeight="1" x14ac:dyDescent="0.15">
      <c r="A18" s="221">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1">
        <v>12</v>
      </c>
      <c r="BR18" s="222"/>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7"/>
    </row>
    <row r="19" spans="1:131" s="218" customFormat="1" ht="26.25" customHeight="1" x14ac:dyDescent="0.15">
      <c r="A19" s="221">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1">
        <v>13</v>
      </c>
      <c r="BR19" s="222"/>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7"/>
    </row>
    <row r="20" spans="1:131" s="218" customFormat="1" ht="26.25" customHeight="1" x14ac:dyDescent="0.15">
      <c r="A20" s="221">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1">
        <v>14</v>
      </c>
      <c r="BR20" s="222"/>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7"/>
    </row>
    <row r="21" spans="1:131" s="218" customFormat="1" ht="26.25" customHeight="1" thickBot="1" x14ac:dyDescent="0.2">
      <c r="A21" s="221">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1">
        <v>15</v>
      </c>
      <c r="BR21" s="222"/>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7"/>
    </row>
    <row r="22" spans="1:131" s="218" customFormat="1" ht="26.25" customHeight="1" x14ac:dyDescent="0.15">
      <c r="A22" s="221">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375</v>
      </c>
      <c r="BA22" s="1015"/>
      <c r="BB22" s="1015"/>
      <c r="BC22" s="1015"/>
      <c r="BD22" s="1016"/>
      <c r="BE22" s="215"/>
      <c r="BF22" s="215"/>
      <c r="BG22" s="215"/>
      <c r="BH22" s="215"/>
      <c r="BI22" s="215"/>
      <c r="BJ22" s="215"/>
      <c r="BK22" s="215"/>
      <c r="BL22" s="215"/>
      <c r="BM22" s="215"/>
      <c r="BN22" s="215"/>
      <c r="BO22" s="215"/>
      <c r="BP22" s="215"/>
      <c r="BQ22" s="221">
        <v>16</v>
      </c>
      <c r="BR22" s="222"/>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7"/>
    </row>
    <row r="23" spans="1:131" s="218" customFormat="1" ht="26.25" customHeight="1" thickBot="1" x14ac:dyDescent="0.2">
      <c r="A23" s="223" t="s">
        <v>376</v>
      </c>
      <c r="B23" s="924" t="s">
        <v>377</v>
      </c>
      <c r="C23" s="925"/>
      <c r="D23" s="925"/>
      <c r="E23" s="925"/>
      <c r="F23" s="925"/>
      <c r="G23" s="925"/>
      <c r="H23" s="925"/>
      <c r="I23" s="925"/>
      <c r="J23" s="925"/>
      <c r="K23" s="925"/>
      <c r="L23" s="925"/>
      <c r="M23" s="925"/>
      <c r="N23" s="925"/>
      <c r="O23" s="925"/>
      <c r="P23" s="935"/>
      <c r="Q23" s="1054"/>
      <c r="R23" s="1048"/>
      <c r="S23" s="1048"/>
      <c r="T23" s="1048"/>
      <c r="U23" s="1048"/>
      <c r="V23" s="1048"/>
      <c r="W23" s="1048"/>
      <c r="X23" s="1048"/>
      <c r="Y23" s="1048"/>
      <c r="Z23" s="1048"/>
      <c r="AA23" s="1048"/>
      <c r="AB23" s="1048"/>
      <c r="AC23" s="1048"/>
      <c r="AD23" s="1048"/>
      <c r="AE23" s="1055"/>
      <c r="AF23" s="1056">
        <v>426</v>
      </c>
      <c r="AG23" s="1048"/>
      <c r="AH23" s="1048"/>
      <c r="AI23" s="1048"/>
      <c r="AJ23" s="1057"/>
      <c r="AK23" s="1058"/>
      <c r="AL23" s="1059"/>
      <c r="AM23" s="1059"/>
      <c r="AN23" s="1059"/>
      <c r="AO23" s="1059"/>
      <c r="AP23" s="1048"/>
      <c r="AQ23" s="1048"/>
      <c r="AR23" s="1048"/>
      <c r="AS23" s="1048"/>
      <c r="AT23" s="1048"/>
      <c r="AU23" s="1049"/>
      <c r="AV23" s="1049"/>
      <c r="AW23" s="1049"/>
      <c r="AX23" s="1049"/>
      <c r="AY23" s="1050"/>
      <c r="AZ23" s="1051" t="s">
        <v>121</v>
      </c>
      <c r="BA23" s="1052"/>
      <c r="BB23" s="1052"/>
      <c r="BC23" s="1052"/>
      <c r="BD23" s="1053"/>
      <c r="BE23" s="215"/>
      <c r="BF23" s="215"/>
      <c r="BG23" s="215"/>
      <c r="BH23" s="215"/>
      <c r="BI23" s="215"/>
      <c r="BJ23" s="215"/>
      <c r="BK23" s="215"/>
      <c r="BL23" s="215"/>
      <c r="BM23" s="215"/>
      <c r="BN23" s="215"/>
      <c r="BO23" s="215"/>
      <c r="BP23" s="215"/>
      <c r="BQ23" s="221">
        <v>17</v>
      </c>
      <c r="BR23" s="222"/>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7"/>
    </row>
    <row r="24" spans="1:131" s="218" customFormat="1" ht="26.25" customHeight="1" x14ac:dyDescent="0.15">
      <c r="A24" s="1047" t="s">
        <v>378</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1">
        <v>18</v>
      </c>
      <c r="BR24" s="222"/>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7"/>
    </row>
    <row r="25" spans="1:131" ht="26.25" customHeight="1" thickBot="1" x14ac:dyDescent="0.2">
      <c r="A25" s="1046" t="s">
        <v>379</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4"/>
      <c r="BP25" s="224"/>
      <c r="BQ25" s="221">
        <v>19</v>
      </c>
      <c r="BR25" s="222"/>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357</v>
      </c>
      <c r="B26" s="983"/>
      <c r="C26" s="983"/>
      <c r="D26" s="983"/>
      <c r="E26" s="983"/>
      <c r="F26" s="983"/>
      <c r="G26" s="983"/>
      <c r="H26" s="983"/>
      <c r="I26" s="983"/>
      <c r="J26" s="983"/>
      <c r="K26" s="983"/>
      <c r="L26" s="983"/>
      <c r="M26" s="983"/>
      <c r="N26" s="983"/>
      <c r="O26" s="983"/>
      <c r="P26" s="984"/>
      <c r="Q26" s="988" t="s">
        <v>380</v>
      </c>
      <c r="R26" s="989"/>
      <c r="S26" s="989"/>
      <c r="T26" s="989"/>
      <c r="U26" s="990"/>
      <c r="V26" s="988" t="s">
        <v>381</v>
      </c>
      <c r="W26" s="989"/>
      <c r="X26" s="989"/>
      <c r="Y26" s="989"/>
      <c r="Z26" s="990"/>
      <c r="AA26" s="988" t="s">
        <v>382</v>
      </c>
      <c r="AB26" s="989"/>
      <c r="AC26" s="989"/>
      <c r="AD26" s="989"/>
      <c r="AE26" s="989"/>
      <c r="AF26" s="1042" t="s">
        <v>383</v>
      </c>
      <c r="AG26" s="995"/>
      <c r="AH26" s="995"/>
      <c r="AI26" s="995"/>
      <c r="AJ26" s="1043"/>
      <c r="AK26" s="989" t="s">
        <v>384</v>
      </c>
      <c r="AL26" s="989"/>
      <c r="AM26" s="989"/>
      <c r="AN26" s="989"/>
      <c r="AO26" s="990"/>
      <c r="AP26" s="988" t="s">
        <v>385</v>
      </c>
      <c r="AQ26" s="989"/>
      <c r="AR26" s="989"/>
      <c r="AS26" s="989"/>
      <c r="AT26" s="990"/>
      <c r="AU26" s="988" t="s">
        <v>386</v>
      </c>
      <c r="AV26" s="989"/>
      <c r="AW26" s="989"/>
      <c r="AX26" s="989"/>
      <c r="AY26" s="990"/>
      <c r="AZ26" s="988" t="s">
        <v>387</v>
      </c>
      <c r="BA26" s="989"/>
      <c r="BB26" s="989"/>
      <c r="BC26" s="989"/>
      <c r="BD26" s="990"/>
      <c r="BE26" s="988" t="s">
        <v>364</v>
      </c>
      <c r="BF26" s="989"/>
      <c r="BG26" s="989"/>
      <c r="BH26" s="989"/>
      <c r="BI26" s="1002"/>
      <c r="BJ26" s="214"/>
      <c r="BK26" s="214"/>
      <c r="BL26" s="214"/>
      <c r="BM26" s="214"/>
      <c r="BN26" s="214"/>
      <c r="BO26" s="224"/>
      <c r="BP26" s="224"/>
      <c r="BQ26" s="221">
        <v>20</v>
      </c>
      <c r="BR26" s="222"/>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4"/>
      <c r="BP27" s="224"/>
      <c r="BQ27" s="221">
        <v>21</v>
      </c>
      <c r="BR27" s="222"/>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5">
        <v>1</v>
      </c>
      <c r="B28" s="1034" t="s">
        <v>388</v>
      </c>
      <c r="C28" s="1035"/>
      <c r="D28" s="1035"/>
      <c r="E28" s="1035"/>
      <c r="F28" s="1035"/>
      <c r="G28" s="1035"/>
      <c r="H28" s="1035"/>
      <c r="I28" s="1035"/>
      <c r="J28" s="1035"/>
      <c r="K28" s="1035"/>
      <c r="L28" s="1035"/>
      <c r="M28" s="1035"/>
      <c r="N28" s="1035"/>
      <c r="O28" s="1035"/>
      <c r="P28" s="1036"/>
      <c r="Q28" s="1037">
        <v>2053</v>
      </c>
      <c r="R28" s="1038"/>
      <c r="S28" s="1038"/>
      <c r="T28" s="1038"/>
      <c r="U28" s="1038"/>
      <c r="V28" s="1038">
        <v>2038</v>
      </c>
      <c r="W28" s="1038"/>
      <c r="X28" s="1038"/>
      <c r="Y28" s="1038"/>
      <c r="Z28" s="1038"/>
      <c r="AA28" s="1038">
        <v>15</v>
      </c>
      <c r="AB28" s="1038"/>
      <c r="AC28" s="1038"/>
      <c r="AD28" s="1038"/>
      <c r="AE28" s="1039"/>
      <c r="AF28" s="1040">
        <v>15</v>
      </c>
      <c r="AG28" s="1038"/>
      <c r="AH28" s="1038"/>
      <c r="AI28" s="1038"/>
      <c r="AJ28" s="1041"/>
      <c r="AK28" s="1029">
        <v>159</v>
      </c>
      <c r="AL28" s="1030"/>
      <c r="AM28" s="1030"/>
      <c r="AN28" s="1030"/>
      <c r="AO28" s="1030"/>
      <c r="AP28" s="1030" t="s">
        <v>554</v>
      </c>
      <c r="AQ28" s="1030"/>
      <c r="AR28" s="1030"/>
      <c r="AS28" s="1030"/>
      <c r="AT28" s="1030"/>
      <c r="AU28" s="1030" t="s">
        <v>554</v>
      </c>
      <c r="AV28" s="1030"/>
      <c r="AW28" s="1030"/>
      <c r="AX28" s="1030"/>
      <c r="AY28" s="1030"/>
      <c r="AZ28" s="1031" t="s">
        <v>554</v>
      </c>
      <c r="BA28" s="1031"/>
      <c r="BB28" s="1031"/>
      <c r="BC28" s="1031"/>
      <c r="BD28" s="1031"/>
      <c r="BE28" s="1032"/>
      <c r="BF28" s="1032"/>
      <c r="BG28" s="1032"/>
      <c r="BH28" s="1032"/>
      <c r="BI28" s="1033"/>
      <c r="BJ28" s="214"/>
      <c r="BK28" s="214"/>
      <c r="BL28" s="214"/>
      <c r="BM28" s="214"/>
      <c r="BN28" s="214"/>
      <c r="BO28" s="224"/>
      <c r="BP28" s="224"/>
      <c r="BQ28" s="221">
        <v>22</v>
      </c>
      <c r="BR28" s="222"/>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5">
        <v>2</v>
      </c>
      <c r="B29" s="1017" t="s">
        <v>389</v>
      </c>
      <c r="C29" s="1018"/>
      <c r="D29" s="1018"/>
      <c r="E29" s="1018"/>
      <c r="F29" s="1018"/>
      <c r="G29" s="1018"/>
      <c r="H29" s="1018"/>
      <c r="I29" s="1018"/>
      <c r="J29" s="1018"/>
      <c r="K29" s="1018"/>
      <c r="L29" s="1018"/>
      <c r="M29" s="1018"/>
      <c r="N29" s="1018"/>
      <c r="O29" s="1018"/>
      <c r="P29" s="1019"/>
      <c r="Q29" s="1025">
        <v>1824</v>
      </c>
      <c r="R29" s="1026"/>
      <c r="S29" s="1026"/>
      <c r="T29" s="1026"/>
      <c r="U29" s="1026"/>
      <c r="V29" s="1026">
        <v>1779</v>
      </c>
      <c r="W29" s="1026"/>
      <c r="X29" s="1026"/>
      <c r="Y29" s="1026"/>
      <c r="Z29" s="1026"/>
      <c r="AA29" s="1026">
        <v>45</v>
      </c>
      <c r="AB29" s="1026"/>
      <c r="AC29" s="1026"/>
      <c r="AD29" s="1026"/>
      <c r="AE29" s="1027"/>
      <c r="AF29" s="1022">
        <v>45</v>
      </c>
      <c r="AG29" s="1023"/>
      <c r="AH29" s="1023"/>
      <c r="AI29" s="1023"/>
      <c r="AJ29" s="1024"/>
      <c r="AK29" s="967">
        <v>276</v>
      </c>
      <c r="AL29" s="958"/>
      <c r="AM29" s="958"/>
      <c r="AN29" s="958"/>
      <c r="AO29" s="958"/>
      <c r="AP29" s="958" t="s">
        <v>554</v>
      </c>
      <c r="AQ29" s="958"/>
      <c r="AR29" s="958"/>
      <c r="AS29" s="958"/>
      <c r="AT29" s="958"/>
      <c r="AU29" s="958" t="s">
        <v>554</v>
      </c>
      <c r="AV29" s="958"/>
      <c r="AW29" s="958"/>
      <c r="AX29" s="958"/>
      <c r="AY29" s="958"/>
      <c r="AZ29" s="1028" t="s">
        <v>554</v>
      </c>
      <c r="BA29" s="1028"/>
      <c r="BB29" s="1028"/>
      <c r="BC29" s="1028"/>
      <c r="BD29" s="1028"/>
      <c r="BE29" s="959"/>
      <c r="BF29" s="959"/>
      <c r="BG29" s="959"/>
      <c r="BH29" s="959"/>
      <c r="BI29" s="960"/>
      <c r="BJ29" s="214"/>
      <c r="BK29" s="214"/>
      <c r="BL29" s="214"/>
      <c r="BM29" s="214"/>
      <c r="BN29" s="214"/>
      <c r="BO29" s="224"/>
      <c r="BP29" s="224"/>
      <c r="BQ29" s="221">
        <v>23</v>
      </c>
      <c r="BR29" s="222"/>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5">
        <v>3</v>
      </c>
      <c r="B30" s="1017" t="s">
        <v>390</v>
      </c>
      <c r="C30" s="1018"/>
      <c r="D30" s="1018"/>
      <c r="E30" s="1018"/>
      <c r="F30" s="1018"/>
      <c r="G30" s="1018"/>
      <c r="H30" s="1018"/>
      <c r="I30" s="1018"/>
      <c r="J30" s="1018"/>
      <c r="K30" s="1018"/>
      <c r="L30" s="1018"/>
      <c r="M30" s="1018"/>
      <c r="N30" s="1018"/>
      <c r="O30" s="1018"/>
      <c r="P30" s="1019"/>
      <c r="Q30" s="1025">
        <v>310</v>
      </c>
      <c r="R30" s="1026"/>
      <c r="S30" s="1026"/>
      <c r="T30" s="1026"/>
      <c r="U30" s="1026"/>
      <c r="V30" s="1026">
        <v>304</v>
      </c>
      <c r="W30" s="1026"/>
      <c r="X30" s="1026"/>
      <c r="Y30" s="1026"/>
      <c r="Z30" s="1026"/>
      <c r="AA30" s="1026">
        <v>6</v>
      </c>
      <c r="AB30" s="1026"/>
      <c r="AC30" s="1026"/>
      <c r="AD30" s="1026"/>
      <c r="AE30" s="1027"/>
      <c r="AF30" s="1022">
        <v>6</v>
      </c>
      <c r="AG30" s="1023"/>
      <c r="AH30" s="1023"/>
      <c r="AI30" s="1023"/>
      <c r="AJ30" s="1024"/>
      <c r="AK30" s="967">
        <v>86</v>
      </c>
      <c r="AL30" s="958"/>
      <c r="AM30" s="958"/>
      <c r="AN30" s="958"/>
      <c r="AO30" s="958"/>
      <c r="AP30" s="958" t="s">
        <v>554</v>
      </c>
      <c r="AQ30" s="958"/>
      <c r="AR30" s="958"/>
      <c r="AS30" s="958"/>
      <c r="AT30" s="958"/>
      <c r="AU30" s="958" t="s">
        <v>554</v>
      </c>
      <c r="AV30" s="958"/>
      <c r="AW30" s="958"/>
      <c r="AX30" s="958"/>
      <c r="AY30" s="958"/>
      <c r="AZ30" s="1028" t="s">
        <v>554</v>
      </c>
      <c r="BA30" s="1028"/>
      <c r="BB30" s="1028"/>
      <c r="BC30" s="1028"/>
      <c r="BD30" s="1028"/>
      <c r="BE30" s="959"/>
      <c r="BF30" s="959"/>
      <c r="BG30" s="959"/>
      <c r="BH30" s="959"/>
      <c r="BI30" s="960"/>
      <c r="BJ30" s="214"/>
      <c r="BK30" s="214"/>
      <c r="BL30" s="214"/>
      <c r="BM30" s="214"/>
      <c r="BN30" s="214"/>
      <c r="BO30" s="224"/>
      <c r="BP30" s="224"/>
      <c r="BQ30" s="221">
        <v>24</v>
      </c>
      <c r="BR30" s="222"/>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5">
        <v>4</v>
      </c>
      <c r="B31" s="1017" t="s">
        <v>391</v>
      </c>
      <c r="C31" s="1018"/>
      <c r="D31" s="1018"/>
      <c r="E31" s="1018"/>
      <c r="F31" s="1018"/>
      <c r="G31" s="1018"/>
      <c r="H31" s="1018"/>
      <c r="I31" s="1018"/>
      <c r="J31" s="1018"/>
      <c r="K31" s="1018"/>
      <c r="L31" s="1018"/>
      <c r="M31" s="1018"/>
      <c r="N31" s="1018"/>
      <c r="O31" s="1018"/>
      <c r="P31" s="1019"/>
      <c r="Q31" s="1025">
        <v>108</v>
      </c>
      <c r="R31" s="1026"/>
      <c r="S31" s="1026"/>
      <c r="T31" s="1026"/>
      <c r="U31" s="1026"/>
      <c r="V31" s="1026">
        <v>108</v>
      </c>
      <c r="W31" s="1026"/>
      <c r="X31" s="1026"/>
      <c r="Y31" s="1026"/>
      <c r="Z31" s="1026"/>
      <c r="AA31" s="1026">
        <v>0</v>
      </c>
      <c r="AB31" s="1026"/>
      <c r="AC31" s="1026"/>
      <c r="AD31" s="1026"/>
      <c r="AE31" s="1027"/>
      <c r="AF31" s="1022">
        <v>0</v>
      </c>
      <c r="AG31" s="1023"/>
      <c r="AH31" s="1023"/>
      <c r="AI31" s="1023"/>
      <c r="AJ31" s="1024"/>
      <c r="AK31" s="967">
        <v>53</v>
      </c>
      <c r="AL31" s="958"/>
      <c r="AM31" s="958"/>
      <c r="AN31" s="958"/>
      <c r="AO31" s="958"/>
      <c r="AP31" s="958" t="s">
        <v>554</v>
      </c>
      <c r="AQ31" s="958"/>
      <c r="AR31" s="958"/>
      <c r="AS31" s="958"/>
      <c r="AT31" s="958"/>
      <c r="AU31" s="958" t="s">
        <v>554</v>
      </c>
      <c r="AV31" s="958"/>
      <c r="AW31" s="958"/>
      <c r="AX31" s="958"/>
      <c r="AY31" s="958"/>
      <c r="AZ31" s="1028" t="s">
        <v>554</v>
      </c>
      <c r="BA31" s="1028"/>
      <c r="BB31" s="1028"/>
      <c r="BC31" s="1028"/>
      <c r="BD31" s="1028"/>
      <c r="BE31" s="959"/>
      <c r="BF31" s="959"/>
      <c r="BG31" s="959"/>
      <c r="BH31" s="959"/>
      <c r="BI31" s="960"/>
      <c r="BJ31" s="214"/>
      <c r="BK31" s="214"/>
      <c r="BL31" s="214"/>
      <c r="BM31" s="214"/>
      <c r="BN31" s="214"/>
      <c r="BO31" s="224"/>
      <c r="BP31" s="224"/>
      <c r="BQ31" s="221">
        <v>25</v>
      </c>
      <c r="BR31" s="222"/>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5">
        <v>5</v>
      </c>
      <c r="B32" s="1017" t="s">
        <v>392</v>
      </c>
      <c r="C32" s="1018"/>
      <c r="D32" s="1018"/>
      <c r="E32" s="1018"/>
      <c r="F32" s="1018"/>
      <c r="G32" s="1018"/>
      <c r="H32" s="1018"/>
      <c r="I32" s="1018"/>
      <c r="J32" s="1018"/>
      <c r="K32" s="1018"/>
      <c r="L32" s="1018"/>
      <c r="M32" s="1018"/>
      <c r="N32" s="1018"/>
      <c r="O32" s="1018"/>
      <c r="P32" s="1019"/>
      <c r="Q32" s="1025">
        <v>613</v>
      </c>
      <c r="R32" s="1026"/>
      <c r="S32" s="1026"/>
      <c r="T32" s="1026"/>
      <c r="U32" s="1026"/>
      <c r="V32" s="1026">
        <v>602</v>
      </c>
      <c r="W32" s="1026"/>
      <c r="X32" s="1026"/>
      <c r="Y32" s="1026"/>
      <c r="Z32" s="1026"/>
      <c r="AA32" s="1026">
        <v>11</v>
      </c>
      <c r="AB32" s="1026"/>
      <c r="AC32" s="1026"/>
      <c r="AD32" s="1026"/>
      <c r="AE32" s="1027"/>
      <c r="AF32" s="1022">
        <v>467</v>
      </c>
      <c r="AG32" s="1023"/>
      <c r="AH32" s="1023"/>
      <c r="AI32" s="1023"/>
      <c r="AJ32" s="1024"/>
      <c r="AK32" s="967">
        <v>151</v>
      </c>
      <c r="AL32" s="958"/>
      <c r="AM32" s="958"/>
      <c r="AN32" s="958"/>
      <c r="AO32" s="958"/>
      <c r="AP32" s="958">
        <v>1665</v>
      </c>
      <c r="AQ32" s="958"/>
      <c r="AR32" s="958"/>
      <c r="AS32" s="958"/>
      <c r="AT32" s="958"/>
      <c r="AU32" s="958" t="s">
        <v>554</v>
      </c>
      <c r="AV32" s="958"/>
      <c r="AW32" s="958"/>
      <c r="AX32" s="958"/>
      <c r="AY32" s="958"/>
      <c r="AZ32" s="1028" t="s">
        <v>554</v>
      </c>
      <c r="BA32" s="1028"/>
      <c r="BB32" s="1028"/>
      <c r="BC32" s="1028"/>
      <c r="BD32" s="1028"/>
      <c r="BE32" s="959" t="s">
        <v>393</v>
      </c>
      <c r="BF32" s="959"/>
      <c r="BG32" s="959"/>
      <c r="BH32" s="959"/>
      <c r="BI32" s="960"/>
      <c r="BJ32" s="214"/>
      <c r="BK32" s="214"/>
      <c r="BL32" s="214"/>
      <c r="BM32" s="214"/>
      <c r="BN32" s="214"/>
      <c r="BO32" s="224"/>
      <c r="BP32" s="224"/>
      <c r="BQ32" s="221">
        <v>26</v>
      </c>
      <c r="BR32" s="222"/>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5">
        <v>6</v>
      </c>
      <c r="B33" s="1017" t="s">
        <v>394</v>
      </c>
      <c r="C33" s="1018"/>
      <c r="D33" s="1018"/>
      <c r="E33" s="1018"/>
      <c r="F33" s="1018"/>
      <c r="G33" s="1018"/>
      <c r="H33" s="1018"/>
      <c r="I33" s="1018"/>
      <c r="J33" s="1018"/>
      <c r="K33" s="1018"/>
      <c r="L33" s="1018"/>
      <c r="M33" s="1018"/>
      <c r="N33" s="1018"/>
      <c r="O33" s="1018"/>
      <c r="P33" s="1019"/>
      <c r="Q33" s="1025">
        <v>859</v>
      </c>
      <c r="R33" s="1026"/>
      <c r="S33" s="1026"/>
      <c r="T33" s="1026"/>
      <c r="U33" s="1026"/>
      <c r="V33" s="1026">
        <v>825</v>
      </c>
      <c r="W33" s="1026"/>
      <c r="X33" s="1026"/>
      <c r="Y33" s="1026"/>
      <c r="Z33" s="1026"/>
      <c r="AA33" s="1026">
        <v>34</v>
      </c>
      <c r="AB33" s="1026"/>
      <c r="AC33" s="1026"/>
      <c r="AD33" s="1026"/>
      <c r="AE33" s="1027"/>
      <c r="AF33" s="1022">
        <v>86</v>
      </c>
      <c r="AG33" s="1023"/>
      <c r="AH33" s="1023"/>
      <c r="AI33" s="1023"/>
      <c r="AJ33" s="1024"/>
      <c r="AK33" s="967">
        <v>477</v>
      </c>
      <c r="AL33" s="958"/>
      <c r="AM33" s="958"/>
      <c r="AN33" s="958"/>
      <c r="AO33" s="958"/>
      <c r="AP33" s="958">
        <v>5447</v>
      </c>
      <c r="AQ33" s="958"/>
      <c r="AR33" s="958"/>
      <c r="AS33" s="958"/>
      <c r="AT33" s="958"/>
      <c r="AU33" s="958">
        <v>4526</v>
      </c>
      <c r="AV33" s="958"/>
      <c r="AW33" s="958"/>
      <c r="AX33" s="958"/>
      <c r="AY33" s="958"/>
      <c r="AZ33" s="1028" t="s">
        <v>554</v>
      </c>
      <c r="BA33" s="1028"/>
      <c r="BB33" s="1028"/>
      <c r="BC33" s="1028"/>
      <c r="BD33" s="1028"/>
      <c r="BE33" s="959" t="s">
        <v>393</v>
      </c>
      <c r="BF33" s="959"/>
      <c r="BG33" s="959"/>
      <c r="BH33" s="959"/>
      <c r="BI33" s="960"/>
      <c r="BJ33" s="214"/>
      <c r="BK33" s="214"/>
      <c r="BL33" s="214"/>
      <c r="BM33" s="214"/>
      <c r="BN33" s="214"/>
      <c r="BO33" s="224"/>
      <c r="BP33" s="224"/>
      <c r="BQ33" s="221">
        <v>27</v>
      </c>
      <c r="BR33" s="222"/>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5">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4"/>
      <c r="BP34" s="224"/>
      <c r="BQ34" s="221">
        <v>28</v>
      </c>
      <c r="BR34" s="222"/>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5">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4"/>
      <c r="BP35" s="224"/>
      <c r="BQ35" s="221">
        <v>29</v>
      </c>
      <c r="BR35" s="222"/>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5">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4"/>
      <c r="BP36" s="224"/>
      <c r="BQ36" s="221">
        <v>30</v>
      </c>
      <c r="BR36" s="222"/>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5">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4"/>
      <c r="BP37" s="224"/>
      <c r="BQ37" s="221">
        <v>31</v>
      </c>
      <c r="BR37" s="222"/>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5">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4"/>
      <c r="BP38" s="224"/>
      <c r="BQ38" s="221">
        <v>32</v>
      </c>
      <c r="BR38" s="222"/>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5">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4"/>
      <c r="BP39" s="224"/>
      <c r="BQ39" s="221">
        <v>33</v>
      </c>
      <c r="BR39" s="222"/>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1">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4"/>
      <c r="BP40" s="224"/>
      <c r="BQ40" s="221">
        <v>34</v>
      </c>
      <c r="BR40" s="222"/>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1">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4"/>
      <c r="BP41" s="224"/>
      <c r="BQ41" s="221">
        <v>35</v>
      </c>
      <c r="BR41" s="222"/>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1">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4"/>
      <c r="BP42" s="224"/>
      <c r="BQ42" s="221">
        <v>36</v>
      </c>
      <c r="BR42" s="222"/>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1">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4"/>
      <c r="BP43" s="224"/>
      <c r="BQ43" s="221">
        <v>37</v>
      </c>
      <c r="BR43" s="222"/>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1">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4"/>
      <c r="BP44" s="224"/>
      <c r="BQ44" s="221">
        <v>38</v>
      </c>
      <c r="BR44" s="222"/>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1">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4"/>
      <c r="BP45" s="224"/>
      <c r="BQ45" s="221">
        <v>39</v>
      </c>
      <c r="BR45" s="222"/>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1">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4"/>
      <c r="BP46" s="224"/>
      <c r="BQ46" s="221">
        <v>40</v>
      </c>
      <c r="BR46" s="222"/>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1">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4"/>
      <c r="BP47" s="224"/>
      <c r="BQ47" s="221">
        <v>41</v>
      </c>
      <c r="BR47" s="222"/>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1">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4"/>
      <c r="BP48" s="224"/>
      <c r="BQ48" s="221">
        <v>42</v>
      </c>
      <c r="BR48" s="222"/>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1">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4"/>
      <c r="BP49" s="224"/>
      <c r="BQ49" s="221">
        <v>43</v>
      </c>
      <c r="BR49" s="222"/>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1">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4"/>
      <c r="BP50" s="224"/>
      <c r="BQ50" s="221">
        <v>44</v>
      </c>
      <c r="BR50" s="222"/>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1">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4"/>
      <c r="BP51" s="224"/>
      <c r="BQ51" s="221">
        <v>45</v>
      </c>
      <c r="BR51" s="222"/>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1">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4"/>
      <c r="BP52" s="224"/>
      <c r="BQ52" s="221">
        <v>46</v>
      </c>
      <c r="BR52" s="222"/>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1">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4"/>
      <c r="BP53" s="224"/>
      <c r="BQ53" s="221">
        <v>47</v>
      </c>
      <c r="BR53" s="222"/>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1">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4"/>
      <c r="BP54" s="224"/>
      <c r="BQ54" s="221">
        <v>48</v>
      </c>
      <c r="BR54" s="222"/>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1">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4"/>
      <c r="BP55" s="224"/>
      <c r="BQ55" s="221">
        <v>49</v>
      </c>
      <c r="BR55" s="222"/>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1">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4"/>
      <c r="BP56" s="224"/>
      <c r="BQ56" s="221">
        <v>50</v>
      </c>
      <c r="BR56" s="222"/>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1">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4"/>
      <c r="BP57" s="224"/>
      <c r="BQ57" s="221">
        <v>51</v>
      </c>
      <c r="BR57" s="222"/>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1">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4"/>
      <c r="BP58" s="224"/>
      <c r="BQ58" s="221">
        <v>52</v>
      </c>
      <c r="BR58" s="222"/>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1">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4"/>
      <c r="BP59" s="224"/>
      <c r="BQ59" s="221">
        <v>53</v>
      </c>
      <c r="BR59" s="222"/>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1">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4"/>
      <c r="BP60" s="224"/>
      <c r="BQ60" s="221">
        <v>54</v>
      </c>
      <c r="BR60" s="222"/>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1">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4"/>
      <c r="BP61" s="224"/>
      <c r="BQ61" s="221">
        <v>55</v>
      </c>
      <c r="BR61" s="222"/>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1">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395</v>
      </c>
      <c r="BK62" s="1015"/>
      <c r="BL62" s="1015"/>
      <c r="BM62" s="1015"/>
      <c r="BN62" s="1016"/>
      <c r="BO62" s="224"/>
      <c r="BP62" s="224"/>
      <c r="BQ62" s="221">
        <v>56</v>
      </c>
      <c r="BR62" s="222"/>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3" t="s">
        <v>376</v>
      </c>
      <c r="B63" s="924" t="s">
        <v>396</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619</v>
      </c>
      <c r="AG63" s="946"/>
      <c r="AH63" s="946"/>
      <c r="AI63" s="946"/>
      <c r="AJ63" s="1009"/>
      <c r="AK63" s="1010"/>
      <c r="AL63" s="950"/>
      <c r="AM63" s="950"/>
      <c r="AN63" s="950"/>
      <c r="AO63" s="950"/>
      <c r="AP63" s="946"/>
      <c r="AQ63" s="946"/>
      <c r="AR63" s="946"/>
      <c r="AS63" s="946"/>
      <c r="AT63" s="946"/>
      <c r="AU63" s="946"/>
      <c r="AV63" s="946"/>
      <c r="AW63" s="946"/>
      <c r="AX63" s="946"/>
      <c r="AY63" s="946"/>
      <c r="AZ63" s="1004"/>
      <c r="BA63" s="1004"/>
      <c r="BB63" s="1004"/>
      <c r="BC63" s="1004"/>
      <c r="BD63" s="1004"/>
      <c r="BE63" s="947"/>
      <c r="BF63" s="947"/>
      <c r="BG63" s="947"/>
      <c r="BH63" s="947"/>
      <c r="BI63" s="948"/>
      <c r="BJ63" s="1005" t="s">
        <v>121</v>
      </c>
      <c r="BK63" s="940"/>
      <c r="BL63" s="940"/>
      <c r="BM63" s="940"/>
      <c r="BN63" s="1006"/>
      <c r="BO63" s="224"/>
      <c r="BP63" s="224"/>
      <c r="BQ63" s="221">
        <v>57</v>
      </c>
      <c r="BR63" s="222"/>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398</v>
      </c>
      <c r="B66" s="983"/>
      <c r="C66" s="983"/>
      <c r="D66" s="983"/>
      <c r="E66" s="983"/>
      <c r="F66" s="983"/>
      <c r="G66" s="983"/>
      <c r="H66" s="983"/>
      <c r="I66" s="983"/>
      <c r="J66" s="983"/>
      <c r="K66" s="983"/>
      <c r="L66" s="983"/>
      <c r="M66" s="983"/>
      <c r="N66" s="983"/>
      <c r="O66" s="983"/>
      <c r="P66" s="984"/>
      <c r="Q66" s="988" t="s">
        <v>380</v>
      </c>
      <c r="R66" s="989"/>
      <c r="S66" s="989"/>
      <c r="T66" s="989"/>
      <c r="U66" s="990"/>
      <c r="V66" s="988" t="s">
        <v>381</v>
      </c>
      <c r="W66" s="989"/>
      <c r="X66" s="989"/>
      <c r="Y66" s="989"/>
      <c r="Z66" s="990"/>
      <c r="AA66" s="988" t="s">
        <v>382</v>
      </c>
      <c r="AB66" s="989"/>
      <c r="AC66" s="989"/>
      <c r="AD66" s="989"/>
      <c r="AE66" s="990"/>
      <c r="AF66" s="994" t="s">
        <v>383</v>
      </c>
      <c r="AG66" s="995"/>
      <c r="AH66" s="995"/>
      <c r="AI66" s="995"/>
      <c r="AJ66" s="996"/>
      <c r="AK66" s="988" t="s">
        <v>384</v>
      </c>
      <c r="AL66" s="983"/>
      <c r="AM66" s="983"/>
      <c r="AN66" s="983"/>
      <c r="AO66" s="984"/>
      <c r="AP66" s="988" t="s">
        <v>385</v>
      </c>
      <c r="AQ66" s="989"/>
      <c r="AR66" s="989"/>
      <c r="AS66" s="989"/>
      <c r="AT66" s="990"/>
      <c r="AU66" s="988" t="s">
        <v>399</v>
      </c>
      <c r="AV66" s="989"/>
      <c r="AW66" s="989"/>
      <c r="AX66" s="989"/>
      <c r="AY66" s="990"/>
      <c r="AZ66" s="988" t="s">
        <v>364</v>
      </c>
      <c r="BA66" s="989"/>
      <c r="BB66" s="989"/>
      <c r="BC66" s="989"/>
      <c r="BD66" s="1002"/>
      <c r="BE66" s="224"/>
      <c r="BF66" s="224"/>
      <c r="BG66" s="224"/>
      <c r="BH66" s="224"/>
      <c r="BI66" s="224"/>
      <c r="BJ66" s="224"/>
      <c r="BK66" s="224"/>
      <c r="BL66" s="224"/>
      <c r="BM66" s="224"/>
      <c r="BN66" s="224"/>
      <c r="BO66" s="224"/>
      <c r="BP66" s="224"/>
      <c r="BQ66" s="221">
        <v>60</v>
      </c>
      <c r="BR66" s="226"/>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4"/>
      <c r="BF67" s="224"/>
      <c r="BG67" s="224"/>
      <c r="BH67" s="224"/>
      <c r="BI67" s="224"/>
      <c r="BJ67" s="224"/>
      <c r="BK67" s="224"/>
      <c r="BL67" s="224"/>
      <c r="BM67" s="224"/>
      <c r="BN67" s="224"/>
      <c r="BO67" s="224"/>
      <c r="BP67" s="224"/>
      <c r="BQ67" s="221">
        <v>61</v>
      </c>
      <c r="BR67" s="226"/>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9">
        <v>1</v>
      </c>
      <c r="B68" s="972" t="s">
        <v>550</v>
      </c>
      <c r="C68" s="973"/>
      <c r="D68" s="973"/>
      <c r="E68" s="973"/>
      <c r="F68" s="973"/>
      <c r="G68" s="973"/>
      <c r="H68" s="973"/>
      <c r="I68" s="973"/>
      <c r="J68" s="973"/>
      <c r="K68" s="973"/>
      <c r="L68" s="973"/>
      <c r="M68" s="973"/>
      <c r="N68" s="973"/>
      <c r="O68" s="973"/>
      <c r="P68" s="974"/>
      <c r="Q68" s="975">
        <v>33</v>
      </c>
      <c r="R68" s="969"/>
      <c r="S68" s="969"/>
      <c r="T68" s="969"/>
      <c r="U68" s="969"/>
      <c r="V68" s="969">
        <v>30</v>
      </c>
      <c r="W68" s="969"/>
      <c r="X68" s="969"/>
      <c r="Y68" s="969"/>
      <c r="Z68" s="969"/>
      <c r="AA68" s="969" t="s">
        <v>554</v>
      </c>
      <c r="AB68" s="969"/>
      <c r="AC68" s="969"/>
      <c r="AD68" s="969"/>
      <c r="AE68" s="969"/>
      <c r="AF68" s="969">
        <v>3</v>
      </c>
      <c r="AG68" s="969"/>
      <c r="AH68" s="969"/>
      <c r="AI68" s="969"/>
      <c r="AJ68" s="969"/>
      <c r="AK68" s="969" t="s">
        <v>554</v>
      </c>
      <c r="AL68" s="969"/>
      <c r="AM68" s="969"/>
      <c r="AN68" s="969"/>
      <c r="AO68" s="969"/>
      <c r="AP68" s="969" t="s">
        <v>554</v>
      </c>
      <c r="AQ68" s="969"/>
      <c r="AR68" s="969"/>
      <c r="AS68" s="969"/>
      <c r="AT68" s="969"/>
      <c r="AU68" s="969" t="s">
        <v>554</v>
      </c>
      <c r="AV68" s="969"/>
      <c r="AW68" s="969"/>
      <c r="AX68" s="969"/>
      <c r="AY68" s="969"/>
      <c r="AZ68" s="970"/>
      <c r="BA68" s="970"/>
      <c r="BB68" s="970"/>
      <c r="BC68" s="970"/>
      <c r="BD68" s="971"/>
      <c r="BE68" s="224"/>
      <c r="BF68" s="224"/>
      <c r="BG68" s="224"/>
      <c r="BH68" s="224"/>
      <c r="BI68" s="224"/>
      <c r="BJ68" s="224"/>
      <c r="BK68" s="224"/>
      <c r="BL68" s="224"/>
      <c r="BM68" s="224"/>
      <c r="BN68" s="224"/>
      <c r="BO68" s="224"/>
      <c r="BP68" s="224"/>
      <c r="BQ68" s="221">
        <v>62</v>
      </c>
      <c r="BR68" s="226"/>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1">
        <v>2</v>
      </c>
      <c r="B69" s="961" t="s">
        <v>551</v>
      </c>
      <c r="C69" s="962"/>
      <c r="D69" s="962"/>
      <c r="E69" s="962"/>
      <c r="F69" s="962"/>
      <c r="G69" s="962"/>
      <c r="H69" s="962"/>
      <c r="I69" s="962"/>
      <c r="J69" s="962"/>
      <c r="K69" s="962"/>
      <c r="L69" s="962"/>
      <c r="M69" s="962"/>
      <c r="N69" s="962"/>
      <c r="O69" s="962"/>
      <c r="P69" s="963"/>
      <c r="Q69" s="964">
        <v>2212</v>
      </c>
      <c r="R69" s="958"/>
      <c r="S69" s="958"/>
      <c r="T69" s="958"/>
      <c r="U69" s="958"/>
      <c r="V69" s="958">
        <v>2117</v>
      </c>
      <c r="W69" s="958"/>
      <c r="X69" s="958"/>
      <c r="Y69" s="958"/>
      <c r="Z69" s="958"/>
      <c r="AA69" s="958">
        <v>95</v>
      </c>
      <c r="AB69" s="958"/>
      <c r="AC69" s="958"/>
      <c r="AD69" s="958"/>
      <c r="AE69" s="958"/>
      <c r="AF69" s="958">
        <v>52</v>
      </c>
      <c r="AG69" s="958"/>
      <c r="AH69" s="958"/>
      <c r="AI69" s="958"/>
      <c r="AJ69" s="958"/>
      <c r="AK69" s="958" t="s">
        <v>554</v>
      </c>
      <c r="AL69" s="958"/>
      <c r="AM69" s="958"/>
      <c r="AN69" s="958"/>
      <c r="AO69" s="958"/>
      <c r="AP69" s="958">
        <v>433</v>
      </c>
      <c r="AQ69" s="958"/>
      <c r="AR69" s="958"/>
      <c r="AS69" s="958"/>
      <c r="AT69" s="958"/>
      <c r="AU69" s="958">
        <v>275</v>
      </c>
      <c r="AV69" s="958"/>
      <c r="AW69" s="958"/>
      <c r="AX69" s="958"/>
      <c r="AY69" s="958"/>
      <c r="AZ69" s="959"/>
      <c r="BA69" s="959"/>
      <c r="BB69" s="959"/>
      <c r="BC69" s="959"/>
      <c r="BD69" s="960"/>
      <c r="BE69" s="224"/>
      <c r="BF69" s="224"/>
      <c r="BG69" s="224"/>
      <c r="BH69" s="224"/>
      <c r="BI69" s="224"/>
      <c r="BJ69" s="224"/>
      <c r="BK69" s="224"/>
      <c r="BL69" s="224"/>
      <c r="BM69" s="224"/>
      <c r="BN69" s="224"/>
      <c r="BO69" s="224"/>
      <c r="BP69" s="224"/>
      <c r="BQ69" s="221">
        <v>63</v>
      </c>
      <c r="BR69" s="226"/>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1">
        <v>3</v>
      </c>
      <c r="B70" s="961" t="s">
        <v>552</v>
      </c>
      <c r="C70" s="962"/>
      <c r="D70" s="962"/>
      <c r="E70" s="962"/>
      <c r="F70" s="962"/>
      <c r="G70" s="962"/>
      <c r="H70" s="962"/>
      <c r="I70" s="962"/>
      <c r="J70" s="962"/>
      <c r="K70" s="962"/>
      <c r="L70" s="962"/>
      <c r="M70" s="962"/>
      <c r="N70" s="962"/>
      <c r="O70" s="962"/>
      <c r="P70" s="963"/>
      <c r="Q70" s="964">
        <v>2364</v>
      </c>
      <c r="R70" s="958"/>
      <c r="S70" s="958"/>
      <c r="T70" s="958"/>
      <c r="U70" s="958"/>
      <c r="V70" s="958">
        <v>1061</v>
      </c>
      <c r="W70" s="958"/>
      <c r="X70" s="958"/>
      <c r="Y70" s="958"/>
      <c r="Z70" s="958"/>
      <c r="AA70" s="958">
        <v>1303</v>
      </c>
      <c r="AB70" s="958"/>
      <c r="AC70" s="958"/>
      <c r="AD70" s="958"/>
      <c r="AE70" s="958"/>
      <c r="AF70" s="958">
        <v>2293</v>
      </c>
      <c r="AG70" s="958"/>
      <c r="AH70" s="958"/>
      <c r="AI70" s="958"/>
      <c r="AJ70" s="958"/>
      <c r="AK70" s="958">
        <v>2293</v>
      </c>
      <c r="AL70" s="958"/>
      <c r="AM70" s="958"/>
      <c r="AN70" s="958"/>
      <c r="AO70" s="958"/>
      <c r="AP70" s="958">
        <v>19142</v>
      </c>
      <c r="AQ70" s="958"/>
      <c r="AR70" s="958"/>
      <c r="AS70" s="958"/>
      <c r="AT70" s="958"/>
      <c r="AU70" s="958" t="s">
        <v>554</v>
      </c>
      <c r="AV70" s="958"/>
      <c r="AW70" s="958"/>
      <c r="AX70" s="958"/>
      <c r="AY70" s="958"/>
      <c r="AZ70" s="959"/>
      <c r="BA70" s="959"/>
      <c r="BB70" s="959"/>
      <c r="BC70" s="959"/>
      <c r="BD70" s="960"/>
      <c r="BE70" s="224"/>
      <c r="BF70" s="224"/>
      <c r="BG70" s="224"/>
      <c r="BH70" s="224"/>
      <c r="BI70" s="224"/>
      <c r="BJ70" s="224"/>
      <c r="BK70" s="224"/>
      <c r="BL70" s="224"/>
      <c r="BM70" s="224"/>
      <c r="BN70" s="224"/>
      <c r="BO70" s="224"/>
      <c r="BP70" s="224"/>
      <c r="BQ70" s="221">
        <v>64</v>
      </c>
      <c r="BR70" s="226"/>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1">
        <v>4</v>
      </c>
      <c r="B71" s="961"/>
      <c r="C71" s="962"/>
      <c r="D71" s="962"/>
      <c r="E71" s="962"/>
      <c r="F71" s="962"/>
      <c r="G71" s="962"/>
      <c r="H71" s="962"/>
      <c r="I71" s="962"/>
      <c r="J71" s="962"/>
      <c r="K71" s="962"/>
      <c r="L71" s="962"/>
      <c r="M71" s="962"/>
      <c r="N71" s="962"/>
      <c r="O71" s="962"/>
      <c r="P71" s="963"/>
      <c r="Q71" s="964"/>
      <c r="R71" s="958"/>
      <c r="S71" s="958"/>
      <c r="T71" s="958"/>
      <c r="U71" s="958"/>
      <c r="V71" s="958"/>
      <c r="W71" s="958"/>
      <c r="X71" s="958"/>
      <c r="Y71" s="958"/>
      <c r="Z71" s="958"/>
      <c r="AA71" s="958"/>
      <c r="AB71" s="958"/>
      <c r="AC71" s="958"/>
      <c r="AD71" s="958"/>
      <c r="AE71" s="958"/>
      <c r="AF71" s="958"/>
      <c r="AG71" s="958"/>
      <c r="AH71" s="958"/>
      <c r="AI71" s="958"/>
      <c r="AJ71" s="958"/>
      <c r="AK71" s="958"/>
      <c r="AL71" s="958"/>
      <c r="AM71" s="958"/>
      <c r="AN71" s="958"/>
      <c r="AO71" s="958"/>
      <c r="AP71" s="958"/>
      <c r="AQ71" s="958"/>
      <c r="AR71" s="958"/>
      <c r="AS71" s="958"/>
      <c r="AT71" s="958"/>
      <c r="AU71" s="958"/>
      <c r="AV71" s="958"/>
      <c r="AW71" s="958"/>
      <c r="AX71" s="958"/>
      <c r="AY71" s="958"/>
      <c r="AZ71" s="959"/>
      <c r="BA71" s="959"/>
      <c r="BB71" s="959"/>
      <c r="BC71" s="959"/>
      <c r="BD71" s="960"/>
      <c r="BE71" s="224"/>
      <c r="BF71" s="224"/>
      <c r="BG71" s="224"/>
      <c r="BH71" s="224"/>
      <c r="BI71" s="224"/>
      <c r="BJ71" s="224"/>
      <c r="BK71" s="224"/>
      <c r="BL71" s="224"/>
      <c r="BM71" s="224"/>
      <c r="BN71" s="224"/>
      <c r="BO71" s="224"/>
      <c r="BP71" s="224"/>
      <c r="BQ71" s="221">
        <v>65</v>
      </c>
      <c r="BR71" s="226"/>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1">
        <v>5</v>
      </c>
      <c r="B72" s="961"/>
      <c r="C72" s="962"/>
      <c r="D72" s="962"/>
      <c r="E72" s="962"/>
      <c r="F72" s="962"/>
      <c r="G72" s="962"/>
      <c r="H72" s="962"/>
      <c r="I72" s="962"/>
      <c r="J72" s="962"/>
      <c r="K72" s="962"/>
      <c r="L72" s="962"/>
      <c r="M72" s="962"/>
      <c r="N72" s="962"/>
      <c r="O72" s="962"/>
      <c r="P72" s="963"/>
      <c r="Q72" s="964"/>
      <c r="R72" s="958"/>
      <c r="S72" s="958"/>
      <c r="T72" s="958"/>
      <c r="U72" s="958"/>
      <c r="V72" s="958"/>
      <c r="W72" s="958"/>
      <c r="X72" s="958"/>
      <c r="Y72" s="958"/>
      <c r="Z72" s="958"/>
      <c r="AA72" s="958"/>
      <c r="AB72" s="958"/>
      <c r="AC72" s="958"/>
      <c r="AD72" s="958"/>
      <c r="AE72" s="958"/>
      <c r="AF72" s="958"/>
      <c r="AG72" s="958"/>
      <c r="AH72" s="958"/>
      <c r="AI72" s="958"/>
      <c r="AJ72" s="958"/>
      <c r="AK72" s="958"/>
      <c r="AL72" s="958"/>
      <c r="AM72" s="958"/>
      <c r="AN72" s="958"/>
      <c r="AO72" s="958"/>
      <c r="AP72" s="958"/>
      <c r="AQ72" s="958"/>
      <c r="AR72" s="958"/>
      <c r="AS72" s="958"/>
      <c r="AT72" s="958"/>
      <c r="AU72" s="958"/>
      <c r="AV72" s="958"/>
      <c r="AW72" s="958"/>
      <c r="AX72" s="958"/>
      <c r="AY72" s="958"/>
      <c r="AZ72" s="959"/>
      <c r="BA72" s="959"/>
      <c r="BB72" s="959"/>
      <c r="BC72" s="959"/>
      <c r="BD72" s="960"/>
      <c r="BE72" s="224"/>
      <c r="BF72" s="224"/>
      <c r="BG72" s="224"/>
      <c r="BH72" s="224"/>
      <c r="BI72" s="224"/>
      <c r="BJ72" s="224"/>
      <c r="BK72" s="224"/>
      <c r="BL72" s="224"/>
      <c r="BM72" s="224"/>
      <c r="BN72" s="224"/>
      <c r="BO72" s="224"/>
      <c r="BP72" s="224"/>
      <c r="BQ72" s="221">
        <v>66</v>
      </c>
      <c r="BR72" s="226"/>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1">
        <v>6</v>
      </c>
      <c r="B73" s="961"/>
      <c r="C73" s="962"/>
      <c r="D73" s="962"/>
      <c r="E73" s="962"/>
      <c r="F73" s="962"/>
      <c r="G73" s="962"/>
      <c r="H73" s="962"/>
      <c r="I73" s="962"/>
      <c r="J73" s="962"/>
      <c r="K73" s="962"/>
      <c r="L73" s="962"/>
      <c r="M73" s="962"/>
      <c r="N73" s="962"/>
      <c r="O73" s="962"/>
      <c r="P73" s="963"/>
      <c r="Q73" s="964"/>
      <c r="R73" s="958"/>
      <c r="S73" s="958"/>
      <c r="T73" s="958"/>
      <c r="U73" s="958"/>
      <c r="V73" s="958"/>
      <c r="W73" s="958"/>
      <c r="X73" s="958"/>
      <c r="Y73" s="958"/>
      <c r="Z73" s="958"/>
      <c r="AA73" s="958"/>
      <c r="AB73" s="958"/>
      <c r="AC73" s="958"/>
      <c r="AD73" s="958"/>
      <c r="AE73" s="958"/>
      <c r="AF73" s="958"/>
      <c r="AG73" s="958"/>
      <c r="AH73" s="958"/>
      <c r="AI73" s="958"/>
      <c r="AJ73" s="958"/>
      <c r="AK73" s="958"/>
      <c r="AL73" s="958"/>
      <c r="AM73" s="958"/>
      <c r="AN73" s="958"/>
      <c r="AO73" s="958"/>
      <c r="AP73" s="958"/>
      <c r="AQ73" s="958"/>
      <c r="AR73" s="958"/>
      <c r="AS73" s="958"/>
      <c r="AT73" s="958"/>
      <c r="AU73" s="958"/>
      <c r="AV73" s="958"/>
      <c r="AW73" s="958"/>
      <c r="AX73" s="958"/>
      <c r="AY73" s="958"/>
      <c r="AZ73" s="959"/>
      <c r="BA73" s="959"/>
      <c r="BB73" s="959"/>
      <c r="BC73" s="959"/>
      <c r="BD73" s="960"/>
      <c r="BE73" s="224"/>
      <c r="BF73" s="224"/>
      <c r="BG73" s="224"/>
      <c r="BH73" s="224"/>
      <c r="BI73" s="224"/>
      <c r="BJ73" s="224"/>
      <c r="BK73" s="224"/>
      <c r="BL73" s="224"/>
      <c r="BM73" s="224"/>
      <c r="BN73" s="224"/>
      <c r="BO73" s="224"/>
      <c r="BP73" s="224"/>
      <c r="BQ73" s="221">
        <v>67</v>
      </c>
      <c r="BR73" s="226"/>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1">
        <v>7</v>
      </c>
      <c r="B74" s="961"/>
      <c r="C74" s="962"/>
      <c r="D74" s="962"/>
      <c r="E74" s="962"/>
      <c r="F74" s="962"/>
      <c r="G74" s="962"/>
      <c r="H74" s="962"/>
      <c r="I74" s="962"/>
      <c r="J74" s="962"/>
      <c r="K74" s="962"/>
      <c r="L74" s="962"/>
      <c r="M74" s="962"/>
      <c r="N74" s="962"/>
      <c r="O74" s="962"/>
      <c r="P74" s="963"/>
      <c r="Q74" s="964"/>
      <c r="R74" s="958"/>
      <c r="S74" s="958"/>
      <c r="T74" s="958"/>
      <c r="U74" s="958"/>
      <c r="V74" s="958"/>
      <c r="W74" s="958"/>
      <c r="X74" s="958"/>
      <c r="Y74" s="958"/>
      <c r="Z74" s="958"/>
      <c r="AA74" s="958"/>
      <c r="AB74" s="958"/>
      <c r="AC74" s="958"/>
      <c r="AD74" s="958"/>
      <c r="AE74" s="958"/>
      <c r="AF74" s="958"/>
      <c r="AG74" s="958"/>
      <c r="AH74" s="958"/>
      <c r="AI74" s="958"/>
      <c r="AJ74" s="958"/>
      <c r="AK74" s="958"/>
      <c r="AL74" s="958"/>
      <c r="AM74" s="958"/>
      <c r="AN74" s="958"/>
      <c r="AO74" s="958"/>
      <c r="AP74" s="958"/>
      <c r="AQ74" s="958"/>
      <c r="AR74" s="958"/>
      <c r="AS74" s="958"/>
      <c r="AT74" s="958"/>
      <c r="AU74" s="958"/>
      <c r="AV74" s="958"/>
      <c r="AW74" s="958"/>
      <c r="AX74" s="958"/>
      <c r="AY74" s="958"/>
      <c r="AZ74" s="959"/>
      <c r="BA74" s="959"/>
      <c r="BB74" s="959"/>
      <c r="BC74" s="959"/>
      <c r="BD74" s="960"/>
      <c r="BE74" s="224"/>
      <c r="BF74" s="224"/>
      <c r="BG74" s="224"/>
      <c r="BH74" s="224"/>
      <c r="BI74" s="224"/>
      <c r="BJ74" s="224"/>
      <c r="BK74" s="224"/>
      <c r="BL74" s="224"/>
      <c r="BM74" s="224"/>
      <c r="BN74" s="224"/>
      <c r="BO74" s="224"/>
      <c r="BP74" s="224"/>
      <c r="BQ74" s="221">
        <v>68</v>
      </c>
      <c r="BR74" s="226"/>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1">
        <v>8</v>
      </c>
      <c r="B75" s="961"/>
      <c r="C75" s="962"/>
      <c r="D75" s="962"/>
      <c r="E75" s="962"/>
      <c r="F75" s="962"/>
      <c r="G75" s="962"/>
      <c r="H75" s="962"/>
      <c r="I75" s="962"/>
      <c r="J75" s="962"/>
      <c r="K75" s="962"/>
      <c r="L75" s="962"/>
      <c r="M75" s="962"/>
      <c r="N75" s="962"/>
      <c r="O75" s="962"/>
      <c r="P75" s="963"/>
      <c r="Q75" s="965"/>
      <c r="R75" s="966"/>
      <c r="S75" s="966"/>
      <c r="T75" s="966"/>
      <c r="U75" s="967"/>
      <c r="V75" s="968"/>
      <c r="W75" s="966"/>
      <c r="X75" s="966"/>
      <c r="Y75" s="966"/>
      <c r="Z75" s="967"/>
      <c r="AA75" s="968"/>
      <c r="AB75" s="966"/>
      <c r="AC75" s="966"/>
      <c r="AD75" s="966"/>
      <c r="AE75" s="967"/>
      <c r="AF75" s="968"/>
      <c r="AG75" s="966"/>
      <c r="AH75" s="966"/>
      <c r="AI75" s="966"/>
      <c r="AJ75" s="967"/>
      <c r="AK75" s="968"/>
      <c r="AL75" s="966"/>
      <c r="AM75" s="966"/>
      <c r="AN75" s="966"/>
      <c r="AO75" s="967"/>
      <c r="AP75" s="968"/>
      <c r="AQ75" s="966"/>
      <c r="AR75" s="966"/>
      <c r="AS75" s="966"/>
      <c r="AT75" s="967"/>
      <c r="AU75" s="968"/>
      <c r="AV75" s="966"/>
      <c r="AW75" s="966"/>
      <c r="AX75" s="966"/>
      <c r="AY75" s="967"/>
      <c r="AZ75" s="959"/>
      <c r="BA75" s="959"/>
      <c r="BB75" s="959"/>
      <c r="BC75" s="959"/>
      <c r="BD75" s="960"/>
      <c r="BE75" s="224"/>
      <c r="BF75" s="224"/>
      <c r="BG75" s="224"/>
      <c r="BH75" s="224"/>
      <c r="BI75" s="224"/>
      <c r="BJ75" s="224"/>
      <c r="BK75" s="224"/>
      <c r="BL75" s="224"/>
      <c r="BM75" s="224"/>
      <c r="BN75" s="224"/>
      <c r="BO75" s="224"/>
      <c r="BP75" s="224"/>
      <c r="BQ75" s="221">
        <v>69</v>
      </c>
      <c r="BR75" s="226"/>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1">
        <v>9</v>
      </c>
      <c r="B76" s="961"/>
      <c r="C76" s="962"/>
      <c r="D76" s="962"/>
      <c r="E76" s="962"/>
      <c r="F76" s="962"/>
      <c r="G76" s="962"/>
      <c r="H76" s="962"/>
      <c r="I76" s="962"/>
      <c r="J76" s="962"/>
      <c r="K76" s="962"/>
      <c r="L76" s="962"/>
      <c r="M76" s="962"/>
      <c r="N76" s="962"/>
      <c r="O76" s="962"/>
      <c r="P76" s="963"/>
      <c r="Q76" s="965"/>
      <c r="R76" s="966"/>
      <c r="S76" s="966"/>
      <c r="T76" s="966"/>
      <c r="U76" s="967"/>
      <c r="V76" s="968"/>
      <c r="W76" s="966"/>
      <c r="X76" s="966"/>
      <c r="Y76" s="966"/>
      <c r="Z76" s="967"/>
      <c r="AA76" s="968"/>
      <c r="AB76" s="966"/>
      <c r="AC76" s="966"/>
      <c r="AD76" s="966"/>
      <c r="AE76" s="967"/>
      <c r="AF76" s="968"/>
      <c r="AG76" s="966"/>
      <c r="AH76" s="966"/>
      <c r="AI76" s="966"/>
      <c r="AJ76" s="967"/>
      <c r="AK76" s="968"/>
      <c r="AL76" s="966"/>
      <c r="AM76" s="966"/>
      <c r="AN76" s="966"/>
      <c r="AO76" s="967"/>
      <c r="AP76" s="968"/>
      <c r="AQ76" s="966"/>
      <c r="AR76" s="966"/>
      <c r="AS76" s="966"/>
      <c r="AT76" s="967"/>
      <c r="AU76" s="968"/>
      <c r="AV76" s="966"/>
      <c r="AW76" s="966"/>
      <c r="AX76" s="966"/>
      <c r="AY76" s="967"/>
      <c r="AZ76" s="959"/>
      <c r="BA76" s="959"/>
      <c r="BB76" s="959"/>
      <c r="BC76" s="959"/>
      <c r="BD76" s="960"/>
      <c r="BE76" s="224"/>
      <c r="BF76" s="224"/>
      <c r="BG76" s="224"/>
      <c r="BH76" s="224"/>
      <c r="BI76" s="224"/>
      <c r="BJ76" s="224"/>
      <c r="BK76" s="224"/>
      <c r="BL76" s="224"/>
      <c r="BM76" s="224"/>
      <c r="BN76" s="224"/>
      <c r="BO76" s="224"/>
      <c r="BP76" s="224"/>
      <c r="BQ76" s="221">
        <v>70</v>
      </c>
      <c r="BR76" s="226"/>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1">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4"/>
      <c r="BF77" s="224"/>
      <c r="BG77" s="224"/>
      <c r="BH77" s="224"/>
      <c r="BI77" s="224"/>
      <c r="BJ77" s="224"/>
      <c r="BK77" s="224"/>
      <c r="BL77" s="224"/>
      <c r="BM77" s="224"/>
      <c r="BN77" s="224"/>
      <c r="BO77" s="224"/>
      <c r="BP77" s="224"/>
      <c r="BQ77" s="221">
        <v>71</v>
      </c>
      <c r="BR77" s="226"/>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1">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4"/>
      <c r="BF78" s="224"/>
      <c r="BG78" s="224"/>
      <c r="BH78" s="224"/>
      <c r="BI78" s="224"/>
      <c r="BJ78" s="212"/>
      <c r="BK78" s="212"/>
      <c r="BL78" s="212"/>
      <c r="BM78" s="212"/>
      <c r="BN78" s="212"/>
      <c r="BO78" s="224"/>
      <c r="BP78" s="224"/>
      <c r="BQ78" s="221">
        <v>72</v>
      </c>
      <c r="BR78" s="226"/>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1">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4"/>
      <c r="BF79" s="224"/>
      <c r="BG79" s="224"/>
      <c r="BH79" s="224"/>
      <c r="BI79" s="224"/>
      <c r="BJ79" s="212"/>
      <c r="BK79" s="212"/>
      <c r="BL79" s="212"/>
      <c r="BM79" s="212"/>
      <c r="BN79" s="212"/>
      <c r="BO79" s="224"/>
      <c r="BP79" s="224"/>
      <c r="BQ79" s="221">
        <v>73</v>
      </c>
      <c r="BR79" s="226"/>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1">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4"/>
      <c r="BF80" s="224"/>
      <c r="BG80" s="224"/>
      <c r="BH80" s="224"/>
      <c r="BI80" s="224"/>
      <c r="BJ80" s="224"/>
      <c r="BK80" s="224"/>
      <c r="BL80" s="224"/>
      <c r="BM80" s="224"/>
      <c r="BN80" s="224"/>
      <c r="BO80" s="224"/>
      <c r="BP80" s="224"/>
      <c r="BQ80" s="221">
        <v>74</v>
      </c>
      <c r="BR80" s="226"/>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1">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4"/>
      <c r="BF81" s="224"/>
      <c r="BG81" s="224"/>
      <c r="BH81" s="224"/>
      <c r="BI81" s="224"/>
      <c r="BJ81" s="224"/>
      <c r="BK81" s="224"/>
      <c r="BL81" s="224"/>
      <c r="BM81" s="224"/>
      <c r="BN81" s="224"/>
      <c r="BO81" s="224"/>
      <c r="BP81" s="224"/>
      <c r="BQ81" s="221">
        <v>75</v>
      </c>
      <c r="BR81" s="226"/>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1">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4"/>
      <c r="BF82" s="224"/>
      <c r="BG82" s="224"/>
      <c r="BH82" s="224"/>
      <c r="BI82" s="224"/>
      <c r="BJ82" s="224"/>
      <c r="BK82" s="224"/>
      <c r="BL82" s="224"/>
      <c r="BM82" s="224"/>
      <c r="BN82" s="224"/>
      <c r="BO82" s="224"/>
      <c r="BP82" s="224"/>
      <c r="BQ82" s="221">
        <v>76</v>
      </c>
      <c r="BR82" s="226"/>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1">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4"/>
      <c r="BF83" s="224"/>
      <c r="BG83" s="224"/>
      <c r="BH83" s="224"/>
      <c r="BI83" s="224"/>
      <c r="BJ83" s="224"/>
      <c r="BK83" s="224"/>
      <c r="BL83" s="224"/>
      <c r="BM83" s="224"/>
      <c r="BN83" s="224"/>
      <c r="BO83" s="224"/>
      <c r="BP83" s="224"/>
      <c r="BQ83" s="221">
        <v>77</v>
      </c>
      <c r="BR83" s="226"/>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1">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4"/>
      <c r="BF84" s="224"/>
      <c r="BG84" s="224"/>
      <c r="BH84" s="224"/>
      <c r="BI84" s="224"/>
      <c r="BJ84" s="224"/>
      <c r="BK84" s="224"/>
      <c r="BL84" s="224"/>
      <c r="BM84" s="224"/>
      <c r="BN84" s="224"/>
      <c r="BO84" s="224"/>
      <c r="BP84" s="224"/>
      <c r="BQ84" s="221">
        <v>78</v>
      </c>
      <c r="BR84" s="226"/>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1">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4"/>
      <c r="BF85" s="224"/>
      <c r="BG85" s="224"/>
      <c r="BH85" s="224"/>
      <c r="BI85" s="224"/>
      <c r="BJ85" s="224"/>
      <c r="BK85" s="224"/>
      <c r="BL85" s="224"/>
      <c r="BM85" s="224"/>
      <c r="BN85" s="224"/>
      <c r="BO85" s="224"/>
      <c r="BP85" s="224"/>
      <c r="BQ85" s="221">
        <v>79</v>
      </c>
      <c r="BR85" s="226"/>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1">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4"/>
      <c r="BF86" s="224"/>
      <c r="BG86" s="224"/>
      <c r="BH86" s="224"/>
      <c r="BI86" s="224"/>
      <c r="BJ86" s="224"/>
      <c r="BK86" s="224"/>
      <c r="BL86" s="224"/>
      <c r="BM86" s="224"/>
      <c r="BN86" s="224"/>
      <c r="BO86" s="224"/>
      <c r="BP86" s="224"/>
      <c r="BQ86" s="221">
        <v>80</v>
      </c>
      <c r="BR86" s="226"/>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7">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4"/>
      <c r="BF87" s="224"/>
      <c r="BG87" s="224"/>
      <c r="BH87" s="224"/>
      <c r="BI87" s="224"/>
      <c r="BJ87" s="224"/>
      <c r="BK87" s="224"/>
      <c r="BL87" s="224"/>
      <c r="BM87" s="224"/>
      <c r="BN87" s="224"/>
      <c r="BO87" s="224"/>
      <c r="BP87" s="224"/>
      <c r="BQ87" s="221">
        <v>81</v>
      </c>
      <c r="BR87" s="226"/>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3" t="s">
        <v>376</v>
      </c>
      <c r="B88" s="924" t="s">
        <v>400</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c r="AG88" s="946"/>
      <c r="AH88" s="946"/>
      <c r="AI88" s="946"/>
      <c r="AJ88" s="946"/>
      <c r="AK88" s="950"/>
      <c r="AL88" s="950"/>
      <c r="AM88" s="950"/>
      <c r="AN88" s="950"/>
      <c r="AO88" s="950"/>
      <c r="AP88" s="946"/>
      <c r="AQ88" s="946"/>
      <c r="AR88" s="946"/>
      <c r="AS88" s="946"/>
      <c r="AT88" s="946"/>
      <c r="AU88" s="946"/>
      <c r="AV88" s="946"/>
      <c r="AW88" s="946"/>
      <c r="AX88" s="946"/>
      <c r="AY88" s="946"/>
      <c r="AZ88" s="947"/>
      <c r="BA88" s="947"/>
      <c r="BB88" s="947"/>
      <c r="BC88" s="947"/>
      <c r="BD88" s="948"/>
      <c r="BE88" s="224"/>
      <c r="BF88" s="224"/>
      <c r="BG88" s="224"/>
      <c r="BH88" s="224"/>
      <c r="BI88" s="224"/>
      <c r="BJ88" s="224"/>
      <c r="BK88" s="224"/>
      <c r="BL88" s="224"/>
      <c r="BM88" s="224"/>
      <c r="BN88" s="224"/>
      <c r="BO88" s="224"/>
      <c r="BP88" s="224"/>
      <c r="BQ88" s="221">
        <v>82</v>
      </c>
      <c r="BR88" s="226"/>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376</v>
      </c>
      <c r="BR102" s="924" t="s">
        <v>401</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c r="CS102" s="940"/>
      <c r="CT102" s="940"/>
      <c r="CU102" s="940"/>
      <c r="CV102" s="941"/>
      <c r="CW102" s="939"/>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27" t="s">
        <v>402</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28" t="s">
        <v>403</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406</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407</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408</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409</v>
      </c>
      <c r="AB109" s="883"/>
      <c r="AC109" s="883"/>
      <c r="AD109" s="883"/>
      <c r="AE109" s="884"/>
      <c r="AF109" s="885" t="s">
        <v>410</v>
      </c>
      <c r="AG109" s="883"/>
      <c r="AH109" s="883"/>
      <c r="AI109" s="883"/>
      <c r="AJ109" s="884"/>
      <c r="AK109" s="885" t="s">
        <v>294</v>
      </c>
      <c r="AL109" s="883"/>
      <c r="AM109" s="883"/>
      <c r="AN109" s="883"/>
      <c r="AO109" s="884"/>
      <c r="AP109" s="885" t="s">
        <v>411</v>
      </c>
      <c r="AQ109" s="883"/>
      <c r="AR109" s="883"/>
      <c r="AS109" s="883"/>
      <c r="AT109" s="916"/>
      <c r="AU109" s="882" t="s">
        <v>408</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409</v>
      </c>
      <c r="BR109" s="883"/>
      <c r="BS109" s="883"/>
      <c r="BT109" s="883"/>
      <c r="BU109" s="884"/>
      <c r="BV109" s="885" t="s">
        <v>410</v>
      </c>
      <c r="BW109" s="883"/>
      <c r="BX109" s="883"/>
      <c r="BY109" s="883"/>
      <c r="BZ109" s="884"/>
      <c r="CA109" s="885" t="s">
        <v>294</v>
      </c>
      <c r="CB109" s="883"/>
      <c r="CC109" s="883"/>
      <c r="CD109" s="883"/>
      <c r="CE109" s="884"/>
      <c r="CF109" s="923" t="s">
        <v>411</v>
      </c>
      <c r="CG109" s="923"/>
      <c r="CH109" s="923"/>
      <c r="CI109" s="923"/>
      <c r="CJ109" s="923"/>
      <c r="CK109" s="885" t="s">
        <v>412</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409</v>
      </c>
      <c r="DH109" s="883"/>
      <c r="DI109" s="883"/>
      <c r="DJ109" s="883"/>
      <c r="DK109" s="884"/>
      <c r="DL109" s="885" t="s">
        <v>410</v>
      </c>
      <c r="DM109" s="883"/>
      <c r="DN109" s="883"/>
      <c r="DO109" s="883"/>
      <c r="DP109" s="884"/>
      <c r="DQ109" s="885" t="s">
        <v>294</v>
      </c>
      <c r="DR109" s="883"/>
      <c r="DS109" s="883"/>
      <c r="DT109" s="883"/>
      <c r="DU109" s="884"/>
      <c r="DV109" s="885" t="s">
        <v>411</v>
      </c>
      <c r="DW109" s="883"/>
      <c r="DX109" s="883"/>
      <c r="DY109" s="883"/>
      <c r="DZ109" s="916"/>
    </row>
    <row r="110" spans="1:131" s="212" customFormat="1" ht="26.25" customHeight="1" x14ac:dyDescent="0.15">
      <c r="A110" s="794" t="s">
        <v>413</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981915</v>
      </c>
      <c r="AB110" s="876"/>
      <c r="AC110" s="876"/>
      <c r="AD110" s="876"/>
      <c r="AE110" s="877"/>
      <c r="AF110" s="878">
        <v>826652</v>
      </c>
      <c r="AG110" s="876"/>
      <c r="AH110" s="876"/>
      <c r="AI110" s="876"/>
      <c r="AJ110" s="877"/>
      <c r="AK110" s="878">
        <v>856574</v>
      </c>
      <c r="AL110" s="876"/>
      <c r="AM110" s="876"/>
      <c r="AN110" s="876"/>
      <c r="AO110" s="877"/>
      <c r="AP110" s="879">
        <v>15</v>
      </c>
      <c r="AQ110" s="880"/>
      <c r="AR110" s="880"/>
      <c r="AS110" s="880"/>
      <c r="AT110" s="881"/>
      <c r="AU110" s="917" t="s">
        <v>69</v>
      </c>
      <c r="AV110" s="918"/>
      <c r="AW110" s="918"/>
      <c r="AX110" s="918"/>
      <c r="AY110" s="918"/>
      <c r="AZ110" s="847" t="s">
        <v>414</v>
      </c>
      <c r="BA110" s="795"/>
      <c r="BB110" s="795"/>
      <c r="BC110" s="795"/>
      <c r="BD110" s="795"/>
      <c r="BE110" s="795"/>
      <c r="BF110" s="795"/>
      <c r="BG110" s="795"/>
      <c r="BH110" s="795"/>
      <c r="BI110" s="795"/>
      <c r="BJ110" s="795"/>
      <c r="BK110" s="795"/>
      <c r="BL110" s="795"/>
      <c r="BM110" s="795"/>
      <c r="BN110" s="795"/>
      <c r="BO110" s="795"/>
      <c r="BP110" s="796"/>
      <c r="BQ110" s="848">
        <v>11515038</v>
      </c>
      <c r="BR110" s="829"/>
      <c r="BS110" s="829"/>
      <c r="BT110" s="829"/>
      <c r="BU110" s="829"/>
      <c r="BV110" s="829">
        <v>11276992</v>
      </c>
      <c r="BW110" s="829"/>
      <c r="BX110" s="829"/>
      <c r="BY110" s="829"/>
      <c r="BZ110" s="829"/>
      <c r="CA110" s="829">
        <v>10951715</v>
      </c>
      <c r="CB110" s="829"/>
      <c r="CC110" s="829"/>
      <c r="CD110" s="829"/>
      <c r="CE110" s="829"/>
      <c r="CF110" s="853">
        <v>191.7</v>
      </c>
      <c r="CG110" s="854"/>
      <c r="CH110" s="854"/>
      <c r="CI110" s="854"/>
      <c r="CJ110" s="854"/>
      <c r="CK110" s="913" t="s">
        <v>415</v>
      </c>
      <c r="CL110" s="806"/>
      <c r="CM110" s="847" t="s">
        <v>416</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121</v>
      </c>
      <c r="DH110" s="829"/>
      <c r="DI110" s="829"/>
      <c r="DJ110" s="829"/>
      <c r="DK110" s="829"/>
      <c r="DL110" s="829" t="s">
        <v>121</v>
      </c>
      <c r="DM110" s="829"/>
      <c r="DN110" s="829"/>
      <c r="DO110" s="829"/>
      <c r="DP110" s="829"/>
      <c r="DQ110" s="829" t="s">
        <v>121</v>
      </c>
      <c r="DR110" s="829"/>
      <c r="DS110" s="829"/>
      <c r="DT110" s="829"/>
      <c r="DU110" s="829"/>
      <c r="DV110" s="830" t="s">
        <v>121</v>
      </c>
      <c r="DW110" s="830"/>
      <c r="DX110" s="830"/>
      <c r="DY110" s="830"/>
      <c r="DZ110" s="831"/>
    </row>
    <row r="111" spans="1:131" s="212" customFormat="1" ht="26.25" customHeight="1" x14ac:dyDescent="0.15">
      <c r="A111" s="761" t="s">
        <v>417</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121</v>
      </c>
      <c r="AB111" s="906"/>
      <c r="AC111" s="906"/>
      <c r="AD111" s="906"/>
      <c r="AE111" s="907"/>
      <c r="AF111" s="908" t="s">
        <v>121</v>
      </c>
      <c r="AG111" s="906"/>
      <c r="AH111" s="906"/>
      <c r="AI111" s="906"/>
      <c r="AJ111" s="907"/>
      <c r="AK111" s="908" t="s">
        <v>121</v>
      </c>
      <c r="AL111" s="906"/>
      <c r="AM111" s="906"/>
      <c r="AN111" s="906"/>
      <c r="AO111" s="907"/>
      <c r="AP111" s="909" t="s">
        <v>121</v>
      </c>
      <c r="AQ111" s="910"/>
      <c r="AR111" s="910"/>
      <c r="AS111" s="910"/>
      <c r="AT111" s="911"/>
      <c r="AU111" s="919"/>
      <c r="AV111" s="920"/>
      <c r="AW111" s="920"/>
      <c r="AX111" s="920"/>
      <c r="AY111" s="920"/>
      <c r="AZ111" s="802" t="s">
        <v>418</v>
      </c>
      <c r="BA111" s="739"/>
      <c r="BB111" s="739"/>
      <c r="BC111" s="739"/>
      <c r="BD111" s="739"/>
      <c r="BE111" s="739"/>
      <c r="BF111" s="739"/>
      <c r="BG111" s="739"/>
      <c r="BH111" s="739"/>
      <c r="BI111" s="739"/>
      <c r="BJ111" s="739"/>
      <c r="BK111" s="739"/>
      <c r="BL111" s="739"/>
      <c r="BM111" s="739"/>
      <c r="BN111" s="739"/>
      <c r="BO111" s="739"/>
      <c r="BP111" s="740"/>
      <c r="BQ111" s="803">
        <v>389803</v>
      </c>
      <c r="BR111" s="804"/>
      <c r="BS111" s="804"/>
      <c r="BT111" s="804"/>
      <c r="BU111" s="804"/>
      <c r="BV111" s="804">
        <v>283881</v>
      </c>
      <c r="BW111" s="804"/>
      <c r="BX111" s="804"/>
      <c r="BY111" s="804"/>
      <c r="BZ111" s="804"/>
      <c r="CA111" s="804">
        <v>257470</v>
      </c>
      <c r="CB111" s="804"/>
      <c r="CC111" s="804"/>
      <c r="CD111" s="804"/>
      <c r="CE111" s="804"/>
      <c r="CF111" s="862">
        <v>4.5</v>
      </c>
      <c r="CG111" s="863"/>
      <c r="CH111" s="863"/>
      <c r="CI111" s="863"/>
      <c r="CJ111" s="863"/>
      <c r="CK111" s="914"/>
      <c r="CL111" s="808"/>
      <c r="CM111" s="802" t="s">
        <v>419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121</v>
      </c>
      <c r="DH111" s="804"/>
      <c r="DI111" s="804"/>
      <c r="DJ111" s="804"/>
      <c r="DK111" s="804"/>
      <c r="DL111" s="804" t="s">
        <v>121</v>
      </c>
      <c r="DM111" s="804"/>
      <c r="DN111" s="804"/>
      <c r="DO111" s="804"/>
      <c r="DP111" s="804"/>
      <c r="DQ111" s="804" t="s">
        <v>121</v>
      </c>
      <c r="DR111" s="804"/>
      <c r="DS111" s="804"/>
      <c r="DT111" s="804"/>
      <c r="DU111" s="804"/>
      <c r="DV111" s="781" t="s">
        <v>121</v>
      </c>
      <c r="DW111" s="781"/>
      <c r="DX111" s="781"/>
      <c r="DY111" s="781"/>
      <c r="DZ111" s="782"/>
    </row>
    <row r="112" spans="1:131" s="212" customFormat="1" ht="26.25" customHeight="1" x14ac:dyDescent="0.15">
      <c r="A112" s="899" t="s">
        <v>420</v>
      </c>
      <c r="B112" s="900"/>
      <c r="C112" s="739" t="s">
        <v>421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121</v>
      </c>
      <c r="AB112" s="767"/>
      <c r="AC112" s="767"/>
      <c r="AD112" s="767"/>
      <c r="AE112" s="768"/>
      <c r="AF112" s="769" t="s">
        <v>121</v>
      </c>
      <c r="AG112" s="767"/>
      <c r="AH112" s="767"/>
      <c r="AI112" s="767"/>
      <c r="AJ112" s="768"/>
      <c r="AK112" s="769" t="s">
        <v>121</v>
      </c>
      <c r="AL112" s="767"/>
      <c r="AM112" s="767"/>
      <c r="AN112" s="767"/>
      <c r="AO112" s="768"/>
      <c r="AP112" s="811" t="s">
        <v>121</v>
      </c>
      <c r="AQ112" s="812"/>
      <c r="AR112" s="812"/>
      <c r="AS112" s="812"/>
      <c r="AT112" s="813"/>
      <c r="AU112" s="919"/>
      <c r="AV112" s="920"/>
      <c r="AW112" s="920"/>
      <c r="AX112" s="920"/>
      <c r="AY112" s="920"/>
      <c r="AZ112" s="802" t="s">
        <v>422</v>
      </c>
      <c r="BA112" s="739"/>
      <c r="BB112" s="739"/>
      <c r="BC112" s="739"/>
      <c r="BD112" s="739"/>
      <c r="BE112" s="739"/>
      <c r="BF112" s="739"/>
      <c r="BG112" s="739"/>
      <c r="BH112" s="739"/>
      <c r="BI112" s="739"/>
      <c r="BJ112" s="739"/>
      <c r="BK112" s="739"/>
      <c r="BL112" s="739"/>
      <c r="BM112" s="739"/>
      <c r="BN112" s="739"/>
      <c r="BO112" s="739"/>
      <c r="BP112" s="740"/>
      <c r="BQ112" s="803">
        <v>4449617</v>
      </c>
      <c r="BR112" s="804"/>
      <c r="BS112" s="804"/>
      <c r="BT112" s="804"/>
      <c r="BU112" s="804"/>
      <c r="BV112" s="804">
        <v>4184298</v>
      </c>
      <c r="BW112" s="804"/>
      <c r="BX112" s="804"/>
      <c r="BY112" s="804"/>
      <c r="BZ112" s="804"/>
      <c r="CA112" s="804">
        <v>4526469</v>
      </c>
      <c r="CB112" s="804"/>
      <c r="CC112" s="804"/>
      <c r="CD112" s="804"/>
      <c r="CE112" s="804"/>
      <c r="CF112" s="862">
        <v>79.2</v>
      </c>
      <c r="CG112" s="863"/>
      <c r="CH112" s="863"/>
      <c r="CI112" s="863"/>
      <c r="CJ112" s="863"/>
      <c r="CK112" s="914"/>
      <c r="CL112" s="808"/>
      <c r="CM112" s="802" t="s">
        <v>423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121</v>
      </c>
      <c r="DH112" s="804"/>
      <c r="DI112" s="804"/>
      <c r="DJ112" s="804"/>
      <c r="DK112" s="804"/>
      <c r="DL112" s="804" t="s">
        <v>121</v>
      </c>
      <c r="DM112" s="804"/>
      <c r="DN112" s="804"/>
      <c r="DO112" s="804"/>
      <c r="DP112" s="804"/>
      <c r="DQ112" s="804" t="s">
        <v>121</v>
      </c>
      <c r="DR112" s="804"/>
      <c r="DS112" s="804"/>
      <c r="DT112" s="804"/>
      <c r="DU112" s="804"/>
      <c r="DV112" s="781" t="s">
        <v>121</v>
      </c>
      <c r="DW112" s="781"/>
      <c r="DX112" s="781"/>
      <c r="DY112" s="781"/>
      <c r="DZ112" s="782"/>
    </row>
    <row r="113" spans="1:130" s="212" customFormat="1" ht="26.25" customHeight="1" x14ac:dyDescent="0.15">
      <c r="A113" s="901"/>
      <c r="B113" s="902"/>
      <c r="C113" s="739" t="s">
        <v>424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412887</v>
      </c>
      <c r="AB113" s="906"/>
      <c r="AC113" s="906"/>
      <c r="AD113" s="906"/>
      <c r="AE113" s="907"/>
      <c r="AF113" s="908">
        <v>375386</v>
      </c>
      <c r="AG113" s="906"/>
      <c r="AH113" s="906"/>
      <c r="AI113" s="906"/>
      <c r="AJ113" s="907"/>
      <c r="AK113" s="908">
        <v>449290</v>
      </c>
      <c r="AL113" s="906"/>
      <c r="AM113" s="906"/>
      <c r="AN113" s="906"/>
      <c r="AO113" s="907"/>
      <c r="AP113" s="909">
        <v>7.9</v>
      </c>
      <c r="AQ113" s="910"/>
      <c r="AR113" s="910"/>
      <c r="AS113" s="910"/>
      <c r="AT113" s="911"/>
      <c r="AU113" s="919"/>
      <c r="AV113" s="920"/>
      <c r="AW113" s="920"/>
      <c r="AX113" s="920"/>
      <c r="AY113" s="920"/>
      <c r="AZ113" s="802" t="s">
        <v>425</v>
      </c>
      <c r="BA113" s="739"/>
      <c r="BB113" s="739"/>
      <c r="BC113" s="739"/>
      <c r="BD113" s="739"/>
      <c r="BE113" s="739"/>
      <c r="BF113" s="739"/>
      <c r="BG113" s="739"/>
      <c r="BH113" s="739"/>
      <c r="BI113" s="739"/>
      <c r="BJ113" s="739"/>
      <c r="BK113" s="739"/>
      <c r="BL113" s="739"/>
      <c r="BM113" s="739"/>
      <c r="BN113" s="739"/>
      <c r="BO113" s="739"/>
      <c r="BP113" s="740"/>
      <c r="BQ113" s="803">
        <v>218730</v>
      </c>
      <c r="BR113" s="804"/>
      <c r="BS113" s="804"/>
      <c r="BT113" s="804"/>
      <c r="BU113" s="804"/>
      <c r="BV113" s="804">
        <v>192019</v>
      </c>
      <c r="BW113" s="804"/>
      <c r="BX113" s="804"/>
      <c r="BY113" s="804"/>
      <c r="BZ113" s="804"/>
      <c r="CA113" s="804">
        <v>275077</v>
      </c>
      <c r="CB113" s="804"/>
      <c r="CC113" s="804"/>
      <c r="CD113" s="804"/>
      <c r="CE113" s="804"/>
      <c r="CF113" s="862">
        <v>4.8</v>
      </c>
      <c r="CG113" s="863"/>
      <c r="CH113" s="863"/>
      <c r="CI113" s="863"/>
      <c r="CJ113" s="863"/>
      <c r="CK113" s="914"/>
      <c r="CL113" s="808"/>
      <c r="CM113" s="802" t="s">
        <v>426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121</v>
      </c>
      <c r="DH113" s="767"/>
      <c r="DI113" s="767"/>
      <c r="DJ113" s="767"/>
      <c r="DK113" s="768"/>
      <c r="DL113" s="769" t="s">
        <v>121</v>
      </c>
      <c r="DM113" s="767"/>
      <c r="DN113" s="767"/>
      <c r="DO113" s="767"/>
      <c r="DP113" s="768"/>
      <c r="DQ113" s="769" t="s">
        <v>121</v>
      </c>
      <c r="DR113" s="767"/>
      <c r="DS113" s="767"/>
      <c r="DT113" s="767"/>
      <c r="DU113" s="768"/>
      <c r="DV113" s="811" t="s">
        <v>121</v>
      </c>
      <c r="DW113" s="812"/>
      <c r="DX113" s="812"/>
      <c r="DY113" s="812"/>
      <c r="DZ113" s="813"/>
    </row>
    <row r="114" spans="1:130" s="212" customFormat="1" ht="26.25" customHeight="1" x14ac:dyDescent="0.15">
      <c r="A114" s="901"/>
      <c r="B114" s="902"/>
      <c r="C114" s="739" t="s">
        <v>427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49890</v>
      </c>
      <c r="AB114" s="767"/>
      <c r="AC114" s="767"/>
      <c r="AD114" s="767"/>
      <c r="AE114" s="768"/>
      <c r="AF114" s="769">
        <v>51297</v>
      </c>
      <c r="AG114" s="767"/>
      <c r="AH114" s="767"/>
      <c r="AI114" s="767"/>
      <c r="AJ114" s="768"/>
      <c r="AK114" s="769">
        <v>28918</v>
      </c>
      <c r="AL114" s="767"/>
      <c r="AM114" s="767"/>
      <c r="AN114" s="767"/>
      <c r="AO114" s="768"/>
      <c r="AP114" s="811">
        <v>0.5</v>
      </c>
      <c r="AQ114" s="812"/>
      <c r="AR114" s="812"/>
      <c r="AS114" s="812"/>
      <c r="AT114" s="813"/>
      <c r="AU114" s="919"/>
      <c r="AV114" s="920"/>
      <c r="AW114" s="920"/>
      <c r="AX114" s="920"/>
      <c r="AY114" s="920"/>
      <c r="AZ114" s="802" t="s">
        <v>428</v>
      </c>
      <c r="BA114" s="739"/>
      <c r="BB114" s="739"/>
      <c r="BC114" s="739"/>
      <c r="BD114" s="739"/>
      <c r="BE114" s="739"/>
      <c r="BF114" s="739"/>
      <c r="BG114" s="739"/>
      <c r="BH114" s="739"/>
      <c r="BI114" s="739"/>
      <c r="BJ114" s="739"/>
      <c r="BK114" s="739"/>
      <c r="BL114" s="739"/>
      <c r="BM114" s="739"/>
      <c r="BN114" s="739"/>
      <c r="BO114" s="739"/>
      <c r="BP114" s="740"/>
      <c r="BQ114" s="803">
        <v>1197745</v>
      </c>
      <c r="BR114" s="804"/>
      <c r="BS114" s="804"/>
      <c r="BT114" s="804"/>
      <c r="BU114" s="804"/>
      <c r="BV114" s="804">
        <v>1204748</v>
      </c>
      <c r="BW114" s="804"/>
      <c r="BX114" s="804"/>
      <c r="BY114" s="804"/>
      <c r="BZ114" s="804"/>
      <c r="CA114" s="804">
        <v>1315456</v>
      </c>
      <c r="CB114" s="804"/>
      <c r="CC114" s="804"/>
      <c r="CD114" s="804"/>
      <c r="CE114" s="804"/>
      <c r="CF114" s="862">
        <v>23</v>
      </c>
      <c r="CG114" s="863"/>
      <c r="CH114" s="863"/>
      <c r="CI114" s="863"/>
      <c r="CJ114" s="863"/>
      <c r="CK114" s="914"/>
      <c r="CL114" s="808"/>
      <c r="CM114" s="802" t="s">
        <v>429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121</v>
      </c>
      <c r="DH114" s="767"/>
      <c r="DI114" s="767"/>
      <c r="DJ114" s="767"/>
      <c r="DK114" s="768"/>
      <c r="DL114" s="769" t="s">
        <v>121</v>
      </c>
      <c r="DM114" s="767"/>
      <c r="DN114" s="767"/>
      <c r="DO114" s="767"/>
      <c r="DP114" s="768"/>
      <c r="DQ114" s="769" t="s">
        <v>121</v>
      </c>
      <c r="DR114" s="767"/>
      <c r="DS114" s="767"/>
      <c r="DT114" s="767"/>
      <c r="DU114" s="768"/>
      <c r="DV114" s="811" t="s">
        <v>121</v>
      </c>
      <c r="DW114" s="812"/>
      <c r="DX114" s="812"/>
      <c r="DY114" s="812"/>
      <c r="DZ114" s="813"/>
    </row>
    <row r="115" spans="1:130" s="212" customFormat="1" ht="26.25" customHeight="1" x14ac:dyDescent="0.15">
      <c r="A115" s="901"/>
      <c r="B115" s="902"/>
      <c r="C115" s="739" t="s">
        <v>430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v>605</v>
      </c>
      <c r="AB115" s="906"/>
      <c r="AC115" s="906"/>
      <c r="AD115" s="906"/>
      <c r="AE115" s="907"/>
      <c r="AF115" s="908">
        <v>480</v>
      </c>
      <c r="AG115" s="906"/>
      <c r="AH115" s="906"/>
      <c r="AI115" s="906"/>
      <c r="AJ115" s="907"/>
      <c r="AK115" s="908">
        <v>386</v>
      </c>
      <c r="AL115" s="906"/>
      <c r="AM115" s="906"/>
      <c r="AN115" s="906"/>
      <c r="AO115" s="907"/>
      <c r="AP115" s="909">
        <v>0</v>
      </c>
      <c r="AQ115" s="910"/>
      <c r="AR115" s="910"/>
      <c r="AS115" s="910"/>
      <c r="AT115" s="911"/>
      <c r="AU115" s="919"/>
      <c r="AV115" s="920"/>
      <c r="AW115" s="920"/>
      <c r="AX115" s="920"/>
      <c r="AY115" s="920"/>
      <c r="AZ115" s="802" t="s">
        <v>431</v>
      </c>
      <c r="BA115" s="739"/>
      <c r="BB115" s="739"/>
      <c r="BC115" s="739"/>
      <c r="BD115" s="739"/>
      <c r="BE115" s="739"/>
      <c r="BF115" s="739"/>
      <c r="BG115" s="739"/>
      <c r="BH115" s="739"/>
      <c r="BI115" s="739"/>
      <c r="BJ115" s="739"/>
      <c r="BK115" s="739"/>
      <c r="BL115" s="739"/>
      <c r="BM115" s="739"/>
      <c r="BN115" s="739"/>
      <c r="BO115" s="739"/>
      <c r="BP115" s="740"/>
      <c r="BQ115" s="803" t="s">
        <v>121</v>
      </c>
      <c r="BR115" s="804"/>
      <c r="BS115" s="804"/>
      <c r="BT115" s="804"/>
      <c r="BU115" s="804"/>
      <c r="BV115" s="804" t="s">
        <v>121</v>
      </c>
      <c r="BW115" s="804"/>
      <c r="BX115" s="804"/>
      <c r="BY115" s="804"/>
      <c r="BZ115" s="804"/>
      <c r="CA115" s="804" t="s">
        <v>121</v>
      </c>
      <c r="CB115" s="804"/>
      <c r="CC115" s="804"/>
      <c r="CD115" s="804"/>
      <c r="CE115" s="804"/>
      <c r="CF115" s="862" t="s">
        <v>121</v>
      </c>
      <c r="CG115" s="863"/>
      <c r="CH115" s="863"/>
      <c r="CI115" s="863"/>
      <c r="CJ115" s="863"/>
      <c r="CK115" s="914"/>
      <c r="CL115" s="808"/>
      <c r="CM115" s="802" t="s">
        <v>432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121</v>
      </c>
      <c r="DH115" s="767"/>
      <c r="DI115" s="767"/>
      <c r="DJ115" s="767"/>
      <c r="DK115" s="768"/>
      <c r="DL115" s="769" t="s">
        <v>121</v>
      </c>
      <c r="DM115" s="767"/>
      <c r="DN115" s="767"/>
      <c r="DO115" s="767"/>
      <c r="DP115" s="768"/>
      <c r="DQ115" s="769" t="s">
        <v>121</v>
      </c>
      <c r="DR115" s="767"/>
      <c r="DS115" s="767"/>
      <c r="DT115" s="767"/>
      <c r="DU115" s="768"/>
      <c r="DV115" s="811" t="s">
        <v>121</v>
      </c>
      <c r="DW115" s="812"/>
      <c r="DX115" s="812"/>
      <c r="DY115" s="812"/>
      <c r="DZ115" s="813"/>
    </row>
    <row r="116" spans="1:130" s="212" customFormat="1" ht="26.25" customHeight="1" x14ac:dyDescent="0.15">
      <c r="A116" s="903"/>
      <c r="B116" s="904"/>
      <c r="C116" s="826" t="s">
        <v>433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v>56</v>
      </c>
      <c r="AB116" s="767"/>
      <c r="AC116" s="767"/>
      <c r="AD116" s="767"/>
      <c r="AE116" s="768"/>
      <c r="AF116" s="769">
        <v>62</v>
      </c>
      <c r="AG116" s="767"/>
      <c r="AH116" s="767"/>
      <c r="AI116" s="767"/>
      <c r="AJ116" s="768"/>
      <c r="AK116" s="769">
        <v>642</v>
      </c>
      <c r="AL116" s="767"/>
      <c r="AM116" s="767"/>
      <c r="AN116" s="767"/>
      <c r="AO116" s="768"/>
      <c r="AP116" s="811">
        <v>0</v>
      </c>
      <c r="AQ116" s="812"/>
      <c r="AR116" s="812"/>
      <c r="AS116" s="812"/>
      <c r="AT116" s="813"/>
      <c r="AU116" s="919"/>
      <c r="AV116" s="920"/>
      <c r="AW116" s="920"/>
      <c r="AX116" s="920"/>
      <c r="AY116" s="920"/>
      <c r="AZ116" s="896" t="s">
        <v>434</v>
      </c>
      <c r="BA116" s="897"/>
      <c r="BB116" s="897"/>
      <c r="BC116" s="897"/>
      <c r="BD116" s="897"/>
      <c r="BE116" s="897"/>
      <c r="BF116" s="897"/>
      <c r="BG116" s="897"/>
      <c r="BH116" s="897"/>
      <c r="BI116" s="897"/>
      <c r="BJ116" s="897"/>
      <c r="BK116" s="897"/>
      <c r="BL116" s="897"/>
      <c r="BM116" s="897"/>
      <c r="BN116" s="897"/>
      <c r="BO116" s="897"/>
      <c r="BP116" s="898"/>
      <c r="BQ116" s="803" t="s">
        <v>121</v>
      </c>
      <c r="BR116" s="804"/>
      <c r="BS116" s="804"/>
      <c r="BT116" s="804"/>
      <c r="BU116" s="804"/>
      <c r="BV116" s="804" t="s">
        <v>121</v>
      </c>
      <c r="BW116" s="804"/>
      <c r="BX116" s="804"/>
      <c r="BY116" s="804"/>
      <c r="BZ116" s="804"/>
      <c r="CA116" s="804" t="s">
        <v>121</v>
      </c>
      <c r="CB116" s="804"/>
      <c r="CC116" s="804"/>
      <c r="CD116" s="804"/>
      <c r="CE116" s="804"/>
      <c r="CF116" s="862" t="s">
        <v>121</v>
      </c>
      <c r="CG116" s="863"/>
      <c r="CH116" s="863"/>
      <c r="CI116" s="863"/>
      <c r="CJ116" s="863"/>
      <c r="CK116" s="914"/>
      <c r="CL116" s="808"/>
      <c r="CM116" s="802" t="s">
        <v>435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121</v>
      </c>
      <c r="DH116" s="767"/>
      <c r="DI116" s="767"/>
      <c r="DJ116" s="767"/>
      <c r="DK116" s="768"/>
      <c r="DL116" s="769" t="s">
        <v>121</v>
      </c>
      <c r="DM116" s="767"/>
      <c r="DN116" s="767"/>
      <c r="DO116" s="767"/>
      <c r="DP116" s="768"/>
      <c r="DQ116" s="769" t="s">
        <v>121</v>
      </c>
      <c r="DR116" s="767"/>
      <c r="DS116" s="767"/>
      <c r="DT116" s="767"/>
      <c r="DU116" s="768"/>
      <c r="DV116" s="811" t="s">
        <v>121</v>
      </c>
      <c r="DW116" s="812"/>
      <c r="DX116" s="812"/>
      <c r="DY116" s="812"/>
      <c r="DZ116" s="813"/>
    </row>
    <row r="117" spans="1:130" s="212" customFormat="1" ht="26.25" customHeight="1" x14ac:dyDescent="0.15">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436</v>
      </c>
      <c r="Z117" s="884"/>
      <c r="AA117" s="889">
        <v>1445353</v>
      </c>
      <c r="AB117" s="890"/>
      <c r="AC117" s="890"/>
      <c r="AD117" s="890"/>
      <c r="AE117" s="891"/>
      <c r="AF117" s="892">
        <v>1253877</v>
      </c>
      <c r="AG117" s="890"/>
      <c r="AH117" s="890"/>
      <c r="AI117" s="890"/>
      <c r="AJ117" s="891"/>
      <c r="AK117" s="892">
        <v>1335810</v>
      </c>
      <c r="AL117" s="890"/>
      <c r="AM117" s="890"/>
      <c r="AN117" s="890"/>
      <c r="AO117" s="891"/>
      <c r="AP117" s="893"/>
      <c r="AQ117" s="894"/>
      <c r="AR117" s="894"/>
      <c r="AS117" s="894"/>
      <c r="AT117" s="895"/>
      <c r="AU117" s="919"/>
      <c r="AV117" s="920"/>
      <c r="AW117" s="920"/>
      <c r="AX117" s="920"/>
      <c r="AY117" s="920"/>
      <c r="AZ117" s="850" t="s">
        <v>437</v>
      </c>
      <c r="BA117" s="851"/>
      <c r="BB117" s="851"/>
      <c r="BC117" s="851"/>
      <c r="BD117" s="851"/>
      <c r="BE117" s="851"/>
      <c r="BF117" s="851"/>
      <c r="BG117" s="851"/>
      <c r="BH117" s="851"/>
      <c r="BI117" s="851"/>
      <c r="BJ117" s="851"/>
      <c r="BK117" s="851"/>
      <c r="BL117" s="851"/>
      <c r="BM117" s="851"/>
      <c r="BN117" s="851"/>
      <c r="BO117" s="851"/>
      <c r="BP117" s="852"/>
      <c r="BQ117" s="803" t="s">
        <v>121</v>
      </c>
      <c r="BR117" s="804"/>
      <c r="BS117" s="804"/>
      <c r="BT117" s="804"/>
      <c r="BU117" s="804"/>
      <c r="BV117" s="804" t="s">
        <v>121</v>
      </c>
      <c r="BW117" s="804"/>
      <c r="BX117" s="804"/>
      <c r="BY117" s="804"/>
      <c r="BZ117" s="804"/>
      <c r="CA117" s="804" t="s">
        <v>121</v>
      </c>
      <c r="CB117" s="804"/>
      <c r="CC117" s="804"/>
      <c r="CD117" s="804"/>
      <c r="CE117" s="804"/>
      <c r="CF117" s="862" t="s">
        <v>121</v>
      </c>
      <c r="CG117" s="863"/>
      <c r="CH117" s="863"/>
      <c r="CI117" s="863"/>
      <c r="CJ117" s="863"/>
      <c r="CK117" s="914"/>
      <c r="CL117" s="808"/>
      <c r="CM117" s="802" t="s">
        <v>438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121</v>
      </c>
      <c r="DH117" s="767"/>
      <c r="DI117" s="767"/>
      <c r="DJ117" s="767"/>
      <c r="DK117" s="768"/>
      <c r="DL117" s="769" t="s">
        <v>121</v>
      </c>
      <c r="DM117" s="767"/>
      <c r="DN117" s="767"/>
      <c r="DO117" s="767"/>
      <c r="DP117" s="768"/>
      <c r="DQ117" s="769" t="s">
        <v>121</v>
      </c>
      <c r="DR117" s="767"/>
      <c r="DS117" s="767"/>
      <c r="DT117" s="767"/>
      <c r="DU117" s="768"/>
      <c r="DV117" s="811" t="s">
        <v>121</v>
      </c>
      <c r="DW117" s="812"/>
      <c r="DX117" s="812"/>
      <c r="DY117" s="812"/>
      <c r="DZ117" s="813"/>
    </row>
    <row r="118" spans="1:130" s="212" customFormat="1" ht="26.25" customHeight="1" x14ac:dyDescent="0.15">
      <c r="A118" s="882" t="s">
        <v>412</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409</v>
      </c>
      <c r="AB118" s="883"/>
      <c r="AC118" s="883"/>
      <c r="AD118" s="883"/>
      <c r="AE118" s="884"/>
      <c r="AF118" s="885" t="s">
        <v>410</v>
      </c>
      <c r="AG118" s="883"/>
      <c r="AH118" s="883"/>
      <c r="AI118" s="883"/>
      <c r="AJ118" s="884"/>
      <c r="AK118" s="885" t="s">
        <v>294</v>
      </c>
      <c r="AL118" s="883"/>
      <c r="AM118" s="883"/>
      <c r="AN118" s="883"/>
      <c r="AO118" s="884"/>
      <c r="AP118" s="886" t="s">
        <v>411</v>
      </c>
      <c r="AQ118" s="887"/>
      <c r="AR118" s="887"/>
      <c r="AS118" s="887"/>
      <c r="AT118" s="888"/>
      <c r="AU118" s="919"/>
      <c r="AV118" s="920"/>
      <c r="AW118" s="920"/>
      <c r="AX118" s="920"/>
      <c r="AY118" s="920"/>
      <c r="AZ118" s="825" t="s">
        <v>439</v>
      </c>
      <c r="BA118" s="826"/>
      <c r="BB118" s="826"/>
      <c r="BC118" s="826"/>
      <c r="BD118" s="826"/>
      <c r="BE118" s="826"/>
      <c r="BF118" s="826"/>
      <c r="BG118" s="826"/>
      <c r="BH118" s="826"/>
      <c r="BI118" s="826"/>
      <c r="BJ118" s="826"/>
      <c r="BK118" s="826"/>
      <c r="BL118" s="826"/>
      <c r="BM118" s="826"/>
      <c r="BN118" s="826"/>
      <c r="BO118" s="826"/>
      <c r="BP118" s="827"/>
      <c r="BQ118" s="866" t="s">
        <v>121</v>
      </c>
      <c r="BR118" s="832"/>
      <c r="BS118" s="832"/>
      <c r="BT118" s="832"/>
      <c r="BU118" s="832"/>
      <c r="BV118" s="832" t="s">
        <v>121</v>
      </c>
      <c r="BW118" s="832"/>
      <c r="BX118" s="832"/>
      <c r="BY118" s="832"/>
      <c r="BZ118" s="832"/>
      <c r="CA118" s="832" t="s">
        <v>121</v>
      </c>
      <c r="CB118" s="832"/>
      <c r="CC118" s="832"/>
      <c r="CD118" s="832"/>
      <c r="CE118" s="832"/>
      <c r="CF118" s="862" t="s">
        <v>121</v>
      </c>
      <c r="CG118" s="863"/>
      <c r="CH118" s="863"/>
      <c r="CI118" s="863"/>
      <c r="CJ118" s="863"/>
      <c r="CK118" s="914"/>
      <c r="CL118" s="808"/>
      <c r="CM118" s="802" t="s">
        <v>440</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121</v>
      </c>
      <c r="DH118" s="767"/>
      <c r="DI118" s="767"/>
      <c r="DJ118" s="767"/>
      <c r="DK118" s="768"/>
      <c r="DL118" s="769" t="s">
        <v>121</v>
      </c>
      <c r="DM118" s="767"/>
      <c r="DN118" s="767"/>
      <c r="DO118" s="767"/>
      <c r="DP118" s="768"/>
      <c r="DQ118" s="769" t="s">
        <v>121</v>
      </c>
      <c r="DR118" s="767"/>
      <c r="DS118" s="767"/>
      <c r="DT118" s="767"/>
      <c r="DU118" s="768"/>
      <c r="DV118" s="811" t="s">
        <v>121</v>
      </c>
      <c r="DW118" s="812"/>
      <c r="DX118" s="812"/>
      <c r="DY118" s="812"/>
      <c r="DZ118" s="813"/>
    </row>
    <row r="119" spans="1:130" s="212" customFormat="1" ht="26.25" customHeight="1" x14ac:dyDescent="0.15">
      <c r="A119" s="805" t="s">
        <v>415</v>
      </c>
      <c r="B119" s="806"/>
      <c r="C119" s="847" t="s">
        <v>416</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121</v>
      </c>
      <c r="AB119" s="876"/>
      <c r="AC119" s="876"/>
      <c r="AD119" s="876"/>
      <c r="AE119" s="877"/>
      <c r="AF119" s="878" t="s">
        <v>121</v>
      </c>
      <c r="AG119" s="876"/>
      <c r="AH119" s="876"/>
      <c r="AI119" s="876"/>
      <c r="AJ119" s="877"/>
      <c r="AK119" s="878" t="s">
        <v>121</v>
      </c>
      <c r="AL119" s="876"/>
      <c r="AM119" s="876"/>
      <c r="AN119" s="876"/>
      <c r="AO119" s="877"/>
      <c r="AP119" s="879" t="s">
        <v>121</v>
      </c>
      <c r="AQ119" s="880"/>
      <c r="AR119" s="880"/>
      <c r="AS119" s="880"/>
      <c r="AT119" s="881"/>
      <c r="AU119" s="921"/>
      <c r="AV119" s="922"/>
      <c r="AW119" s="922"/>
      <c r="AX119" s="922"/>
      <c r="AY119" s="922"/>
      <c r="AZ119" s="235" t="s">
        <v>177</v>
      </c>
      <c r="BA119" s="235"/>
      <c r="BB119" s="235"/>
      <c r="BC119" s="235"/>
      <c r="BD119" s="235"/>
      <c r="BE119" s="235"/>
      <c r="BF119" s="235"/>
      <c r="BG119" s="235"/>
      <c r="BH119" s="235"/>
      <c r="BI119" s="235"/>
      <c r="BJ119" s="235"/>
      <c r="BK119" s="235"/>
      <c r="BL119" s="235"/>
      <c r="BM119" s="235"/>
      <c r="BN119" s="235"/>
      <c r="BO119" s="864" t="s">
        <v>441</v>
      </c>
      <c r="BP119" s="865"/>
      <c r="BQ119" s="866">
        <v>17770933</v>
      </c>
      <c r="BR119" s="832"/>
      <c r="BS119" s="832"/>
      <c r="BT119" s="832"/>
      <c r="BU119" s="832"/>
      <c r="BV119" s="832">
        <v>17141938</v>
      </c>
      <c r="BW119" s="832"/>
      <c r="BX119" s="832"/>
      <c r="BY119" s="832"/>
      <c r="BZ119" s="832"/>
      <c r="CA119" s="832">
        <v>17326187</v>
      </c>
      <c r="CB119" s="832"/>
      <c r="CC119" s="832"/>
      <c r="CD119" s="832"/>
      <c r="CE119" s="832"/>
      <c r="CF119" s="735"/>
      <c r="CG119" s="736"/>
      <c r="CH119" s="736"/>
      <c r="CI119" s="736"/>
      <c r="CJ119" s="821"/>
      <c r="CK119" s="915"/>
      <c r="CL119" s="810"/>
      <c r="CM119" s="825" t="s">
        <v>442</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v>389803</v>
      </c>
      <c r="DH119" s="751"/>
      <c r="DI119" s="751"/>
      <c r="DJ119" s="751"/>
      <c r="DK119" s="752"/>
      <c r="DL119" s="753">
        <v>283881</v>
      </c>
      <c r="DM119" s="751"/>
      <c r="DN119" s="751"/>
      <c r="DO119" s="751"/>
      <c r="DP119" s="752"/>
      <c r="DQ119" s="753">
        <v>257470</v>
      </c>
      <c r="DR119" s="751"/>
      <c r="DS119" s="751"/>
      <c r="DT119" s="751"/>
      <c r="DU119" s="752"/>
      <c r="DV119" s="835">
        <v>4.5</v>
      </c>
      <c r="DW119" s="836"/>
      <c r="DX119" s="836"/>
      <c r="DY119" s="836"/>
      <c r="DZ119" s="837"/>
    </row>
    <row r="120" spans="1:130" s="212" customFormat="1" ht="26.25" customHeight="1" x14ac:dyDescent="0.15">
      <c r="A120" s="807"/>
      <c r="B120" s="808"/>
      <c r="C120" s="802" t="s">
        <v>419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121</v>
      </c>
      <c r="AB120" s="767"/>
      <c r="AC120" s="767"/>
      <c r="AD120" s="767"/>
      <c r="AE120" s="768"/>
      <c r="AF120" s="769" t="s">
        <v>121</v>
      </c>
      <c r="AG120" s="767"/>
      <c r="AH120" s="767"/>
      <c r="AI120" s="767"/>
      <c r="AJ120" s="768"/>
      <c r="AK120" s="769" t="s">
        <v>121</v>
      </c>
      <c r="AL120" s="767"/>
      <c r="AM120" s="767"/>
      <c r="AN120" s="767"/>
      <c r="AO120" s="768"/>
      <c r="AP120" s="811" t="s">
        <v>121</v>
      </c>
      <c r="AQ120" s="812"/>
      <c r="AR120" s="812"/>
      <c r="AS120" s="812"/>
      <c r="AT120" s="813"/>
      <c r="AU120" s="867" t="s">
        <v>443</v>
      </c>
      <c r="AV120" s="868"/>
      <c r="AW120" s="868"/>
      <c r="AX120" s="868"/>
      <c r="AY120" s="869"/>
      <c r="AZ120" s="847" t="s">
        <v>444</v>
      </c>
      <c r="BA120" s="795"/>
      <c r="BB120" s="795"/>
      <c r="BC120" s="795"/>
      <c r="BD120" s="795"/>
      <c r="BE120" s="795"/>
      <c r="BF120" s="795"/>
      <c r="BG120" s="795"/>
      <c r="BH120" s="795"/>
      <c r="BI120" s="795"/>
      <c r="BJ120" s="795"/>
      <c r="BK120" s="795"/>
      <c r="BL120" s="795"/>
      <c r="BM120" s="795"/>
      <c r="BN120" s="795"/>
      <c r="BO120" s="795"/>
      <c r="BP120" s="796"/>
      <c r="BQ120" s="848">
        <v>6203117</v>
      </c>
      <c r="BR120" s="829"/>
      <c r="BS120" s="829"/>
      <c r="BT120" s="829"/>
      <c r="BU120" s="829"/>
      <c r="BV120" s="829">
        <v>6369049</v>
      </c>
      <c r="BW120" s="829"/>
      <c r="BX120" s="829"/>
      <c r="BY120" s="829"/>
      <c r="BZ120" s="829"/>
      <c r="CA120" s="829">
        <v>6588291</v>
      </c>
      <c r="CB120" s="829"/>
      <c r="CC120" s="829"/>
      <c r="CD120" s="829"/>
      <c r="CE120" s="829"/>
      <c r="CF120" s="853">
        <v>115.3</v>
      </c>
      <c r="CG120" s="854"/>
      <c r="CH120" s="854"/>
      <c r="CI120" s="854"/>
      <c r="CJ120" s="854"/>
      <c r="CK120" s="855" t="s">
        <v>445</v>
      </c>
      <c r="CL120" s="839"/>
      <c r="CM120" s="839"/>
      <c r="CN120" s="839"/>
      <c r="CO120" s="840"/>
      <c r="CP120" s="859" t="s">
        <v>394</v>
      </c>
      <c r="CQ120" s="860"/>
      <c r="CR120" s="860"/>
      <c r="CS120" s="860"/>
      <c r="CT120" s="860"/>
      <c r="CU120" s="860"/>
      <c r="CV120" s="860"/>
      <c r="CW120" s="860"/>
      <c r="CX120" s="860"/>
      <c r="CY120" s="860"/>
      <c r="CZ120" s="860"/>
      <c r="DA120" s="860"/>
      <c r="DB120" s="860"/>
      <c r="DC120" s="860"/>
      <c r="DD120" s="860"/>
      <c r="DE120" s="860"/>
      <c r="DF120" s="861"/>
      <c r="DG120" s="848" t="s">
        <v>121</v>
      </c>
      <c r="DH120" s="829"/>
      <c r="DI120" s="829"/>
      <c r="DJ120" s="829"/>
      <c r="DK120" s="829"/>
      <c r="DL120" s="829" t="s">
        <v>121</v>
      </c>
      <c r="DM120" s="829"/>
      <c r="DN120" s="829"/>
      <c r="DO120" s="829"/>
      <c r="DP120" s="829"/>
      <c r="DQ120" s="829">
        <v>4526469</v>
      </c>
      <c r="DR120" s="829"/>
      <c r="DS120" s="829"/>
      <c r="DT120" s="829"/>
      <c r="DU120" s="829"/>
      <c r="DV120" s="830">
        <v>79.2</v>
      </c>
      <c r="DW120" s="830"/>
      <c r="DX120" s="830"/>
      <c r="DY120" s="830"/>
      <c r="DZ120" s="831"/>
    </row>
    <row r="121" spans="1:130" s="212" customFormat="1" ht="26.25" customHeight="1" x14ac:dyDescent="0.15">
      <c r="A121" s="807"/>
      <c r="B121" s="808"/>
      <c r="C121" s="850" t="s">
        <v>446</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121</v>
      </c>
      <c r="AB121" s="767"/>
      <c r="AC121" s="767"/>
      <c r="AD121" s="767"/>
      <c r="AE121" s="768"/>
      <c r="AF121" s="769" t="s">
        <v>121</v>
      </c>
      <c r="AG121" s="767"/>
      <c r="AH121" s="767"/>
      <c r="AI121" s="767"/>
      <c r="AJ121" s="768"/>
      <c r="AK121" s="769" t="s">
        <v>121</v>
      </c>
      <c r="AL121" s="767"/>
      <c r="AM121" s="767"/>
      <c r="AN121" s="767"/>
      <c r="AO121" s="768"/>
      <c r="AP121" s="811" t="s">
        <v>121</v>
      </c>
      <c r="AQ121" s="812"/>
      <c r="AR121" s="812"/>
      <c r="AS121" s="812"/>
      <c r="AT121" s="813"/>
      <c r="AU121" s="870"/>
      <c r="AV121" s="871"/>
      <c r="AW121" s="871"/>
      <c r="AX121" s="871"/>
      <c r="AY121" s="872"/>
      <c r="AZ121" s="802" t="s">
        <v>447</v>
      </c>
      <c r="BA121" s="739"/>
      <c r="BB121" s="739"/>
      <c r="BC121" s="739"/>
      <c r="BD121" s="739"/>
      <c r="BE121" s="739"/>
      <c r="BF121" s="739"/>
      <c r="BG121" s="739"/>
      <c r="BH121" s="739"/>
      <c r="BI121" s="739"/>
      <c r="BJ121" s="739"/>
      <c r="BK121" s="739"/>
      <c r="BL121" s="739"/>
      <c r="BM121" s="739"/>
      <c r="BN121" s="739"/>
      <c r="BO121" s="739"/>
      <c r="BP121" s="740"/>
      <c r="BQ121" s="803">
        <v>787006</v>
      </c>
      <c r="BR121" s="804"/>
      <c r="BS121" s="804"/>
      <c r="BT121" s="804"/>
      <c r="BU121" s="804"/>
      <c r="BV121" s="804">
        <v>806108</v>
      </c>
      <c r="BW121" s="804"/>
      <c r="BX121" s="804"/>
      <c r="BY121" s="804"/>
      <c r="BZ121" s="804"/>
      <c r="CA121" s="804">
        <v>785988</v>
      </c>
      <c r="CB121" s="804"/>
      <c r="CC121" s="804"/>
      <c r="CD121" s="804"/>
      <c r="CE121" s="804"/>
      <c r="CF121" s="862">
        <v>13.8</v>
      </c>
      <c r="CG121" s="863"/>
      <c r="CH121" s="863"/>
      <c r="CI121" s="863"/>
      <c r="CJ121" s="863"/>
      <c r="CK121" s="856"/>
      <c r="CL121" s="842"/>
      <c r="CM121" s="842"/>
      <c r="CN121" s="842"/>
      <c r="CO121" s="843"/>
      <c r="CP121" s="822" t="s">
        <v>391</v>
      </c>
      <c r="CQ121" s="823"/>
      <c r="CR121" s="823"/>
      <c r="CS121" s="823"/>
      <c r="CT121" s="823"/>
      <c r="CU121" s="823"/>
      <c r="CV121" s="823"/>
      <c r="CW121" s="823"/>
      <c r="CX121" s="823"/>
      <c r="CY121" s="823"/>
      <c r="CZ121" s="823"/>
      <c r="DA121" s="823"/>
      <c r="DB121" s="823"/>
      <c r="DC121" s="823"/>
      <c r="DD121" s="823"/>
      <c r="DE121" s="823"/>
      <c r="DF121" s="824"/>
      <c r="DG121" s="803" t="s">
        <v>121</v>
      </c>
      <c r="DH121" s="804"/>
      <c r="DI121" s="804"/>
      <c r="DJ121" s="804"/>
      <c r="DK121" s="804"/>
      <c r="DL121" s="804" t="s">
        <v>121</v>
      </c>
      <c r="DM121" s="804"/>
      <c r="DN121" s="804"/>
      <c r="DO121" s="804"/>
      <c r="DP121" s="804"/>
      <c r="DQ121" s="804" t="s">
        <v>121</v>
      </c>
      <c r="DR121" s="804"/>
      <c r="DS121" s="804"/>
      <c r="DT121" s="804"/>
      <c r="DU121" s="804"/>
      <c r="DV121" s="781" t="s">
        <v>121</v>
      </c>
      <c r="DW121" s="781"/>
      <c r="DX121" s="781"/>
      <c r="DY121" s="781"/>
      <c r="DZ121" s="782"/>
    </row>
    <row r="122" spans="1:130" s="212" customFormat="1" ht="26.25" customHeight="1" x14ac:dyDescent="0.15">
      <c r="A122" s="807"/>
      <c r="B122" s="808"/>
      <c r="C122" s="802" t="s">
        <v>429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121</v>
      </c>
      <c r="AB122" s="767"/>
      <c r="AC122" s="767"/>
      <c r="AD122" s="767"/>
      <c r="AE122" s="768"/>
      <c r="AF122" s="769" t="s">
        <v>121</v>
      </c>
      <c r="AG122" s="767"/>
      <c r="AH122" s="767"/>
      <c r="AI122" s="767"/>
      <c r="AJ122" s="768"/>
      <c r="AK122" s="769" t="s">
        <v>121</v>
      </c>
      <c r="AL122" s="767"/>
      <c r="AM122" s="767"/>
      <c r="AN122" s="767"/>
      <c r="AO122" s="768"/>
      <c r="AP122" s="811" t="s">
        <v>121</v>
      </c>
      <c r="AQ122" s="812"/>
      <c r="AR122" s="812"/>
      <c r="AS122" s="812"/>
      <c r="AT122" s="813"/>
      <c r="AU122" s="870"/>
      <c r="AV122" s="871"/>
      <c r="AW122" s="871"/>
      <c r="AX122" s="871"/>
      <c r="AY122" s="872"/>
      <c r="AZ122" s="825" t="s">
        <v>448</v>
      </c>
      <c r="BA122" s="826"/>
      <c r="BB122" s="826"/>
      <c r="BC122" s="826"/>
      <c r="BD122" s="826"/>
      <c r="BE122" s="826"/>
      <c r="BF122" s="826"/>
      <c r="BG122" s="826"/>
      <c r="BH122" s="826"/>
      <c r="BI122" s="826"/>
      <c r="BJ122" s="826"/>
      <c r="BK122" s="826"/>
      <c r="BL122" s="826"/>
      <c r="BM122" s="826"/>
      <c r="BN122" s="826"/>
      <c r="BO122" s="826"/>
      <c r="BP122" s="827"/>
      <c r="BQ122" s="866">
        <v>8756096</v>
      </c>
      <c r="BR122" s="832"/>
      <c r="BS122" s="832"/>
      <c r="BT122" s="832"/>
      <c r="BU122" s="832"/>
      <c r="BV122" s="832">
        <v>8376296</v>
      </c>
      <c r="BW122" s="832"/>
      <c r="BX122" s="832"/>
      <c r="BY122" s="832"/>
      <c r="BZ122" s="832"/>
      <c r="CA122" s="832">
        <v>7905077</v>
      </c>
      <c r="CB122" s="832"/>
      <c r="CC122" s="832"/>
      <c r="CD122" s="832"/>
      <c r="CE122" s="832"/>
      <c r="CF122" s="833">
        <v>138.4</v>
      </c>
      <c r="CG122" s="834"/>
      <c r="CH122" s="834"/>
      <c r="CI122" s="834"/>
      <c r="CJ122" s="834"/>
      <c r="CK122" s="856"/>
      <c r="CL122" s="842"/>
      <c r="CM122" s="842"/>
      <c r="CN122" s="842"/>
      <c r="CO122" s="843"/>
      <c r="CP122" s="822" t="s">
        <v>389</v>
      </c>
      <c r="CQ122" s="823"/>
      <c r="CR122" s="823"/>
      <c r="CS122" s="823"/>
      <c r="CT122" s="823"/>
      <c r="CU122" s="823"/>
      <c r="CV122" s="823"/>
      <c r="CW122" s="823"/>
      <c r="CX122" s="823"/>
      <c r="CY122" s="823"/>
      <c r="CZ122" s="823"/>
      <c r="DA122" s="823"/>
      <c r="DB122" s="823"/>
      <c r="DC122" s="823"/>
      <c r="DD122" s="823"/>
      <c r="DE122" s="823"/>
      <c r="DF122" s="824"/>
      <c r="DG122" s="803" t="s">
        <v>121</v>
      </c>
      <c r="DH122" s="804"/>
      <c r="DI122" s="804"/>
      <c r="DJ122" s="804"/>
      <c r="DK122" s="804"/>
      <c r="DL122" s="804" t="s">
        <v>121</v>
      </c>
      <c r="DM122" s="804"/>
      <c r="DN122" s="804"/>
      <c r="DO122" s="804"/>
      <c r="DP122" s="804"/>
      <c r="DQ122" s="804" t="s">
        <v>121</v>
      </c>
      <c r="DR122" s="804"/>
      <c r="DS122" s="804"/>
      <c r="DT122" s="804"/>
      <c r="DU122" s="804"/>
      <c r="DV122" s="781" t="s">
        <v>121</v>
      </c>
      <c r="DW122" s="781"/>
      <c r="DX122" s="781"/>
      <c r="DY122" s="781"/>
      <c r="DZ122" s="782"/>
    </row>
    <row r="123" spans="1:130" s="212" customFormat="1" ht="26.25" customHeight="1" x14ac:dyDescent="0.15">
      <c r="A123" s="807"/>
      <c r="B123" s="808"/>
      <c r="C123" s="802" t="s">
        <v>435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121</v>
      </c>
      <c r="AB123" s="767"/>
      <c r="AC123" s="767"/>
      <c r="AD123" s="767"/>
      <c r="AE123" s="768"/>
      <c r="AF123" s="769" t="s">
        <v>121</v>
      </c>
      <c r="AG123" s="767"/>
      <c r="AH123" s="767"/>
      <c r="AI123" s="767"/>
      <c r="AJ123" s="768"/>
      <c r="AK123" s="769" t="s">
        <v>121</v>
      </c>
      <c r="AL123" s="767"/>
      <c r="AM123" s="767"/>
      <c r="AN123" s="767"/>
      <c r="AO123" s="768"/>
      <c r="AP123" s="811" t="s">
        <v>121</v>
      </c>
      <c r="AQ123" s="812"/>
      <c r="AR123" s="812"/>
      <c r="AS123" s="812"/>
      <c r="AT123" s="813"/>
      <c r="AU123" s="873"/>
      <c r="AV123" s="874"/>
      <c r="AW123" s="874"/>
      <c r="AX123" s="874"/>
      <c r="AY123" s="874"/>
      <c r="AZ123" s="235" t="s">
        <v>177</v>
      </c>
      <c r="BA123" s="235"/>
      <c r="BB123" s="235"/>
      <c r="BC123" s="235"/>
      <c r="BD123" s="235"/>
      <c r="BE123" s="235"/>
      <c r="BF123" s="235"/>
      <c r="BG123" s="235"/>
      <c r="BH123" s="235"/>
      <c r="BI123" s="235"/>
      <c r="BJ123" s="235"/>
      <c r="BK123" s="235"/>
      <c r="BL123" s="235"/>
      <c r="BM123" s="235"/>
      <c r="BN123" s="235"/>
      <c r="BO123" s="864" t="s">
        <v>449</v>
      </c>
      <c r="BP123" s="865"/>
      <c r="BQ123" s="819">
        <v>15746219</v>
      </c>
      <c r="BR123" s="820"/>
      <c r="BS123" s="820"/>
      <c r="BT123" s="820"/>
      <c r="BU123" s="820"/>
      <c r="BV123" s="820">
        <v>15551453</v>
      </c>
      <c r="BW123" s="820"/>
      <c r="BX123" s="820"/>
      <c r="BY123" s="820"/>
      <c r="BZ123" s="820"/>
      <c r="CA123" s="820">
        <v>15279356</v>
      </c>
      <c r="CB123" s="820"/>
      <c r="CC123" s="820"/>
      <c r="CD123" s="820"/>
      <c r="CE123" s="820"/>
      <c r="CF123" s="735"/>
      <c r="CG123" s="736"/>
      <c r="CH123" s="736"/>
      <c r="CI123" s="736"/>
      <c r="CJ123" s="821"/>
      <c r="CK123" s="856"/>
      <c r="CL123" s="842"/>
      <c r="CM123" s="842"/>
      <c r="CN123" s="842"/>
      <c r="CO123" s="843"/>
      <c r="CP123" s="822" t="s">
        <v>390</v>
      </c>
      <c r="CQ123" s="823"/>
      <c r="CR123" s="823"/>
      <c r="CS123" s="823"/>
      <c r="CT123" s="823"/>
      <c r="CU123" s="823"/>
      <c r="CV123" s="823"/>
      <c r="CW123" s="823"/>
      <c r="CX123" s="823"/>
      <c r="CY123" s="823"/>
      <c r="CZ123" s="823"/>
      <c r="DA123" s="823"/>
      <c r="DB123" s="823"/>
      <c r="DC123" s="823"/>
      <c r="DD123" s="823"/>
      <c r="DE123" s="823"/>
      <c r="DF123" s="824"/>
      <c r="DG123" s="766" t="s">
        <v>121</v>
      </c>
      <c r="DH123" s="767"/>
      <c r="DI123" s="767"/>
      <c r="DJ123" s="767"/>
      <c r="DK123" s="768"/>
      <c r="DL123" s="769" t="s">
        <v>121</v>
      </c>
      <c r="DM123" s="767"/>
      <c r="DN123" s="767"/>
      <c r="DO123" s="767"/>
      <c r="DP123" s="768"/>
      <c r="DQ123" s="769" t="s">
        <v>121</v>
      </c>
      <c r="DR123" s="767"/>
      <c r="DS123" s="767"/>
      <c r="DT123" s="767"/>
      <c r="DU123" s="768"/>
      <c r="DV123" s="811" t="s">
        <v>121</v>
      </c>
      <c r="DW123" s="812"/>
      <c r="DX123" s="812"/>
      <c r="DY123" s="812"/>
      <c r="DZ123" s="813"/>
    </row>
    <row r="124" spans="1:130" s="212" customFormat="1" ht="26.25" customHeight="1" thickBot="1" x14ac:dyDescent="0.2">
      <c r="A124" s="807"/>
      <c r="B124" s="808"/>
      <c r="C124" s="802" t="s">
        <v>438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121</v>
      </c>
      <c r="AB124" s="767"/>
      <c r="AC124" s="767"/>
      <c r="AD124" s="767"/>
      <c r="AE124" s="768"/>
      <c r="AF124" s="769" t="s">
        <v>121</v>
      </c>
      <c r="AG124" s="767"/>
      <c r="AH124" s="767"/>
      <c r="AI124" s="767"/>
      <c r="AJ124" s="768"/>
      <c r="AK124" s="769" t="s">
        <v>121</v>
      </c>
      <c r="AL124" s="767"/>
      <c r="AM124" s="767"/>
      <c r="AN124" s="767"/>
      <c r="AO124" s="768"/>
      <c r="AP124" s="811" t="s">
        <v>121</v>
      </c>
      <c r="AQ124" s="812"/>
      <c r="AR124" s="812"/>
      <c r="AS124" s="812"/>
      <c r="AT124" s="813"/>
      <c r="AU124" s="814" t="s">
        <v>450</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v>37.4</v>
      </c>
      <c r="BR124" s="818"/>
      <c r="BS124" s="818"/>
      <c r="BT124" s="818"/>
      <c r="BU124" s="818"/>
      <c r="BV124" s="818">
        <v>28.6</v>
      </c>
      <c r="BW124" s="818"/>
      <c r="BX124" s="818"/>
      <c r="BY124" s="818"/>
      <c r="BZ124" s="818"/>
      <c r="CA124" s="818">
        <v>35.799999999999997</v>
      </c>
      <c r="CB124" s="818"/>
      <c r="CC124" s="818"/>
      <c r="CD124" s="818"/>
      <c r="CE124" s="818"/>
      <c r="CF124" s="713"/>
      <c r="CG124" s="714"/>
      <c r="CH124" s="714"/>
      <c r="CI124" s="714"/>
      <c r="CJ124" s="849"/>
      <c r="CK124" s="857"/>
      <c r="CL124" s="857"/>
      <c r="CM124" s="857"/>
      <c r="CN124" s="857"/>
      <c r="CO124" s="858"/>
      <c r="CP124" s="822" t="s">
        <v>451</v>
      </c>
      <c r="CQ124" s="823"/>
      <c r="CR124" s="823"/>
      <c r="CS124" s="823"/>
      <c r="CT124" s="823"/>
      <c r="CU124" s="823"/>
      <c r="CV124" s="823"/>
      <c r="CW124" s="823"/>
      <c r="CX124" s="823"/>
      <c r="CY124" s="823"/>
      <c r="CZ124" s="823"/>
      <c r="DA124" s="823"/>
      <c r="DB124" s="823"/>
      <c r="DC124" s="823"/>
      <c r="DD124" s="823"/>
      <c r="DE124" s="823"/>
      <c r="DF124" s="824"/>
      <c r="DG124" s="750">
        <v>4449617</v>
      </c>
      <c r="DH124" s="751"/>
      <c r="DI124" s="751"/>
      <c r="DJ124" s="751"/>
      <c r="DK124" s="752"/>
      <c r="DL124" s="753">
        <v>4184298</v>
      </c>
      <c r="DM124" s="751"/>
      <c r="DN124" s="751"/>
      <c r="DO124" s="751"/>
      <c r="DP124" s="752"/>
      <c r="DQ124" s="753" t="s">
        <v>121</v>
      </c>
      <c r="DR124" s="751"/>
      <c r="DS124" s="751"/>
      <c r="DT124" s="751"/>
      <c r="DU124" s="752"/>
      <c r="DV124" s="835" t="s">
        <v>121</v>
      </c>
      <c r="DW124" s="836"/>
      <c r="DX124" s="836"/>
      <c r="DY124" s="836"/>
      <c r="DZ124" s="837"/>
    </row>
    <row r="125" spans="1:130" s="212" customFormat="1" ht="26.25" customHeight="1" x14ac:dyDescent="0.15">
      <c r="A125" s="807"/>
      <c r="B125" s="808"/>
      <c r="C125" s="802" t="s">
        <v>440</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121</v>
      </c>
      <c r="AB125" s="767"/>
      <c r="AC125" s="767"/>
      <c r="AD125" s="767"/>
      <c r="AE125" s="768"/>
      <c r="AF125" s="769" t="s">
        <v>121</v>
      </c>
      <c r="AG125" s="767"/>
      <c r="AH125" s="767"/>
      <c r="AI125" s="767"/>
      <c r="AJ125" s="768"/>
      <c r="AK125" s="769" t="s">
        <v>121</v>
      </c>
      <c r="AL125" s="767"/>
      <c r="AM125" s="767"/>
      <c r="AN125" s="767"/>
      <c r="AO125" s="768"/>
      <c r="AP125" s="811" t="s">
        <v>121</v>
      </c>
      <c r="AQ125" s="812"/>
      <c r="AR125" s="812"/>
      <c r="AS125" s="812"/>
      <c r="AT125" s="813"/>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452</v>
      </c>
      <c r="CL125" s="839"/>
      <c r="CM125" s="839"/>
      <c r="CN125" s="839"/>
      <c r="CO125" s="840"/>
      <c r="CP125" s="847" t="s">
        <v>453</v>
      </c>
      <c r="CQ125" s="795"/>
      <c r="CR125" s="795"/>
      <c r="CS125" s="795"/>
      <c r="CT125" s="795"/>
      <c r="CU125" s="795"/>
      <c r="CV125" s="795"/>
      <c r="CW125" s="795"/>
      <c r="CX125" s="795"/>
      <c r="CY125" s="795"/>
      <c r="CZ125" s="795"/>
      <c r="DA125" s="795"/>
      <c r="DB125" s="795"/>
      <c r="DC125" s="795"/>
      <c r="DD125" s="795"/>
      <c r="DE125" s="795"/>
      <c r="DF125" s="796"/>
      <c r="DG125" s="848" t="s">
        <v>121</v>
      </c>
      <c r="DH125" s="829"/>
      <c r="DI125" s="829"/>
      <c r="DJ125" s="829"/>
      <c r="DK125" s="829"/>
      <c r="DL125" s="829" t="s">
        <v>121</v>
      </c>
      <c r="DM125" s="829"/>
      <c r="DN125" s="829"/>
      <c r="DO125" s="829"/>
      <c r="DP125" s="829"/>
      <c r="DQ125" s="829" t="s">
        <v>121</v>
      </c>
      <c r="DR125" s="829"/>
      <c r="DS125" s="829"/>
      <c r="DT125" s="829"/>
      <c r="DU125" s="829"/>
      <c r="DV125" s="830" t="s">
        <v>121</v>
      </c>
      <c r="DW125" s="830"/>
      <c r="DX125" s="830"/>
      <c r="DY125" s="830"/>
      <c r="DZ125" s="831"/>
    </row>
    <row r="126" spans="1:130" s="212" customFormat="1" ht="26.25" customHeight="1" thickBot="1" x14ac:dyDescent="0.2">
      <c r="A126" s="807"/>
      <c r="B126" s="808"/>
      <c r="C126" s="802" t="s">
        <v>442</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121</v>
      </c>
      <c r="AB126" s="767"/>
      <c r="AC126" s="767"/>
      <c r="AD126" s="767"/>
      <c r="AE126" s="768"/>
      <c r="AF126" s="769" t="s">
        <v>121</v>
      </c>
      <c r="AG126" s="767"/>
      <c r="AH126" s="767"/>
      <c r="AI126" s="767"/>
      <c r="AJ126" s="768"/>
      <c r="AK126" s="769" t="s">
        <v>121</v>
      </c>
      <c r="AL126" s="767"/>
      <c r="AM126" s="767"/>
      <c r="AN126" s="767"/>
      <c r="AO126" s="768"/>
      <c r="AP126" s="811" t="s">
        <v>121</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454</v>
      </c>
      <c r="CQ126" s="739"/>
      <c r="CR126" s="739"/>
      <c r="CS126" s="739"/>
      <c r="CT126" s="739"/>
      <c r="CU126" s="739"/>
      <c r="CV126" s="739"/>
      <c r="CW126" s="739"/>
      <c r="CX126" s="739"/>
      <c r="CY126" s="739"/>
      <c r="CZ126" s="739"/>
      <c r="DA126" s="739"/>
      <c r="DB126" s="739"/>
      <c r="DC126" s="739"/>
      <c r="DD126" s="739"/>
      <c r="DE126" s="739"/>
      <c r="DF126" s="740"/>
      <c r="DG126" s="803" t="s">
        <v>121</v>
      </c>
      <c r="DH126" s="804"/>
      <c r="DI126" s="804"/>
      <c r="DJ126" s="804"/>
      <c r="DK126" s="804"/>
      <c r="DL126" s="804" t="s">
        <v>121</v>
      </c>
      <c r="DM126" s="804"/>
      <c r="DN126" s="804"/>
      <c r="DO126" s="804"/>
      <c r="DP126" s="804"/>
      <c r="DQ126" s="804" t="s">
        <v>121</v>
      </c>
      <c r="DR126" s="804"/>
      <c r="DS126" s="804"/>
      <c r="DT126" s="804"/>
      <c r="DU126" s="804"/>
      <c r="DV126" s="781" t="s">
        <v>121</v>
      </c>
      <c r="DW126" s="781"/>
      <c r="DX126" s="781"/>
      <c r="DY126" s="781"/>
      <c r="DZ126" s="782"/>
    </row>
    <row r="127" spans="1:130" s="212" customFormat="1" ht="26.25" customHeight="1" x14ac:dyDescent="0.15">
      <c r="A127" s="809"/>
      <c r="B127" s="810"/>
      <c r="C127" s="825" t="s">
        <v>455</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v>605</v>
      </c>
      <c r="AB127" s="767"/>
      <c r="AC127" s="767"/>
      <c r="AD127" s="767"/>
      <c r="AE127" s="768"/>
      <c r="AF127" s="769">
        <v>480</v>
      </c>
      <c r="AG127" s="767"/>
      <c r="AH127" s="767"/>
      <c r="AI127" s="767"/>
      <c r="AJ127" s="768"/>
      <c r="AK127" s="769">
        <v>386</v>
      </c>
      <c r="AL127" s="767"/>
      <c r="AM127" s="767"/>
      <c r="AN127" s="767"/>
      <c r="AO127" s="768"/>
      <c r="AP127" s="811">
        <v>0</v>
      </c>
      <c r="AQ127" s="812"/>
      <c r="AR127" s="812"/>
      <c r="AS127" s="812"/>
      <c r="AT127" s="813"/>
      <c r="AU127" s="214"/>
      <c r="AV127" s="214"/>
      <c r="AW127" s="214"/>
      <c r="AX127" s="828" t="s">
        <v>456</v>
      </c>
      <c r="AY127" s="799"/>
      <c r="AZ127" s="799"/>
      <c r="BA127" s="799"/>
      <c r="BB127" s="799"/>
      <c r="BC127" s="799"/>
      <c r="BD127" s="799"/>
      <c r="BE127" s="800"/>
      <c r="BF127" s="798" t="s">
        <v>457</v>
      </c>
      <c r="BG127" s="799"/>
      <c r="BH127" s="799"/>
      <c r="BI127" s="799"/>
      <c r="BJ127" s="799"/>
      <c r="BK127" s="799"/>
      <c r="BL127" s="800"/>
      <c r="BM127" s="798" t="s">
        <v>458</v>
      </c>
      <c r="BN127" s="799"/>
      <c r="BO127" s="799"/>
      <c r="BP127" s="799"/>
      <c r="BQ127" s="799"/>
      <c r="BR127" s="799"/>
      <c r="BS127" s="800"/>
      <c r="BT127" s="798" t="s">
        <v>459</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460</v>
      </c>
      <c r="CQ127" s="739"/>
      <c r="CR127" s="739"/>
      <c r="CS127" s="739"/>
      <c r="CT127" s="739"/>
      <c r="CU127" s="739"/>
      <c r="CV127" s="739"/>
      <c r="CW127" s="739"/>
      <c r="CX127" s="739"/>
      <c r="CY127" s="739"/>
      <c r="CZ127" s="739"/>
      <c r="DA127" s="739"/>
      <c r="DB127" s="739"/>
      <c r="DC127" s="739"/>
      <c r="DD127" s="739"/>
      <c r="DE127" s="739"/>
      <c r="DF127" s="740"/>
      <c r="DG127" s="803" t="s">
        <v>121</v>
      </c>
      <c r="DH127" s="804"/>
      <c r="DI127" s="804"/>
      <c r="DJ127" s="804"/>
      <c r="DK127" s="804"/>
      <c r="DL127" s="804" t="s">
        <v>121</v>
      </c>
      <c r="DM127" s="804"/>
      <c r="DN127" s="804"/>
      <c r="DO127" s="804"/>
      <c r="DP127" s="804"/>
      <c r="DQ127" s="804" t="s">
        <v>121</v>
      </c>
      <c r="DR127" s="804"/>
      <c r="DS127" s="804"/>
      <c r="DT127" s="804"/>
      <c r="DU127" s="804"/>
      <c r="DV127" s="781" t="s">
        <v>121</v>
      </c>
      <c r="DW127" s="781"/>
      <c r="DX127" s="781"/>
      <c r="DY127" s="781"/>
      <c r="DZ127" s="782"/>
    </row>
    <row r="128" spans="1:130" s="212" customFormat="1" ht="26.25" customHeight="1" thickBot="1" x14ac:dyDescent="0.2">
      <c r="A128" s="783" t="s">
        <v>461</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462</v>
      </c>
      <c r="X128" s="785"/>
      <c r="Y128" s="785"/>
      <c r="Z128" s="786"/>
      <c r="AA128" s="787">
        <v>65492</v>
      </c>
      <c r="AB128" s="788"/>
      <c r="AC128" s="788"/>
      <c r="AD128" s="788"/>
      <c r="AE128" s="789"/>
      <c r="AF128" s="790">
        <v>47205</v>
      </c>
      <c r="AG128" s="788"/>
      <c r="AH128" s="788"/>
      <c r="AI128" s="788"/>
      <c r="AJ128" s="789"/>
      <c r="AK128" s="790">
        <v>57946</v>
      </c>
      <c r="AL128" s="788"/>
      <c r="AM128" s="788"/>
      <c r="AN128" s="788"/>
      <c r="AO128" s="789"/>
      <c r="AP128" s="791"/>
      <c r="AQ128" s="792"/>
      <c r="AR128" s="792"/>
      <c r="AS128" s="792"/>
      <c r="AT128" s="793"/>
      <c r="AU128" s="214"/>
      <c r="AV128" s="214"/>
      <c r="AW128" s="214"/>
      <c r="AX128" s="794" t="s">
        <v>463</v>
      </c>
      <c r="AY128" s="795"/>
      <c r="AZ128" s="795"/>
      <c r="BA128" s="795"/>
      <c r="BB128" s="795"/>
      <c r="BC128" s="795"/>
      <c r="BD128" s="795"/>
      <c r="BE128" s="796"/>
      <c r="BF128" s="773" t="s">
        <v>121</v>
      </c>
      <c r="BG128" s="774"/>
      <c r="BH128" s="774"/>
      <c r="BI128" s="774"/>
      <c r="BJ128" s="774"/>
      <c r="BK128" s="774"/>
      <c r="BL128" s="797"/>
      <c r="BM128" s="773">
        <v>14.23</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464</v>
      </c>
      <c r="CQ128" s="717"/>
      <c r="CR128" s="717"/>
      <c r="CS128" s="717"/>
      <c r="CT128" s="717"/>
      <c r="CU128" s="717"/>
      <c r="CV128" s="717"/>
      <c r="CW128" s="717"/>
      <c r="CX128" s="717"/>
      <c r="CY128" s="717"/>
      <c r="CZ128" s="717"/>
      <c r="DA128" s="717"/>
      <c r="DB128" s="717"/>
      <c r="DC128" s="717"/>
      <c r="DD128" s="717"/>
      <c r="DE128" s="717"/>
      <c r="DF128" s="718"/>
      <c r="DG128" s="777" t="s">
        <v>121</v>
      </c>
      <c r="DH128" s="778"/>
      <c r="DI128" s="778"/>
      <c r="DJ128" s="778"/>
      <c r="DK128" s="778"/>
      <c r="DL128" s="778" t="s">
        <v>121</v>
      </c>
      <c r="DM128" s="778"/>
      <c r="DN128" s="778"/>
      <c r="DO128" s="778"/>
      <c r="DP128" s="778"/>
      <c r="DQ128" s="778" t="s">
        <v>121</v>
      </c>
      <c r="DR128" s="778"/>
      <c r="DS128" s="778"/>
      <c r="DT128" s="778"/>
      <c r="DU128" s="778"/>
      <c r="DV128" s="779" t="s">
        <v>121</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465</v>
      </c>
      <c r="X129" s="764"/>
      <c r="Y129" s="764"/>
      <c r="Z129" s="765"/>
      <c r="AA129" s="766">
        <v>6201822</v>
      </c>
      <c r="AB129" s="767"/>
      <c r="AC129" s="767"/>
      <c r="AD129" s="767"/>
      <c r="AE129" s="768"/>
      <c r="AF129" s="769">
        <v>6313107</v>
      </c>
      <c r="AG129" s="767"/>
      <c r="AH129" s="767"/>
      <c r="AI129" s="767"/>
      <c r="AJ129" s="768"/>
      <c r="AK129" s="769">
        <v>6499665</v>
      </c>
      <c r="AL129" s="767"/>
      <c r="AM129" s="767"/>
      <c r="AN129" s="767"/>
      <c r="AO129" s="768"/>
      <c r="AP129" s="770"/>
      <c r="AQ129" s="771"/>
      <c r="AR129" s="771"/>
      <c r="AS129" s="771"/>
      <c r="AT129" s="772"/>
      <c r="AU129" s="215"/>
      <c r="AV129" s="215"/>
      <c r="AW129" s="215"/>
      <c r="AX129" s="738" t="s">
        <v>466</v>
      </c>
      <c r="AY129" s="739"/>
      <c r="AZ129" s="739"/>
      <c r="BA129" s="739"/>
      <c r="BB129" s="739"/>
      <c r="BC129" s="739"/>
      <c r="BD129" s="739"/>
      <c r="BE129" s="740"/>
      <c r="BF129" s="757" t="s">
        <v>121</v>
      </c>
      <c r="BG129" s="758"/>
      <c r="BH129" s="758"/>
      <c r="BI129" s="758"/>
      <c r="BJ129" s="758"/>
      <c r="BK129" s="758"/>
      <c r="BL129" s="759"/>
      <c r="BM129" s="757">
        <v>19.23</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467</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468</v>
      </c>
      <c r="X130" s="764"/>
      <c r="Y130" s="764"/>
      <c r="Z130" s="765"/>
      <c r="AA130" s="766">
        <v>797905</v>
      </c>
      <c r="AB130" s="767"/>
      <c r="AC130" s="767"/>
      <c r="AD130" s="767"/>
      <c r="AE130" s="768"/>
      <c r="AF130" s="769">
        <v>761942</v>
      </c>
      <c r="AG130" s="767"/>
      <c r="AH130" s="767"/>
      <c r="AI130" s="767"/>
      <c r="AJ130" s="768"/>
      <c r="AK130" s="769">
        <v>787759</v>
      </c>
      <c r="AL130" s="767"/>
      <c r="AM130" s="767"/>
      <c r="AN130" s="767"/>
      <c r="AO130" s="768"/>
      <c r="AP130" s="770"/>
      <c r="AQ130" s="771"/>
      <c r="AR130" s="771"/>
      <c r="AS130" s="771"/>
      <c r="AT130" s="772"/>
      <c r="AU130" s="215"/>
      <c r="AV130" s="215"/>
      <c r="AW130" s="215"/>
      <c r="AX130" s="738" t="s">
        <v>469</v>
      </c>
      <c r="AY130" s="739"/>
      <c r="AZ130" s="739"/>
      <c r="BA130" s="739"/>
      <c r="BB130" s="739"/>
      <c r="BC130" s="739"/>
      <c r="BD130" s="739"/>
      <c r="BE130" s="740"/>
      <c r="BF130" s="741">
        <v>9.1</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470</v>
      </c>
      <c r="X131" s="748"/>
      <c r="Y131" s="748"/>
      <c r="Z131" s="749"/>
      <c r="AA131" s="750">
        <v>5403917</v>
      </c>
      <c r="AB131" s="751"/>
      <c r="AC131" s="751"/>
      <c r="AD131" s="751"/>
      <c r="AE131" s="752"/>
      <c r="AF131" s="753">
        <v>5551165</v>
      </c>
      <c r="AG131" s="751"/>
      <c r="AH131" s="751"/>
      <c r="AI131" s="751"/>
      <c r="AJ131" s="752"/>
      <c r="AK131" s="753">
        <v>5711906</v>
      </c>
      <c r="AL131" s="751"/>
      <c r="AM131" s="751"/>
      <c r="AN131" s="751"/>
      <c r="AO131" s="752"/>
      <c r="AP131" s="754"/>
      <c r="AQ131" s="755"/>
      <c r="AR131" s="755"/>
      <c r="AS131" s="755"/>
      <c r="AT131" s="756"/>
      <c r="AU131" s="215"/>
      <c r="AV131" s="215"/>
      <c r="AW131" s="215"/>
      <c r="AX131" s="716" t="s">
        <v>471</v>
      </c>
      <c r="AY131" s="717"/>
      <c r="AZ131" s="717"/>
      <c r="BA131" s="717"/>
      <c r="BB131" s="717"/>
      <c r="BC131" s="717"/>
      <c r="BD131" s="717"/>
      <c r="BE131" s="718"/>
      <c r="BF131" s="719">
        <v>35.799999999999997</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472</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473</v>
      </c>
      <c r="W132" s="729"/>
      <c r="X132" s="729"/>
      <c r="Y132" s="729"/>
      <c r="Z132" s="730"/>
      <c r="AA132" s="731">
        <v>10.76915</v>
      </c>
      <c r="AB132" s="732"/>
      <c r="AC132" s="732"/>
      <c r="AD132" s="732"/>
      <c r="AE132" s="733"/>
      <c r="AF132" s="734">
        <v>8.0114710000000002</v>
      </c>
      <c r="AG132" s="732"/>
      <c r="AH132" s="732"/>
      <c r="AI132" s="732"/>
      <c r="AJ132" s="733"/>
      <c r="AK132" s="734">
        <v>8.5804109999999998</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474</v>
      </c>
      <c r="W133" s="708"/>
      <c r="X133" s="708"/>
      <c r="Y133" s="708"/>
      <c r="Z133" s="709"/>
      <c r="AA133" s="710">
        <v>10</v>
      </c>
      <c r="AB133" s="711"/>
      <c r="AC133" s="711"/>
      <c r="AD133" s="711"/>
      <c r="AE133" s="712"/>
      <c r="AF133" s="710">
        <v>9.6</v>
      </c>
      <c r="AG133" s="711"/>
      <c r="AH133" s="711"/>
      <c r="AI133" s="711"/>
      <c r="AJ133" s="712"/>
      <c r="AK133" s="710">
        <v>9.1</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2g4z+/cvyspgLL8Az8BlzV0+kV042M9Udr6Bc+mtX1u15FJzI2f/wH5jxPbxD0rnrKEPB5gjxaTufE/ENCc2bQ==" saltValue="4rs/a2G+9LGvweZYmIkk/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475</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HtKcmuZ860IavG/U9D4QVaGTlKnrKWarngbvF1yO4QI/To5vfl65NkvT2vR2CgPmtkHjIMIv8F+JagO6+0wgMA==" saltValue="zlBpg5tqgOm3mzucVaXTw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DL89"/>
  <sheetViews>
    <sheetView showGridLines="0" zoomScale="70" zoomScaleNormal="7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o80m9c3iIfpdnTkTjZr523BX8zkAoWI5bs1UZGLy690RkG9YkE4lOrC9ReDleYcfe9CGv36dZ+q0MSoH7gcTNw==" saltValue="E5wEkfmUBo3NUoqboEszd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477</v>
      </c>
      <c r="AL6" s="248"/>
      <c r="AM6" s="248"/>
      <c r="AN6" s="248"/>
    </row>
    <row r="7" spans="1:46" ht="13.5" customHeight="1" x14ac:dyDescent="0.15">
      <c r="A7" s="247"/>
      <c r="AK7" s="250"/>
      <c r="AL7" s="251"/>
      <c r="AM7" s="251"/>
      <c r="AN7" s="252"/>
      <c r="AO7" s="1105" t="s">
        <v>478</v>
      </c>
      <c r="AP7" s="253"/>
      <c r="AQ7" s="254" t="s">
        <v>479</v>
      </c>
      <c r="AR7" s="255"/>
    </row>
    <row r="8" spans="1:46" x14ac:dyDescent="0.15">
      <c r="A8" s="247"/>
      <c r="AK8" s="256"/>
      <c r="AL8" s="257"/>
      <c r="AM8" s="257"/>
      <c r="AN8" s="258"/>
      <c r="AO8" s="1106"/>
      <c r="AP8" s="259" t="s">
        <v>480</v>
      </c>
      <c r="AQ8" s="260" t="s">
        <v>481</v>
      </c>
      <c r="AR8" s="261" t="s">
        <v>482</v>
      </c>
    </row>
    <row r="9" spans="1:46" x14ac:dyDescent="0.15">
      <c r="A9" s="247"/>
      <c r="AK9" s="1117" t="s">
        <v>483</v>
      </c>
      <c r="AL9" s="1118"/>
      <c r="AM9" s="1118"/>
      <c r="AN9" s="1119"/>
      <c r="AO9" s="262">
        <v>1686335</v>
      </c>
      <c r="AP9" s="262">
        <v>111582</v>
      </c>
      <c r="AQ9" s="263">
        <v>102505</v>
      </c>
      <c r="AR9" s="264">
        <v>8.9</v>
      </c>
    </row>
    <row r="10" spans="1:46" ht="13.5" customHeight="1" x14ac:dyDescent="0.15">
      <c r="A10" s="247"/>
      <c r="AK10" s="1117" t="s">
        <v>484</v>
      </c>
      <c r="AL10" s="1118"/>
      <c r="AM10" s="1118"/>
      <c r="AN10" s="1119"/>
      <c r="AO10" s="265">
        <v>394086</v>
      </c>
      <c r="AP10" s="265">
        <v>26076</v>
      </c>
      <c r="AQ10" s="266">
        <v>13118</v>
      </c>
      <c r="AR10" s="267">
        <v>98.8</v>
      </c>
    </row>
    <row r="11" spans="1:46" ht="13.5" customHeight="1" x14ac:dyDescent="0.15">
      <c r="A11" s="247"/>
      <c r="AK11" s="1117" t="s">
        <v>485</v>
      </c>
      <c r="AL11" s="1118"/>
      <c r="AM11" s="1118"/>
      <c r="AN11" s="1119"/>
      <c r="AO11" s="265" t="s">
        <v>486</v>
      </c>
      <c r="AP11" s="265" t="s">
        <v>486</v>
      </c>
      <c r="AQ11" s="266">
        <v>532</v>
      </c>
      <c r="AR11" s="267" t="s">
        <v>486</v>
      </c>
    </row>
    <row r="12" spans="1:46" ht="13.5" customHeight="1" x14ac:dyDescent="0.15">
      <c r="A12" s="247"/>
      <c r="AK12" s="1117" t="s">
        <v>487</v>
      </c>
      <c r="AL12" s="1118"/>
      <c r="AM12" s="1118"/>
      <c r="AN12" s="1119"/>
      <c r="AO12" s="265" t="s">
        <v>486</v>
      </c>
      <c r="AP12" s="265" t="s">
        <v>486</v>
      </c>
      <c r="AQ12" s="266">
        <v>70</v>
      </c>
      <c r="AR12" s="267" t="s">
        <v>486</v>
      </c>
    </row>
    <row r="13" spans="1:46" ht="13.5" customHeight="1" x14ac:dyDescent="0.15">
      <c r="A13" s="247"/>
      <c r="AK13" s="1117" t="s">
        <v>488</v>
      </c>
      <c r="AL13" s="1118"/>
      <c r="AM13" s="1118"/>
      <c r="AN13" s="1119"/>
      <c r="AO13" s="265">
        <v>110404</v>
      </c>
      <c r="AP13" s="265">
        <v>7305</v>
      </c>
      <c r="AQ13" s="266">
        <v>4255</v>
      </c>
      <c r="AR13" s="267">
        <v>71.7</v>
      </c>
    </row>
    <row r="14" spans="1:46" ht="13.5" customHeight="1" x14ac:dyDescent="0.15">
      <c r="A14" s="247"/>
      <c r="AK14" s="1117" t="s">
        <v>489</v>
      </c>
      <c r="AL14" s="1118"/>
      <c r="AM14" s="1118"/>
      <c r="AN14" s="1119"/>
      <c r="AO14" s="265">
        <v>19763</v>
      </c>
      <c r="AP14" s="265">
        <v>1308</v>
      </c>
      <c r="AQ14" s="266">
        <v>1813</v>
      </c>
      <c r="AR14" s="267">
        <v>-27.9</v>
      </c>
    </row>
    <row r="15" spans="1:46" ht="13.5" customHeight="1" x14ac:dyDescent="0.15">
      <c r="A15" s="247"/>
      <c r="AK15" s="1120" t="s">
        <v>490</v>
      </c>
      <c r="AL15" s="1121"/>
      <c r="AM15" s="1121"/>
      <c r="AN15" s="1122"/>
      <c r="AO15" s="265">
        <v>-52037</v>
      </c>
      <c r="AP15" s="265">
        <v>-3443</v>
      </c>
      <c r="AQ15" s="266">
        <v>-6003</v>
      </c>
      <c r="AR15" s="267">
        <v>-42.6</v>
      </c>
    </row>
    <row r="16" spans="1:46" x14ac:dyDescent="0.15">
      <c r="A16" s="247"/>
      <c r="AK16" s="1120" t="s">
        <v>177</v>
      </c>
      <c r="AL16" s="1121"/>
      <c r="AM16" s="1121"/>
      <c r="AN16" s="1122"/>
      <c r="AO16" s="265">
        <v>2158551</v>
      </c>
      <c r="AP16" s="265">
        <v>142827</v>
      </c>
      <c r="AQ16" s="266">
        <v>116291</v>
      </c>
      <c r="AR16" s="267">
        <v>22.8</v>
      </c>
    </row>
    <row r="17" spans="1:46" x14ac:dyDescent="0.15">
      <c r="A17" s="247"/>
    </row>
    <row r="18" spans="1:46" x14ac:dyDescent="0.15">
      <c r="A18" s="247"/>
      <c r="AQ18" s="268"/>
      <c r="AR18" s="268"/>
    </row>
    <row r="19" spans="1:46" x14ac:dyDescent="0.15">
      <c r="A19" s="247"/>
      <c r="AK19" s="243" t="s">
        <v>491</v>
      </c>
    </row>
    <row r="20" spans="1:46" x14ac:dyDescent="0.15">
      <c r="A20" s="247"/>
      <c r="AK20" s="269"/>
      <c r="AL20" s="270"/>
      <c r="AM20" s="270"/>
      <c r="AN20" s="271"/>
      <c r="AO20" s="272" t="s">
        <v>492</v>
      </c>
      <c r="AP20" s="273" t="s">
        <v>493</v>
      </c>
      <c r="AQ20" s="274" t="s">
        <v>494</v>
      </c>
      <c r="AR20" s="275"/>
    </row>
    <row r="21" spans="1:46" s="248" customFormat="1" x14ac:dyDescent="0.15">
      <c r="A21" s="276"/>
      <c r="AK21" s="1123" t="s">
        <v>495</v>
      </c>
      <c r="AL21" s="1124"/>
      <c r="AM21" s="1124"/>
      <c r="AN21" s="1125"/>
      <c r="AO21" s="277">
        <v>11.78</v>
      </c>
      <c r="AP21" s="278">
        <v>9.5500000000000007</v>
      </c>
      <c r="AQ21" s="279">
        <v>2.23</v>
      </c>
      <c r="AS21" s="280"/>
      <c r="AT21" s="276"/>
    </row>
    <row r="22" spans="1:46" s="248" customFormat="1" x14ac:dyDescent="0.15">
      <c r="A22" s="276"/>
      <c r="AK22" s="1123" t="s">
        <v>496</v>
      </c>
      <c r="AL22" s="1124"/>
      <c r="AM22" s="1124"/>
      <c r="AN22" s="1125"/>
      <c r="AO22" s="281">
        <v>97.6</v>
      </c>
      <c r="AP22" s="282">
        <v>96.7</v>
      </c>
      <c r="AQ22" s="283">
        <v>0.9</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497</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499</v>
      </c>
      <c r="AL29" s="248"/>
      <c r="AM29" s="248"/>
      <c r="AN29" s="248"/>
      <c r="AS29" s="290"/>
    </row>
    <row r="30" spans="1:46" ht="13.5" customHeight="1" x14ac:dyDescent="0.15">
      <c r="A30" s="247"/>
      <c r="AK30" s="250"/>
      <c r="AL30" s="251"/>
      <c r="AM30" s="251"/>
      <c r="AN30" s="252"/>
      <c r="AO30" s="1105" t="s">
        <v>478</v>
      </c>
      <c r="AP30" s="253"/>
      <c r="AQ30" s="254" t="s">
        <v>479</v>
      </c>
      <c r="AR30" s="255"/>
    </row>
    <row r="31" spans="1:46" x14ac:dyDescent="0.15">
      <c r="A31" s="247"/>
      <c r="AK31" s="256"/>
      <c r="AL31" s="257"/>
      <c r="AM31" s="257"/>
      <c r="AN31" s="258"/>
      <c r="AO31" s="1106"/>
      <c r="AP31" s="259" t="s">
        <v>480</v>
      </c>
      <c r="AQ31" s="260" t="s">
        <v>481</v>
      </c>
      <c r="AR31" s="261" t="s">
        <v>482</v>
      </c>
    </row>
    <row r="32" spans="1:46" ht="27" customHeight="1" x14ac:dyDescent="0.15">
      <c r="A32" s="247"/>
      <c r="AK32" s="1107" t="s">
        <v>500</v>
      </c>
      <c r="AL32" s="1108"/>
      <c r="AM32" s="1108"/>
      <c r="AN32" s="1109"/>
      <c r="AO32" s="291">
        <v>856574</v>
      </c>
      <c r="AP32" s="291">
        <v>56678</v>
      </c>
      <c r="AQ32" s="292">
        <v>49899</v>
      </c>
      <c r="AR32" s="293">
        <v>13.6</v>
      </c>
    </row>
    <row r="33" spans="1:46" ht="13.5" customHeight="1" x14ac:dyDescent="0.15">
      <c r="A33" s="247"/>
      <c r="AK33" s="1107" t="s">
        <v>501</v>
      </c>
      <c r="AL33" s="1108"/>
      <c r="AM33" s="1108"/>
      <c r="AN33" s="1109"/>
      <c r="AO33" s="291" t="s">
        <v>486</v>
      </c>
      <c r="AP33" s="291" t="s">
        <v>486</v>
      </c>
      <c r="AQ33" s="292" t="s">
        <v>486</v>
      </c>
      <c r="AR33" s="293" t="s">
        <v>486</v>
      </c>
    </row>
    <row r="34" spans="1:46" ht="27" customHeight="1" x14ac:dyDescent="0.15">
      <c r="A34" s="247"/>
      <c r="AK34" s="1107" t="s">
        <v>502</v>
      </c>
      <c r="AL34" s="1108"/>
      <c r="AM34" s="1108"/>
      <c r="AN34" s="1109"/>
      <c r="AO34" s="291" t="s">
        <v>486</v>
      </c>
      <c r="AP34" s="291" t="s">
        <v>486</v>
      </c>
      <c r="AQ34" s="292">
        <v>2</v>
      </c>
      <c r="AR34" s="293" t="s">
        <v>486</v>
      </c>
    </row>
    <row r="35" spans="1:46" ht="27" customHeight="1" x14ac:dyDescent="0.15">
      <c r="A35" s="247"/>
      <c r="AK35" s="1107" t="s">
        <v>503</v>
      </c>
      <c r="AL35" s="1108"/>
      <c r="AM35" s="1108"/>
      <c r="AN35" s="1109"/>
      <c r="AO35" s="291">
        <v>449290</v>
      </c>
      <c r="AP35" s="291">
        <v>29729</v>
      </c>
      <c r="AQ35" s="292">
        <v>13394</v>
      </c>
      <c r="AR35" s="293">
        <v>122</v>
      </c>
    </row>
    <row r="36" spans="1:46" ht="27" customHeight="1" x14ac:dyDescent="0.15">
      <c r="A36" s="247"/>
      <c r="AK36" s="1107" t="s">
        <v>504</v>
      </c>
      <c r="AL36" s="1108"/>
      <c r="AM36" s="1108"/>
      <c r="AN36" s="1109"/>
      <c r="AO36" s="291">
        <v>28918</v>
      </c>
      <c r="AP36" s="291">
        <v>1913</v>
      </c>
      <c r="AQ36" s="292">
        <v>2489</v>
      </c>
      <c r="AR36" s="293">
        <v>-23.1</v>
      </c>
    </row>
    <row r="37" spans="1:46" ht="13.5" customHeight="1" x14ac:dyDescent="0.15">
      <c r="A37" s="247"/>
      <c r="AK37" s="1107" t="s">
        <v>505</v>
      </c>
      <c r="AL37" s="1108"/>
      <c r="AM37" s="1108"/>
      <c r="AN37" s="1109"/>
      <c r="AO37" s="291">
        <v>386</v>
      </c>
      <c r="AP37" s="291">
        <v>26</v>
      </c>
      <c r="AQ37" s="292">
        <v>625</v>
      </c>
      <c r="AR37" s="293">
        <v>-95.8</v>
      </c>
    </row>
    <row r="38" spans="1:46" ht="27" customHeight="1" x14ac:dyDescent="0.15">
      <c r="A38" s="247"/>
      <c r="AK38" s="1110" t="s">
        <v>506</v>
      </c>
      <c r="AL38" s="1111"/>
      <c r="AM38" s="1111"/>
      <c r="AN38" s="1112"/>
      <c r="AO38" s="294">
        <v>642</v>
      </c>
      <c r="AP38" s="294">
        <v>42</v>
      </c>
      <c r="AQ38" s="295">
        <v>5</v>
      </c>
      <c r="AR38" s="283">
        <v>740</v>
      </c>
      <c r="AS38" s="290"/>
    </row>
    <row r="39" spans="1:46" x14ac:dyDescent="0.15">
      <c r="A39" s="247"/>
      <c r="AK39" s="1110" t="s">
        <v>507</v>
      </c>
      <c r="AL39" s="1111"/>
      <c r="AM39" s="1111"/>
      <c r="AN39" s="1112"/>
      <c r="AO39" s="291">
        <v>-57946</v>
      </c>
      <c r="AP39" s="291">
        <v>-3834</v>
      </c>
      <c r="AQ39" s="292">
        <v>-2982</v>
      </c>
      <c r="AR39" s="293">
        <v>28.6</v>
      </c>
      <c r="AS39" s="290"/>
    </row>
    <row r="40" spans="1:46" ht="27" customHeight="1" x14ac:dyDescent="0.15">
      <c r="A40" s="247"/>
      <c r="AK40" s="1107" t="s">
        <v>508</v>
      </c>
      <c r="AL40" s="1108"/>
      <c r="AM40" s="1108"/>
      <c r="AN40" s="1109"/>
      <c r="AO40" s="291">
        <v>-787759</v>
      </c>
      <c r="AP40" s="291">
        <v>-52125</v>
      </c>
      <c r="AQ40" s="292">
        <v>-43756</v>
      </c>
      <c r="AR40" s="293">
        <v>19.100000000000001</v>
      </c>
      <c r="AS40" s="290"/>
    </row>
    <row r="41" spans="1:46" x14ac:dyDescent="0.15">
      <c r="A41" s="247"/>
      <c r="AK41" s="1113" t="s">
        <v>287</v>
      </c>
      <c r="AL41" s="1114"/>
      <c r="AM41" s="1114"/>
      <c r="AN41" s="1115"/>
      <c r="AO41" s="291">
        <v>490105</v>
      </c>
      <c r="AP41" s="291">
        <v>32429</v>
      </c>
      <c r="AQ41" s="292">
        <v>19675</v>
      </c>
      <c r="AR41" s="293">
        <v>64.8</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509</v>
      </c>
    </row>
    <row r="48" spans="1:46" x14ac:dyDescent="0.15">
      <c r="A48" s="247"/>
      <c r="AK48" s="301" t="s">
        <v>510</v>
      </c>
      <c r="AL48" s="301"/>
      <c r="AM48" s="301"/>
      <c r="AN48" s="301"/>
      <c r="AO48" s="301"/>
      <c r="AP48" s="301"/>
      <c r="AQ48" s="302"/>
      <c r="AR48" s="301"/>
    </row>
    <row r="49" spans="1:44" ht="13.5" customHeight="1" x14ac:dyDescent="0.15">
      <c r="A49" s="247"/>
      <c r="AK49" s="303"/>
      <c r="AL49" s="304"/>
      <c r="AM49" s="1100" t="s">
        <v>478</v>
      </c>
      <c r="AN49" s="1102" t="s">
        <v>511</v>
      </c>
      <c r="AO49" s="1103"/>
      <c r="AP49" s="1103"/>
      <c r="AQ49" s="1103"/>
      <c r="AR49" s="1104"/>
    </row>
    <row r="50" spans="1:44" x14ac:dyDescent="0.15">
      <c r="A50" s="247"/>
      <c r="AK50" s="305"/>
      <c r="AL50" s="306"/>
      <c r="AM50" s="1101"/>
      <c r="AN50" s="307" t="s">
        <v>512</v>
      </c>
      <c r="AO50" s="308" t="s">
        <v>513</v>
      </c>
      <c r="AP50" s="309" t="s">
        <v>514</v>
      </c>
      <c r="AQ50" s="310" t="s">
        <v>515</v>
      </c>
      <c r="AR50" s="311" t="s">
        <v>516</v>
      </c>
    </row>
    <row r="51" spans="1:44" x14ac:dyDescent="0.15">
      <c r="A51" s="247"/>
      <c r="AK51" s="303" t="s">
        <v>517</v>
      </c>
      <c r="AL51" s="304"/>
      <c r="AM51" s="312">
        <v>2086156</v>
      </c>
      <c r="AN51" s="313">
        <v>133574</v>
      </c>
      <c r="AO51" s="314">
        <v>168.7</v>
      </c>
      <c r="AP51" s="315">
        <v>96248</v>
      </c>
      <c r="AQ51" s="316">
        <v>10</v>
      </c>
      <c r="AR51" s="317">
        <v>158.69999999999999</v>
      </c>
    </row>
    <row r="52" spans="1:44" x14ac:dyDescent="0.15">
      <c r="A52" s="247"/>
      <c r="AK52" s="318"/>
      <c r="AL52" s="319" t="s">
        <v>518</v>
      </c>
      <c r="AM52" s="320">
        <v>777357</v>
      </c>
      <c r="AN52" s="321">
        <v>49773</v>
      </c>
      <c r="AO52" s="322">
        <v>29.8</v>
      </c>
      <c r="AP52" s="323">
        <v>55768</v>
      </c>
      <c r="AQ52" s="324">
        <v>17.5</v>
      </c>
      <c r="AR52" s="325">
        <v>12.3</v>
      </c>
    </row>
    <row r="53" spans="1:44" x14ac:dyDescent="0.15">
      <c r="A53" s="247"/>
      <c r="AK53" s="303" t="s">
        <v>519</v>
      </c>
      <c r="AL53" s="304"/>
      <c r="AM53" s="312">
        <v>5154486</v>
      </c>
      <c r="AN53" s="313">
        <v>333732</v>
      </c>
      <c r="AO53" s="314">
        <v>149.80000000000001</v>
      </c>
      <c r="AP53" s="315">
        <v>76413</v>
      </c>
      <c r="AQ53" s="316">
        <v>-20.6</v>
      </c>
      <c r="AR53" s="317">
        <v>170.4</v>
      </c>
    </row>
    <row r="54" spans="1:44" x14ac:dyDescent="0.15">
      <c r="A54" s="247"/>
      <c r="AK54" s="318"/>
      <c r="AL54" s="319" t="s">
        <v>518</v>
      </c>
      <c r="AM54" s="320">
        <v>167073</v>
      </c>
      <c r="AN54" s="321">
        <v>10817</v>
      </c>
      <c r="AO54" s="322">
        <v>-78.3</v>
      </c>
      <c r="AP54" s="323">
        <v>39658</v>
      </c>
      <c r="AQ54" s="324">
        <v>-28.9</v>
      </c>
      <c r="AR54" s="325">
        <v>-49.4</v>
      </c>
    </row>
    <row r="55" spans="1:44" x14ac:dyDescent="0.15">
      <c r="A55" s="247"/>
      <c r="AK55" s="303" t="s">
        <v>520</v>
      </c>
      <c r="AL55" s="304"/>
      <c r="AM55" s="312">
        <v>1829942</v>
      </c>
      <c r="AN55" s="313">
        <v>119378</v>
      </c>
      <c r="AO55" s="314">
        <v>-64.2</v>
      </c>
      <c r="AP55" s="315">
        <v>66481</v>
      </c>
      <c r="AQ55" s="316">
        <v>-13</v>
      </c>
      <c r="AR55" s="317">
        <v>-51.2</v>
      </c>
    </row>
    <row r="56" spans="1:44" x14ac:dyDescent="0.15">
      <c r="A56" s="247"/>
      <c r="AK56" s="318"/>
      <c r="AL56" s="319" t="s">
        <v>518</v>
      </c>
      <c r="AM56" s="320">
        <v>662669</v>
      </c>
      <c r="AN56" s="321">
        <v>43230</v>
      </c>
      <c r="AO56" s="322">
        <v>299.60000000000002</v>
      </c>
      <c r="AP56" s="323">
        <v>36120</v>
      </c>
      <c r="AQ56" s="324">
        <v>-8.9</v>
      </c>
      <c r="AR56" s="325">
        <v>308.5</v>
      </c>
    </row>
    <row r="57" spans="1:44" x14ac:dyDescent="0.15">
      <c r="A57" s="247"/>
      <c r="AK57" s="303" t="s">
        <v>521</v>
      </c>
      <c r="AL57" s="304"/>
      <c r="AM57" s="312">
        <v>1226675</v>
      </c>
      <c r="AN57" s="313">
        <v>80248</v>
      </c>
      <c r="AO57" s="314">
        <v>-32.799999999999997</v>
      </c>
      <c r="AP57" s="315">
        <v>67825</v>
      </c>
      <c r="AQ57" s="316">
        <v>2</v>
      </c>
      <c r="AR57" s="317">
        <v>-34.799999999999997</v>
      </c>
    </row>
    <row r="58" spans="1:44" x14ac:dyDescent="0.15">
      <c r="A58" s="247"/>
      <c r="AK58" s="318"/>
      <c r="AL58" s="319" t="s">
        <v>518</v>
      </c>
      <c r="AM58" s="320">
        <v>579361</v>
      </c>
      <c r="AN58" s="321">
        <v>37901</v>
      </c>
      <c r="AO58" s="322">
        <v>-12.3</v>
      </c>
      <c r="AP58" s="323">
        <v>39417</v>
      </c>
      <c r="AQ58" s="324">
        <v>9.1</v>
      </c>
      <c r="AR58" s="325">
        <v>-21.4</v>
      </c>
    </row>
    <row r="59" spans="1:44" x14ac:dyDescent="0.15">
      <c r="A59" s="247"/>
      <c r="AK59" s="303" t="s">
        <v>522</v>
      </c>
      <c r="AL59" s="304"/>
      <c r="AM59" s="312">
        <v>810074</v>
      </c>
      <c r="AN59" s="313">
        <v>53601</v>
      </c>
      <c r="AO59" s="314">
        <v>-33.200000000000003</v>
      </c>
      <c r="AP59" s="315">
        <v>81158</v>
      </c>
      <c r="AQ59" s="316">
        <v>19.7</v>
      </c>
      <c r="AR59" s="317">
        <v>-52.9</v>
      </c>
    </row>
    <row r="60" spans="1:44" x14ac:dyDescent="0.15">
      <c r="A60" s="247"/>
      <c r="AK60" s="318"/>
      <c r="AL60" s="319" t="s">
        <v>518</v>
      </c>
      <c r="AM60" s="320">
        <v>471052</v>
      </c>
      <c r="AN60" s="321">
        <v>31169</v>
      </c>
      <c r="AO60" s="322">
        <v>-17.8</v>
      </c>
      <c r="AP60" s="323">
        <v>45320</v>
      </c>
      <c r="AQ60" s="324">
        <v>15</v>
      </c>
      <c r="AR60" s="325">
        <v>-32.799999999999997</v>
      </c>
    </row>
    <row r="61" spans="1:44" x14ac:dyDescent="0.15">
      <c r="A61" s="247"/>
      <c r="AK61" s="303" t="s">
        <v>523</v>
      </c>
      <c r="AL61" s="326"/>
      <c r="AM61" s="312">
        <v>2221467</v>
      </c>
      <c r="AN61" s="313">
        <v>144107</v>
      </c>
      <c r="AO61" s="314">
        <v>37.700000000000003</v>
      </c>
      <c r="AP61" s="315">
        <v>77625</v>
      </c>
      <c r="AQ61" s="327">
        <v>-0.4</v>
      </c>
      <c r="AR61" s="317">
        <v>38.1</v>
      </c>
    </row>
    <row r="62" spans="1:44" x14ac:dyDescent="0.15">
      <c r="A62" s="247"/>
      <c r="AK62" s="318"/>
      <c r="AL62" s="319" t="s">
        <v>518</v>
      </c>
      <c r="AM62" s="320">
        <v>531502</v>
      </c>
      <c r="AN62" s="321">
        <v>34578</v>
      </c>
      <c r="AO62" s="322">
        <v>44.2</v>
      </c>
      <c r="AP62" s="323">
        <v>43257</v>
      </c>
      <c r="AQ62" s="324">
        <v>0.8</v>
      </c>
      <c r="AR62" s="325">
        <v>43.4</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64dB0MCMS8KFwvzIrcs0Vv2qh2jbf/MDt2dTSQBHl6idtWPBg4D4vxicmsWF0c5Irz7FeFVw2Tl+FzhLQgermw==" saltValue="GkdX8X59g+OickDMsj0eC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475</v>
      </c>
    </row>
    <row r="121" spans="125:125" ht="13.5" hidden="1" customHeight="1" x14ac:dyDescent="0.15">
      <c r="DU121" s="241"/>
    </row>
  </sheetData>
  <sheetProtection algorithmName="SHA-512" hashValue="RBU3eThYSdDT75W+VndQ7VTCEmKxJ3Wgc/aGKI3U+2+UvgLUddoP1YXocIl5QHxID1JvqTwsPF5P4zCIoyoUFw==" saltValue="oaqtm089xsBhIkWzTwnXQQ=="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475</v>
      </c>
    </row>
  </sheetData>
  <sheetProtection algorithmName="SHA-512" hashValue="NpWk739FsqsW006gnXIpZpVPcKCNeZiaoI+azI2QgZgoe4LVGI/izhpHgfFXgp/A8to7XTXoUCInPQ7VojAHMw==" saltValue="WS995m/Tc8VbOtdayAZhI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26" t="s">
        <v>3</v>
      </c>
      <c r="D47" s="1126"/>
      <c r="E47" s="1127"/>
      <c r="F47" s="11">
        <v>10.61</v>
      </c>
      <c r="G47" s="12">
        <v>13.42</v>
      </c>
      <c r="H47" s="12">
        <v>13.72</v>
      </c>
      <c r="I47" s="12">
        <v>13.95</v>
      </c>
      <c r="J47" s="13">
        <v>13.55</v>
      </c>
    </row>
    <row r="48" spans="2:10" ht="57.75" customHeight="1" x14ac:dyDescent="0.15">
      <c r="B48" s="14"/>
      <c r="C48" s="1128" t="s">
        <v>4</v>
      </c>
      <c r="D48" s="1128"/>
      <c r="E48" s="1129"/>
      <c r="F48" s="15">
        <v>4.28</v>
      </c>
      <c r="G48" s="16">
        <v>6.48</v>
      </c>
      <c r="H48" s="16">
        <v>4.62</v>
      </c>
      <c r="I48" s="16">
        <v>5.72</v>
      </c>
      <c r="J48" s="17">
        <v>6.55</v>
      </c>
    </row>
    <row r="49" spans="2:10" ht="57.75" customHeight="1" thickBot="1" x14ac:dyDescent="0.2">
      <c r="B49" s="18"/>
      <c r="C49" s="1130" t="s">
        <v>5</v>
      </c>
      <c r="D49" s="1130"/>
      <c r="E49" s="1131"/>
      <c r="F49" s="19" t="s">
        <v>530</v>
      </c>
      <c r="G49" s="20">
        <v>5.5</v>
      </c>
      <c r="H49" s="20" t="s">
        <v>531</v>
      </c>
      <c r="I49" s="20">
        <v>1.66</v>
      </c>
      <c r="J49" s="21">
        <v>0.99</v>
      </c>
    </row>
    <row r="50" spans="2:10" x14ac:dyDescent="0.15"/>
  </sheetData>
  <sheetProtection algorithmName="SHA-512" hashValue="FOdeexxNIFkZ6MsaWVq8FIR10PVOJGisLC+myWDFW5BG81P6hD1+/rtYOP5kS59WU/b7rTnJuTfq3v8b1OBfCA==" saltValue="m1pMRnsBp8U2RfsF6zWwW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36" t="s">
        <v>532</v>
      </c>
      <c r="D34" s="1136"/>
      <c r="E34" s="1137"/>
      <c r="F34" s="32">
        <v>5.79</v>
      </c>
      <c r="G34" s="33">
        <v>6.31</v>
      </c>
      <c r="H34" s="33">
        <v>7.03</v>
      </c>
      <c r="I34" s="33">
        <v>7.39</v>
      </c>
      <c r="J34" s="34">
        <v>7.18</v>
      </c>
      <c r="K34" s="22"/>
      <c r="L34" s="22"/>
      <c r="M34" s="22"/>
      <c r="N34" s="22"/>
      <c r="O34" s="22"/>
      <c r="P34" s="22"/>
    </row>
    <row r="35" spans="1:16" ht="39" customHeight="1" x14ac:dyDescent="0.15">
      <c r="A35" s="22"/>
      <c r="B35" s="35"/>
      <c r="C35" s="1132" t="s">
        <v>533</v>
      </c>
      <c r="D35" s="1132"/>
      <c r="E35" s="1133"/>
      <c r="F35" s="36">
        <v>4.2699999999999996</v>
      </c>
      <c r="G35" s="37">
        <v>6.47</v>
      </c>
      <c r="H35" s="37">
        <v>4.6100000000000003</v>
      </c>
      <c r="I35" s="37">
        <v>5.72</v>
      </c>
      <c r="J35" s="38">
        <v>6.54</v>
      </c>
      <c r="K35" s="22"/>
      <c r="L35" s="22"/>
      <c r="M35" s="22"/>
      <c r="N35" s="22"/>
      <c r="O35" s="22"/>
      <c r="P35" s="22"/>
    </row>
    <row r="36" spans="1:16" ht="39" customHeight="1" x14ac:dyDescent="0.15">
      <c r="A36" s="22"/>
      <c r="B36" s="35"/>
      <c r="C36" s="1132" t="s">
        <v>534</v>
      </c>
      <c r="D36" s="1132"/>
      <c r="E36" s="1133"/>
      <c r="F36" s="36" t="s">
        <v>486</v>
      </c>
      <c r="G36" s="37" t="s">
        <v>486</v>
      </c>
      <c r="H36" s="37" t="s">
        <v>486</v>
      </c>
      <c r="I36" s="37" t="s">
        <v>486</v>
      </c>
      <c r="J36" s="38">
        <v>1.32</v>
      </c>
      <c r="K36" s="22"/>
      <c r="L36" s="22"/>
      <c r="M36" s="22"/>
      <c r="N36" s="22"/>
      <c r="O36" s="22"/>
      <c r="P36" s="22"/>
    </row>
    <row r="37" spans="1:16" ht="39" customHeight="1" x14ac:dyDescent="0.15">
      <c r="A37" s="22"/>
      <c r="B37" s="35"/>
      <c r="C37" s="1132" t="s">
        <v>535</v>
      </c>
      <c r="D37" s="1132"/>
      <c r="E37" s="1133"/>
      <c r="F37" s="36">
        <v>0.71</v>
      </c>
      <c r="G37" s="37">
        <v>1.79</v>
      </c>
      <c r="H37" s="37">
        <v>2.0299999999999998</v>
      </c>
      <c r="I37" s="37">
        <v>2.14</v>
      </c>
      <c r="J37" s="38">
        <v>0.69</v>
      </c>
      <c r="K37" s="22"/>
      <c r="L37" s="22"/>
      <c r="M37" s="22"/>
      <c r="N37" s="22"/>
      <c r="O37" s="22"/>
      <c r="P37" s="22"/>
    </row>
    <row r="38" spans="1:16" ht="39" customHeight="1" x14ac:dyDescent="0.15">
      <c r="A38" s="22"/>
      <c r="B38" s="35"/>
      <c r="C38" s="1132" t="s">
        <v>536</v>
      </c>
      <c r="D38" s="1132"/>
      <c r="E38" s="1133"/>
      <c r="F38" s="36">
        <v>0.85</v>
      </c>
      <c r="G38" s="37">
        <v>1.1100000000000001</v>
      </c>
      <c r="H38" s="37">
        <v>0.57999999999999996</v>
      </c>
      <c r="I38" s="37">
        <v>0.43</v>
      </c>
      <c r="J38" s="38">
        <v>0.22</v>
      </c>
      <c r="K38" s="22"/>
      <c r="L38" s="22"/>
      <c r="M38" s="22"/>
      <c r="N38" s="22"/>
      <c r="O38" s="22"/>
      <c r="P38" s="22"/>
    </row>
    <row r="39" spans="1:16" ht="39" customHeight="1" x14ac:dyDescent="0.15">
      <c r="A39" s="22"/>
      <c r="B39" s="35"/>
      <c r="C39" s="1132" t="s">
        <v>537</v>
      </c>
      <c r="D39" s="1132"/>
      <c r="E39" s="1133"/>
      <c r="F39" s="36">
        <v>0.08</v>
      </c>
      <c r="G39" s="37">
        <v>7.0000000000000007E-2</v>
      </c>
      <c r="H39" s="37">
        <v>0.08</v>
      </c>
      <c r="I39" s="37">
        <v>7.0000000000000007E-2</v>
      </c>
      <c r="J39" s="38">
        <v>0.08</v>
      </c>
      <c r="K39" s="22"/>
      <c r="L39" s="22"/>
      <c r="M39" s="22"/>
      <c r="N39" s="22"/>
      <c r="O39" s="22"/>
      <c r="P39" s="22"/>
    </row>
    <row r="40" spans="1:16" ht="39" customHeight="1" x14ac:dyDescent="0.15">
      <c r="A40" s="22"/>
      <c r="B40" s="35"/>
      <c r="C40" s="1132" t="s">
        <v>538</v>
      </c>
      <c r="D40" s="1132"/>
      <c r="E40" s="1133"/>
      <c r="F40" s="36" t="s">
        <v>539</v>
      </c>
      <c r="G40" s="37" t="s">
        <v>540</v>
      </c>
      <c r="H40" s="37" t="s">
        <v>541</v>
      </c>
      <c r="I40" s="37" t="s">
        <v>542</v>
      </c>
      <c r="J40" s="38">
        <v>0</v>
      </c>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543</v>
      </c>
      <c r="D42" s="1132"/>
      <c r="E42" s="1133"/>
      <c r="F42" s="36" t="s">
        <v>486</v>
      </c>
      <c r="G42" s="37" t="s">
        <v>486</v>
      </c>
      <c r="H42" s="37" t="s">
        <v>486</v>
      </c>
      <c r="I42" s="37" t="s">
        <v>486</v>
      </c>
      <c r="J42" s="38" t="s">
        <v>486</v>
      </c>
      <c r="K42" s="22"/>
      <c r="L42" s="22"/>
      <c r="M42" s="22"/>
      <c r="N42" s="22"/>
      <c r="O42" s="22"/>
      <c r="P42" s="22"/>
    </row>
    <row r="43" spans="1:16" ht="39" customHeight="1" thickBot="1" x14ac:dyDescent="0.2">
      <c r="A43" s="22"/>
      <c r="B43" s="40"/>
      <c r="C43" s="1134" t="s">
        <v>544</v>
      </c>
      <c r="D43" s="1134"/>
      <c r="E43" s="1135"/>
      <c r="F43" s="41">
        <v>0.31</v>
      </c>
      <c r="G43" s="42">
        <v>0.4</v>
      </c>
      <c r="H43" s="42">
        <v>0.37</v>
      </c>
      <c r="I43" s="42">
        <v>1.47</v>
      </c>
      <c r="J43" s="43" t="s">
        <v>486</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IfL+HIe1Weh42ztQDQcGNtewUyn5g5ye2wQ5YedwOnYUDA6QWuoEB29ZUycagZ0/YHrvLct6pYjc5nAyt7JkTw==" saltValue="HuzCvWEC0JAy04allKmud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Normal="10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1041</v>
      </c>
      <c r="L45" s="58">
        <v>1018</v>
      </c>
      <c r="M45" s="58">
        <v>982</v>
      </c>
      <c r="N45" s="58">
        <v>827</v>
      </c>
      <c r="O45" s="59">
        <v>857</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486</v>
      </c>
      <c r="L46" s="62" t="s">
        <v>486</v>
      </c>
      <c r="M46" s="62" t="s">
        <v>486</v>
      </c>
      <c r="N46" s="62" t="s">
        <v>486</v>
      </c>
      <c r="O46" s="63" t="s">
        <v>486</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486</v>
      </c>
      <c r="L47" s="62" t="s">
        <v>486</v>
      </c>
      <c r="M47" s="62" t="s">
        <v>486</v>
      </c>
      <c r="N47" s="62" t="s">
        <v>486</v>
      </c>
      <c r="O47" s="63" t="s">
        <v>486</v>
      </c>
      <c r="P47" s="46"/>
      <c r="Q47" s="46"/>
      <c r="R47" s="46"/>
      <c r="S47" s="46"/>
      <c r="T47" s="46"/>
      <c r="U47" s="46"/>
    </row>
    <row r="48" spans="1:21" ht="30.75" customHeight="1" x14ac:dyDescent="0.15">
      <c r="A48" s="46"/>
      <c r="B48" s="1163"/>
      <c r="C48" s="1164"/>
      <c r="D48" s="60"/>
      <c r="E48" s="1140" t="s">
        <v>13</v>
      </c>
      <c r="F48" s="1140"/>
      <c r="G48" s="1140"/>
      <c r="H48" s="1140"/>
      <c r="I48" s="1140"/>
      <c r="J48" s="1141"/>
      <c r="K48" s="61">
        <v>409</v>
      </c>
      <c r="L48" s="62">
        <v>409</v>
      </c>
      <c r="M48" s="62">
        <v>413</v>
      </c>
      <c r="N48" s="62">
        <v>375</v>
      </c>
      <c r="O48" s="63">
        <v>449</v>
      </c>
      <c r="P48" s="46"/>
      <c r="Q48" s="46"/>
      <c r="R48" s="46"/>
      <c r="S48" s="46"/>
      <c r="T48" s="46"/>
      <c r="U48" s="46"/>
    </row>
    <row r="49" spans="1:21" ht="30.75" customHeight="1" x14ac:dyDescent="0.15">
      <c r="A49" s="46"/>
      <c r="B49" s="1163"/>
      <c r="C49" s="1164"/>
      <c r="D49" s="60"/>
      <c r="E49" s="1140" t="s">
        <v>14</v>
      </c>
      <c r="F49" s="1140"/>
      <c r="G49" s="1140"/>
      <c r="H49" s="1140"/>
      <c r="I49" s="1140"/>
      <c r="J49" s="1141"/>
      <c r="K49" s="61">
        <v>47</v>
      </c>
      <c r="L49" s="62">
        <v>47</v>
      </c>
      <c r="M49" s="62">
        <v>50</v>
      </c>
      <c r="N49" s="62">
        <v>51</v>
      </c>
      <c r="O49" s="63">
        <v>29</v>
      </c>
      <c r="P49" s="46"/>
      <c r="Q49" s="46"/>
      <c r="R49" s="46"/>
      <c r="S49" s="46"/>
      <c r="T49" s="46"/>
      <c r="U49" s="46"/>
    </row>
    <row r="50" spans="1:21" ht="30.75" customHeight="1" x14ac:dyDescent="0.15">
      <c r="A50" s="46"/>
      <c r="B50" s="1163"/>
      <c r="C50" s="1164"/>
      <c r="D50" s="60"/>
      <c r="E50" s="1140" t="s">
        <v>15</v>
      </c>
      <c r="F50" s="1140"/>
      <c r="G50" s="1140"/>
      <c r="H50" s="1140"/>
      <c r="I50" s="1140"/>
      <c r="J50" s="1141"/>
      <c r="K50" s="61">
        <v>1</v>
      </c>
      <c r="L50" s="62">
        <v>1</v>
      </c>
      <c r="M50" s="62">
        <v>1</v>
      </c>
      <c r="N50" s="62">
        <v>0</v>
      </c>
      <c r="O50" s="63">
        <v>0</v>
      </c>
      <c r="P50" s="46"/>
      <c r="Q50" s="46"/>
      <c r="R50" s="46"/>
      <c r="S50" s="46"/>
      <c r="T50" s="46"/>
      <c r="U50" s="46"/>
    </row>
    <row r="51" spans="1:21" ht="30.75" customHeight="1" x14ac:dyDescent="0.15">
      <c r="A51" s="46"/>
      <c r="B51" s="1165"/>
      <c r="C51" s="1166"/>
      <c r="D51" s="64"/>
      <c r="E51" s="1140" t="s">
        <v>16</v>
      </c>
      <c r="F51" s="1140"/>
      <c r="G51" s="1140"/>
      <c r="H51" s="1140"/>
      <c r="I51" s="1140"/>
      <c r="J51" s="1141"/>
      <c r="K51" s="61">
        <v>0</v>
      </c>
      <c r="L51" s="62">
        <v>1</v>
      </c>
      <c r="M51" s="62">
        <v>0</v>
      </c>
      <c r="N51" s="62">
        <v>0</v>
      </c>
      <c r="O51" s="63">
        <v>1</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1011</v>
      </c>
      <c r="L52" s="62">
        <v>921</v>
      </c>
      <c r="M52" s="62">
        <v>863</v>
      </c>
      <c r="N52" s="62">
        <v>809</v>
      </c>
      <c r="O52" s="63">
        <v>846</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487</v>
      </c>
      <c r="L53" s="67">
        <v>555</v>
      </c>
      <c r="M53" s="67">
        <v>583</v>
      </c>
      <c r="N53" s="67">
        <v>444</v>
      </c>
      <c r="O53" s="68">
        <v>490</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545</v>
      </c>
      <c r="L57" s="79" t="s">
        <v>546</v>
      </c>
      <c r="M57" s="79" t="s">
        <v>547</v>
      </c>
      <c r="N57" s="79" t="s">
        <v>548</v>
      </c>
      <c r="O57" s="80" t="s">
        <v>549</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3XVS6D+vFi2rkOp3gpxTrKourGwAtZsbX2K547NvZKmvd/YKTBMLPFb57vA/S9cXMiwF4QM5DD1VtYc/GDBaZw==" saltValue="I5GbzQE9E5Dk92nX6WNYdA=="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90" zoomScaleNormal="9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525</v>
      </c>
      <c r="J40" s="101" t="s">
        <v>526</v>
      </c>
      <c r="K40" s="101" t="s">
        <v>527</v>
      </c>
      <c r="L40" s="101" t="s">
        <v>528</v>
      </c>
      <c r="M40" s="102" t="s">
        <v>529</v>
      </c>
    </row>
    <row r="41" spans="2:13" ht="27.75" customHeight="1" x14ac:dyDescent="0.15">
      <c r="B41" s="1181" t="s">
        <v>30</v>
      </c>
      <c r="C41" s="1182"/>
      <c r="D41" s="103"/>
      <c r="E41" s="1183" t="s">
        <v>31</v>
      </c>
      <c r="F41" s="1183"/>
      <c r="G41" s="1183"/>
      <c r="H41" s="1184"/>
      <c r="I41" s="330">
        <v>9929</v>
      </c>
      <c r="J41" s="331">
        <v>11678</v>
      </c>
      <c r="K41" s="331">
        <v>11515</v>
      </c>
      <c r="L41" s="331">
        <v>11277</v>
      </c>
      <c r="M41" s="332">
        <v>10952</v>
      </c>
    </row>
    <row r="42" spans="2:13" ht="27.75" customHeight="1" x14ac:dyDescent="0.15">
      <c r="B42" s="1171"/>
      <c r="C42" s="1172"/>
      <c r="D42" s="104"/>
      <c r="E42" s="1175" t="s">
        <v>32</v>
      </c>
      <c r="F42" s="1175"/>
      <c r="G42" s="1175"/>
      <c r="H42" s="1176"/>
      <c r="I42" s="333">
        <v>376</v>
      </c>
      <c r="J42" s="334">
        <v>245</v>
      </c>
      <c r="K42" s="334">
        <v>390</v>
      </c>
      <c r="L42" s="334">
        <v>284</v>
      </c>
      <c r="M42" s="335">
        <v>257</v>
      </c>
    </row>
    <row r="43" spans="2:13" ht="27.75" customHeight="1" x14ac:dyDescent="0.15">
      <c r="B43" s="1171"/>
      <c r="C43" s="1172"/>
      <c r="D43" s="104"/>
      <c r="E43" s="1175" t="s">
        <v>33</v>
      </c>
      <c r="F43" s="1175"/>
      <c r="G43" s="1175"/>
      <c r="H43" s="1176"/>
      <c r="I43" s="333">
        <v>4756</v>
      </c>
      <c r="J43" s="334">
        <v>4686</v>
      </c>
      <c r="K43" s="334">
        <v>4450</v>
      </c>
      <c r="L43" s="334">
        <v>4184</v>
      </c>
      <c r="M43" s="335">
        <v>4526</v>
      </c>
    </row>
    <row r="44" spans="2:13" ht="27.75" customHeight="1" x14ac:dyDescent="0.15">
      <c r="B44" s="1171"/>
      <c r="C44" s="1172"/>
      <c r="D44" s="104"/>
      <c r="E44" s="1175" t="s">
        <v>34</v>
      </c>
      <c r="F44" s="1175"/>
      <c r="G44" s="1175"/>
      <c r="H44" s="1176"/>
      <c r="I44" s="333">
        <v>297</v>
      </c>
      <c r="J44" s="334">
        <v>257</v>
      </c>
      <c r="K44" s="334">
        <v>219</v>
      </c>
      <c r="L44" s="334">
        <v>192</v>
      </c>
      <c r="M44" s="335">
        <v>275</v>
      </c>
    </row>
    <row r="45" spans="2:13" ht="27.75" customHeight="1" x14ac:dyDescent="0.15">
      <c r="B45" s="1171"/>
      <c r="C45" s="1172"/>
      <c r="D45" s="104"/>
      <c r="E45" s="1175" t="s">
        <v>35</v>
      </c>
      <c r="F45" s="1175"/>
      <c r="G45" s="1175"/>
      <c r="H45" s="1176"/>
      <c r="I45" s="333">
        <v>1300</v>
      </c>
      <c r="J45" s="334">
        <v>1312</v>
      </c>
      <c r="K45" s="334">
        <v>1198</v>
      </c>
      <c r="L45" s="334">
        <v>1205</v>
      </c>
      <c r="M45" s="335">
        <v>1315</v>
      </c>
    </row>
    <row r="46" spans="2:13" ht="27.75" customHeight="1" x14ac:dyDescent="0.15">
      <c r="B46" s="1171"/>
      <c r="C46" s="1172"/>
      <c r="D46" s="105"/>
      <c r="E46" s="1175" t="s">
        <v>36</v>
      </c>
      <c r="F46" s="1175"/>
      <c r="G46" s="1175"/>
      <c r="H46" s="1176"/>
      <c r="I46" s="333" t="s">
        <v>486</v>
      </c>
      <c r="J46" s="334" t="s">
        <v>486</v>
      </c>
      <c r="K46" s="334" t="s">
        <v>486</v>
      </c>
      <c r="L46" s="334" t="s">
        <v>486</v>
      </c>
      <c r="M46" s="335" t="s">
        <v>486</v>
      </c>
    </row>
    <row r="47" spans="2:13" ht="27.75" customHeight="1" x14ac:dyDescent="0.15">
      <c r="B47" s="1171"/>
      <c r="C47" s="1172"/>
      <c r="D47" s="106"/>
      <c r="E47" s="1185" t="s">
        <v>37</v>
      </c>
      <c r="F47" s="1186"/>
      <c r="G47" s="1186"/>
      <c r="H47" s="1187"/>
      <c r="I47" s="333" t="s">
        <v>486</v>
      </c>
      <c r="J47" s="334" t="s">
        <v>486</v>
      </c>
      <c r="K47" s="334" t="s">
        <v>486</v>
      </c>
      <c r="L47" s="334" t="s">
        <v>486</v>
      </c>
      <c r="M47" s="335" t="s">
        <v>486</v>
      </c>
    </row>
    <row r="48" spans="2:13" ht="27.75" customHeight="1" x14ac:dyDescent="0.15">
      <c r="B48" s="1171"/>
      <c r="C48" s="1172"/>
      <c r="D48" s="104"/>
      <c r="E48" s="1175" t="s">
        <v>38</v>
      </c>
      <c r="F48" s="1175"/>
      <c r="G48" s="1175"/>
      <c r="H48" s="1176"/>
      <c r="I48" s="333" t="s">
        <v>486</v>
      </c>
      <c r="J48" s="334" t="s">
        <v>486</v>
      </c>
      <c r="K48" s="334" t="s">
        <v>486</v>
      </c>
      <c r="L48" s="334" t="s">
        <v>486</v>
      </c>
      <c r="M48" s="335" t="s">
        <v>486</v>
      </c>
    </row>
    <row r="49" spans="2:13" ht="27.75" customHeight="1" x14ac:dyDescent="0.15">
      <c r="B49" s="1173"/>
      <c r="C49" s="1174"/>
      <c r="D49" s="104"/>
      <c r="E49" s="1175" t="s">
        <v>39</v>
      </c>
      <c r="F49" s="1175"/>
      <c r="G49" s="1175"/>
      <c r="H49" s="1176"/>
      <c r="I49" s="333" t="s">
        <v>486</v>
      </c>
      <c r="J49" s="334" t="s">
        <v>486</v>
      </c>
      <c r="K49" s="334" t="s">
        <v>486</v>
      </c>
      <c r="L49" s="334" t="s">
        <v>486</v>
      </c>
      <c r="M49" s="335" t="s">
        <v>486</v>
      </c>
    </row>
    <row r="50" spans="2:13" ht="27.75" customHeight="1" x14ac:dyDescent="0.15">
      <c r="B50" s="1169" t="s">
        <v>40</v>
      </c>
      <c r="C50" s="1170"/>
      <c r="D50" s="107"/>
      <c r="E50" s="1175" t="s">
        <v>41</v>
      </c>
      <c r="F50" s="1175"/>
      <c r="G50" s="1175"/>
      <c r="H50" s="1176"/>
      <c r="I50" s="333">
        <v>4544</v>
      </c>
      <c r="J50" s="334">
        <v>5564</v>
      </c>
      <c r="K50" s="334">
        <v>6203</v>
      </c>
      <c r="L50" s="334">
        <v>6369</v>
      </c>
      <c r="M50" s="335">
        <v>6588</v>
      </c>
    </row>
    <row r="51" spans="2:13" ht="27.75" customHeight="1" x14ac:dyDescent="0.15">
      <c r="B51" s="1171"/>
      <c r="C51" s="1172"/>
      <c r="D51" s="104"/>
      <c r="E51" s="1175" t="s">
        <v>42</v>
      </c>
      <c r="F51" s="1175"/>
      <c r="G51" s="1175"/>
      <c r="H51" s="1176"/>
      <c r="I51" s="333">
        <v>726</v>
      </c>
      <c r="J51" s="334">
        <v>799</v>
      </c>
      <c r="K51" s="334">
        <v>787</v>
      </c>
      <c r="L51" s="334">
        <v>806</v>
      </c>
      <c r="M51" s="335">
        <v>786</v>
      </c>
    </row>
    <row r="52" spans="2:13" ht="27.75" customHeight="1" x14ac:dyDescent="0.15">
      <c r="B52" s="1173"/>
      <c r="C52" s="1174"/>
      <c r="D52" s="104"/>
      <c r="E52" s="1175" t="s">
        <v>43</v>
      </c>
      <c r="F52" s="1175"/>
      <c r="G52" s="1175"/>
      <c r="H52" s="1176"/>
      <c r="I52" s="333">
        <v>8938</v>
      </c>
      <c r="J52" s="334">
        <v>9229</v>
      </c>
      <c r="K52" s="334">
        <v>8756</v>
      </c>
      <c r="L52" s="334">
        <v>8376</v>
      </c>
      <c r="M52" s="335">
        <v>7905</v>
      </c>
    </row>
    <row r="53" spans="2:13" ht="27.75" customHeight="1" thickBot="1" x14ac:dyDescent="0.2">
      <c r="B53" s="1177" t="s">
        <v>19</v>
      </c>
      <c r="C53" s="1178"/>
      <c r="D53" s="108"/>
      <c r="E53" s="1179" t="s">
        <v>44</v>
      </c>
      <c r="F53" s="1179"/>
      <c r="G53" s="1179"/>
      <c r="H53" s="1180"/>
      <c r="I53" s="336">
        <v>2451</v>
      </c>
      <c r="J53" s="337">
        <v>2588</v>
      </c>
      <c r="K53" s="337">
        <v>2025</v>
      </c>
      <c r="L53" s="337">
        <v>1590</v>
      </c>
      <c r="M53" s="338">
        <v>2047</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Dwk8dc5A57B65h5rAdL3uPh3UPMYc46kv0TQgqof8jpjWcF5UySi8r92wFItAXc0xgt7y/sbmY4ltr2IGc+U4w==" saltValue="Yq2zZMwnSTa3Xt9AOpKz6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85" zoomScaleNormal="8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527</v>
      </c>
      <c r="G54" s="117" t="s">
        <v>528</v>
      </c>
      <c r="H54" s="118" t="s">
        <v>529</v>
      </c>
    </row>
    <row r="55" spans="2:8" ht="52.5" customHeight="1" x14ac:dyDescent="0.15">
      <c r="B55" s="119"/>
      <c r="C55" s="1196" t="s">
        <v>46</v>
      </c>
      <c r="D55" s="1196"/>
      <c r="E55" s="1197"/>
      <c r="F55" s="339">
        <v>851</v>
      </c>
      <c r="G55" s="339">
        <v>880</v>
      </c>
      <c r="H55" s="340">
        <v>881</v>
      </c>
    </row>
    <row r="56" spans="2:8" ht="52.5" customHeight="1" x14ac:dyDescent="0.15">
      <c r="B56" s="120"/>
      <c r="C56" s="1198" t="s">
        <v>47</v>
      </c>
      <c r="D56" s="1198"/>
      <c r="E56" s="1199"/>
      <c r="F56" s="341">
        <v>1257</v>
      </c>
      <c r="G56" s="341">
        <v>1338</v>
      </c>
      <c r="H56" s="342">
        <v>1345</v>
      </c>
    </row>
    <row r="57" spans="2:8" ht="53.25" customHeight="1" x14ac:dyDescent="0.15">
      <c r="B57" s="120"/>
      <c r="C57" s="1200" t="s">
        <v>48</v>
      </c>
      <c r="D57" s="1200"/>
      <c r="E57" s="1201"/>
      <c r="F57" s="343">
        <v>3825</v>
      </c>
      <c r="G57" s="343">
        <v>3865</v>
      </c>
      <c r="H57" s="344">
        <v>4078</v>
      </c>
    </row>
    <row r="58" spans="2:8" ht="45.75" customHeight="1" x14ac:dyDescent="0.15">
      <c r="B58" s="121"/>
      <c r="C58" s="1188" t="s">
        <v>555</v>
      </c>
      <c r="D58" s="1189"/>
      <c r="E58" s="1190"/>
      <c r="F58" s="345">
        <v>3400</v>
      </c>
      <c r="G58" s="345">
        <v>3469</v>
      </c>
      <c r="H58" s="346">
        <v>3708</v>
      </c>
    </row>
    <row r="59" spans="2:8" ht="45.75" customHeight="1" x14ac:dyDescent="0.15">
      <c r="B59" s="121"/>
      <c r="C59" s="1188" t="s">
        <v>556</v>
      </c>
      <c r="D59" s="1189"/>
      <c r="E59" s="1190"/>
      <c r="F59" s="345">
        <v>239</v>
      </c>
      <c r="G59" s="345">
        <v>239</v>
      </c>
      <c r="H59" s="346">
        <v>239</v>
      </c>
    </row>
    <row r="60" spans="2:8" ht="45.75" customHeight="1" x14ac:dyDescent="0.15">
      <c r="B60" s="121"/>
      <c r="C60" s="1188" t="s">
        <v>557</v>
      </c>
      <c r="D60" s="1189"/>
      <c r="E60" s="1190"/>
      <c r="F60" s="345">
        <v>107</v>
      </c>
      <c r="G60" s="345">
        <v>78</v>
      </c>
      <c r="H60" s="346">
        <v>51</v>
      </c>
    </row>
    <row r="61" spans="2:8" ht="45.75" customHeight="1" x14ac:dyDescent="0.15">
      <c r="B61" s="121"/>
      <c r="C61" s="1188" t="s">
        <v>558</v>
      </c>
      <c r="D61" s="1189"/>
      <c r="E61" s="1190"/>
      <c r="F61" s="345">
        <v>61</v>
      </c>
      <c r="G61" s="345">
        <v>58</v>
      </c>
      <c r="H61" s="346">
        <v>31</v>
      </c>
    </row>
    <row r="62" spans="2:8" ht="45.75" customHeight="1" thickBot="1" x14ac:dyDescent="0.2">
      <c r="B62" s="122"/>
      <c r="C62" s="1191" t="s">
        <v>559</v>
      </c>
      <c r="D62" s="1192"/>
      <c r="E62" s="1193"/>
      <c r="F62" s="347">
        <v>15</v>
      </c>
      <c r="G62" s="347">
        <v>18</v>
      </c>
      <c r="H62" s="348">
        <v>21</v>
      </c>
    </row>
    <row r="63" spans="2:8" ht="52.5" customHeight="1" thickBot="1" x14ac:dyDescent="0.2">
      <c r="B63" s="123"/>
      <c r="C63" s="1194" t="s">
        <v>49</v>
      </c>
      <c r="D63" s="1194"/>
      <c r="E63" s="1195"/>
      <c r="F63" s="349">
        <v>5933</v>
      </c>
      <c r="G63" s="349">
        <v>6084</v>
      </c>
      <c r="H63" s="350">
        <v>6303</v>
      </c>
    </row>
    <row r="64" spans="2:8" x14ac:dyDescent="0.15"/>
  </sheetData>
  <sheetProtection algorithmName="SHA-512" hashValue="jlyHgZ97ZnyNxJfgOAvsHJiuzkJLwwehA/hpA+4sLq0m0DZgPPnEzRTLdUfgOQ+3WNMj6LGQbmAKsfi0cSEuPA==" saltValue="Uqkez9qFsfCNMEGPoxtqC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0E63E-D330-45B4-B3F7-4A1165E5E7A2}">
  <sheetPr>
    <pageSetUpPr fitToPage="1"/>
  </sheetPr>
  <dimension ref="A1:DE85"/>
  <sheetViews>
    <sheetView showGridLines="0" zoomScale="85" zoomScaleNormal="85" zoomScaleSheetLayoutView="55" workbookViewId="0">
      <selection activeCell="AF93" sqref="AF93"/>
    </sheetView>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1202"/>
      <c r="B1" s="1203"/>
      <c r="DD1" s="243"/>
      <c r="DE1" s="243"/>
    </row>
    <row r="2" spans="1:109" ht="25.5" customHeight="1" x14ac:dyDescent="0.15">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43"/>
      <c r="DE2" s="243"/>
    </row>
    <row r="3" spans="1:109" ht="25.5" customHeight="1" x14ac:dyDescent="0.15">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43"/>
      <c r="DE3" s="243"/>
    </row>
    <row r="4" spans="1:109" s="241" customFormat="1" x14ac:dyDescent="0.15">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41" customFormat="1" x14ac:dyDescent="0.15">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41" customFormat="1" x14ac:dyDescent="0.15">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41" customFormat="1" x14ac:dyDescent="0.15">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41" customFormat="1" x14ac:dyDescent="0.15">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41" customFormat="1" x14ac:dyDescent="0.15">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41" customFormat="1" x14ac:dyDescent="0.15">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41" customFormat="1" x14ac:dyDescent="0.15">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41" customFormat="1" x14ac:dyDescent="0.15">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41" customFormat="1" x14ac:dyDescent="0.15">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41" customFormat="1" x14ac:dyDescent="0.15">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41" customFormat="1" x14ac:dyDescent="0.15">
      <c r="A15" s="243"/>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41" customFormat="1" x14ac:dyDescent="0.15">
      <c r="A16" s="243"/>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41" customFormat="1" x14ac:dyDescent="0.15">
      <c r="A17" s="243"/>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41" customFormat="1" x14ac:dyDescent="0.15">
      <c r="A18" s="243"/>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x14ac:dyDescent="0.15">
      <c r="DD19" s="243"/>
      <c r="DE19" s="243"/>
    </row>
    <row r="20" spans="1:109" x14ac:dyDescent="0.15">
      <c r="DD20" s="243"/>
      <c r="DE20" s="243"/>
    </row>
    <row r="21" spans="1:109" ht="17.25" customHeight="1" x14ac:dyDescent="0.15">
      <c r="B21" s="1205"/>
      <c r="C21" s="245"/>
      <c r="D21" s="245"/>
      <c r="E21" s="245"/>
      <c r="F21" s="245"/>
      <c r="G21" s="245"/>
      <c r="H21" s="245"/>
      <c r="I21" s="245"/>
      <c r="J21" s="245"/>
      <c r="K21" s="245"/>
      <c r="L21" s="245"/>
      <c r="M21" s="245"/>
      <c r="N21" s="1206"/>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1206"/>
      <c r="AU21" s="245"/>
      <c r="AV21" s="245"/>
      <c r="AW21" s="245"/>
      <c r="AX21" s="245"/>
      <c r="AY21" s="245"/>
      <c r="AZ21" s="245"/>
      <c r="BA21" s="245"/>
      <c r="BB21" s="245"/>
      <c r="BC21" s="245"/>
      <c r="BD21" s="245"/>
      <c r="BE21" s="245"/>
      <c r="BF21" s="1206"/>
      <c r="BG21" s="245"/>
      <c r="BH21" s="245"/>
      <c r="BI21" s="245"/>
      <c r="BJ21" s="245"/>
      <c r="BK21" s="245"/>
      <c r="BL21" s="245"/>
      <c r="BM21" s="245"/>
      <c r="BN21" s="245"/>
      <c r="BO21" s="245"/>
      <c r="BP21" s="245"/>
      <c r="BQ21" s="245"/>
      <c r="BR21" s="1206"/>
      <c r="BS21" s="245"/>
      <c r="BT21" s="245"/>
      <c r="BU21" s="245"/>
      <c r="BV21" s="245"/>
      <c r="BW21" s="245"/>
      <c r="BX21" s="245"/>
      <c r="BY21" s="245"/>
      <c r="BZ21" s="245"/>
      <c r="CA21" s="245"/>
      <c r="CB21" s="245"/>
      <c r="CC21" s="245"/>
      <c r="CD21" s="1206"/>
      <c r="CE21" s="245"/>
      <c r="CF21" s="245"/>
      <c r="CG21" s="245"/>
      <c r="CH21" s="245"/>
      <c r="CI21" s="245"/>
      <c r="CJ21" s="245"/>
      <c r="CK21" s="245"/>
      <c r="CL21" s="245"/>
      <c r="CM21" s="245"/>
      <c r="CN21" s="245"/>
      <c r="CO21" s="245"/>
      <c r="CP21" s="1206"/>
      <c r="CQ21" s="245"/>
      <c r="CR21" s="245"/>
      <c r="CS21" s="245"/>
      <c r="CT21" s="245"/>
      <c r="CU21" s="245"/>
      <c r="CV21" s="245"/>
      <c r="CW21" s="245"/>
      <c r="CX21" s="245"/>
      <c r="CY21" s="245"/>
      <c r="CZ21" s="245"/>
      <c r="DA21" s="245"/>
      <c r="DB21" s="1206"/>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1207"/>
      <c r="DD40" s="1207"/>
      <c r="DE40" s="243"/>
    </row>
    <row r="41" spans="2:109" ht="17.25" x14ac:dyDescent="0.15">
      <c r="B41" s="244" t="s">
        <v>560</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1208"/>
      <c r="I42" s="1209"/>
      <c r="J42" s="1209"/>
      <c r="K42" s="1209"/>
      <c r="AM42" s="1208"/>
      <c r="AN42" s="1208" t="s">
        <v>561</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15">
      <c r="B43" s="247"/>
      <c r="AN43" s="1210" t="s">
        <v>562</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x14ac:dyDescent="0.15">
      <c r="B44" s="247"/>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x14ac:dyDescent="0.15">
      <c r="B45" s="247"/>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x14ac:dyDescent="0.15">
      <c r="B46" s="247"/>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x14ac:dyDescent="0.15">
      <c r="B47" s="247"/>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x14ac:dyDescent="0.15">
      <c r="B48" s="247"/>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x14ac:dyDescent="0.15">
      <c r="B49" s="247"/>
      <c r="AN49" s="243" t="s">
        <v>563</v>
      </c>
    </row>
    <row r="50" spans="1:109" x14ac:dyDescent="0.15">
      <c r="B50" s="247"/>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525</v>
      </c>
      <c r="BQ50" s="1226"/>
      <c r="BR50" s="1226"/>
      <c r="BS50" s="1226"/>
      <c r="BT50" s="1226"/>
      <c r="BU50" s="1226"/>
      <c r="BV50" s="1226"/>
      <c r="BW50" s="1226"/>
      <c r="BX50" s="1226" t="s">
        <v>526</v>
      </c>
      <c r="BY50" s="1226"/>
      <c r="BZ50" s="1226"/>
      <c r="CA50" s="1226"/>
      <c r="CB50" s="1226"/>
      <c r="CC50" s="1226"/>
      <c r="CD50" s="1226"/>
      <c r="CE50" s="1226"/>
      <c r="CF50" s="1226" t="s">
        <v>527</v>
      </c>
      <c r="CG50" s="1226"/>
      <c r="CH50" s="1226"/>
      <c r="CI50" s="1226"/>
      <c r="CJ50" s="1226"/>
      <c r="CK50" s="1226"/>
      <c r="CL50" s="1226"/>
      <c r="CM50" s="1226"/>
      <c r="CN50" s="1226" t="s">
        <v>528</v>
      </c>
      <c r="CO50" s="1226"/>
      <c r="CP50" s="1226"/>
      <c r="CQ50" s="1226"/>
      <c r="CR50" s="1226"/>
      <c r="CS50" s="1226"/>
      <c r="CT50" s="1226"/>
      <c r="CU50" s="1226"/>
      <c r="CV50" s="1226" t="s">
        <v>529</v>
      </c>
      <c r="CW50" s="1226"/>
      <c r="CX50" s="1226"/>
      <c r="CY50" s="1226"/>
      <c r="CZ50" s="1226"/>
      <c r="DA50" s="1226"/>
      <c r="DB50" s="1226"/>
      <c r="DC50" s="1226"/>
    </row>
    <row r="51" spans="1:109" ht="13.5" customHeight="1" x14ac:dyDescent="0.15">
      <c r="B51" s="247"/>
      <c r="G51" s="1227"/>
      <c r="H51" s="1227"/>
      <c r="I51" s="1228"/>
      <c r="J51" s="1228"/>
      <c r="K51" s="1229"/>
      <c r="L51" s="1229"/>
      <c r="M51" s="1229"/>
      <c r="N51" s="1229"/>
      <c r="AM51" s="1219"/>
      <c r="AN51" s="1230" t="s">
        <v>564</v>
      </c>
      <c r="AO51" s="1230"/>
      <c r="AP51" s="1230"/>
      <c r="AQ51" s="1230"/>
      <c r="AR51" s="1230"/>
      <c r="AS51" s="1230"/>
      <c r="AT51" s="1230"/>
      <c r="AU51" s="1230"/>
      <c r="AV51" s="1230"/>
      <c r="AW51" s="1230"/>
      <c r="AX51" s="1230"/>
      <c r="AY51" s="1230"/>
      <c r="AZ51" s="1230"/>
      <c r="BA51" s="1230"/>
      <c r="BB51" s="1230" t="s">
        <v>565</v>
      </c>
      <c r="BC51" s="1230"/>
      <c r="BD51" s="1230"/>
      <c r="BE51" s="1230"/>
      <c r="BF51" s="1230"/>
      <c r="BG51" s="1230"/>
      <c r="BH51" s="1230"/>
      <c r="BI51" s="1230"/>
      <c r="BJ51" s="1230"/>
      <c r="BK51" s="1230"/>
      <c r="BL51" s="1230"/>
      <c r="BM51" s="1230"/>
      <c r="BN51" s="1230"/>
      <c r="BO51" s="1230"/>
      <c r="BP51" s="1231">
        <v>47</v>
      </c>
      <c r="BQ51" s="1231"/>
      <c r="BR51" s="1231"/>
      <c r="BS51" s="1231"/>
      <c r="BT51" s="1231"/>
      <c r="BU51" s="1231"/>
      <c r="BV51" s="1231"/>
      <c r="BW51" s="1231"/>
      <c r="BX51" s="1231">
        <v>46.9</v>
      </c>
      <c r="BY51" s="1231"/>
      <c r="BZ51" s="1231"/>
      <c r="CA51" s="1231"/>
      <c r="CB51" s="1231"/>
      <c r="CC51" s="1231"/>
      <c r="CD51" s="1231"/>
      <c r="CE51" s="1231"/>
      <c r="CF51" s="1231">
        <v>37.4</v>
      </c>
      <c r="CG51" s="1231"/>
      <c r="CH51" s="1231"/>
      <c r="CI51" s="1231"/>
      <c r="CJ51" s="1231"/>
      <c r="CK51" s="1231"/>
      <c r="CL51" s="1231"/>
      <c r="CM51" s="1231"/>
      <c r="CN51" s="1231">
        <v>28.6</v>
      </c>
      <c r="CO51" s="1231"/>
      <c r="CP51" s="1231"/>
      <c r="CQ51" s="1231"/>
      <c r="CR51" s="1231"/>
      <c r="CS51" s="1231"/>
      <c r="CT51" s="1231"/>
      <c r="CU51" s="1231"/>
      <c r="CV51" s="1231">
        <v>35.799999999999997</v>
      </c>
      <c r="CW51" s="1231"/>
      <c r="CX51" s="1231"/>
      <c r="CY51" s="1231"/>
      <c r="CZ51" s="1231"/>
      <c r="DA51" s="1231"/>
      <c r="DB51" s="1231"/>
      <c r="DC51" s="1231"/>
    </row>
    <row r="52" spans="1:109" x14ac:dyDescent="0.15">
      <c r="B52" s="247"/>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x14ac:dyDescent="0.15">
      <c r="A53" s="1209"/>
      <c r="B53" s="247"/>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566</v>
      </c>
      <c r="BC53" s="1230"/>
      <c r="BD53" s="1230"/>
      <c r="BE53" s="1230"/>
      <c r="BF53" s="1230"/>
      <c r="BG53" s="1230"/>
      <c r="BH53" s="1230"/>
      <c r="BI53" s="1230"/>
      <c r="BJ53" s="1230"/>
      <c r="BK53" s="1230"/>
      <c r="BL53" s="1230"/>
      <c r="BM53" s="1230"/>
      <c r="BN53" s="1230"/>
      <c r="BO53" s="1230"/>
      <c r="BP53" s="1231">
        <v>77.099999999999994</v>
      </c>
      <c r="BQ53" s="1231"/>
      <c r="BR53" s="1231"/>
      <c r="BS53" s="1231"/>
      <c r="BT53" s="1231"/>
      <c r="BU53" s="1231"/>
      <c r="BV53" s="1231"/>
      <c r="BW53" s="1231"/>
      <c r="BX53" s="1231">
        <v>76.5</v>
      </c>
      <c r="BY53" s="1231"/>
      <c r="BZ53" s="1231"/>
      <c r="CA53" s="1231"/>
      <c r="CB53" s="1231"/>
      <c r="CC53" s="1231"/>
      <c r="CD53" s="1231"/>
      <c r="CE53" s="1231"/>
      <c r="CF53" s="1231">
        <v>72.400000000000006</v>
      </c>
      <c r="CG53" s="1231"/>
      <c r="CH53" s="1231"/>
      <c r="CI53" s="1231"/>
      <c r="CJ53" s="1231"/>
      <c r="CK53" s="1231"/>
      <c r="CL53" s="1231"/>
      <c r="CM53" s="1231"/>
      <c r="CN53" s="1231">
        <v>74.099999999999994</v>
      </c>
      <c r="CO53" s="1231"/>
      <c r="CP53" s="1231"/>
      <c r="CQ53" s="1231"/>
      <c r="CR53" s="1231"/>
      <c r="CS53" s="1231"/>
      <c r="CT53" s="1231"/>
      <c r="CU53" s="1231"/>
      <c r="CV53" s="1231">
        <v>76</v>
      </c>
      <c r="CW53" s="1231"/>
      <c r="CX53" s="1231"/>
      <c r="CY53" s="1231"/>
      <c r="CZ53" s="1231"/>
      <c r="DA53" s="1231"/>
      <c r="DB53" s="1231"/>
      <c r="DC53" s="1231"/>
    </row>
    <row r="54" spans="1:109" x14ac:dyDescent="0.15">
      <c r="A54" s="1209"/>
      <c r="B54" s="247"/>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x14ac:dyDescent="0.15">
      <c r="A55" s="1209"/>
      <c r="B55" s="247"/>
      <c r="G55" s="1220"/>
      <c r="H55" s="1220"/>
      <c r="I55" s="1220"/>
      <c r="J55" s="1220"/>
      <c r="K55" s="1229"/>
      <c r="L55" s="1229"/>
      <c r="M55" s="1229"/>
      <c r="N55" s="1229"/>
      <c r="AN55" s="1226" t="s">
        <v>567</v>
      </c>
      <c r="AO55" s="1226"/>
      <c r="AP55" s="1226"/>
      <c r="AQ55" s="1226"/>
      <c r="AR55" s="1226"/>
      <c r="AS55" s="1226"/>
      <c r="AT55" s="1226"/>
      <c r="AU55" s="1226"/>
      <c r="AV55" s="1226"/>
      <c r="AW55" s="1226"/>
      <c r="AX55" s="1226"/>
      <c r="AY55" s="1226"/>
      <c r="AZ55" s="1226"/>
      <c r="BA55" s="1226"/>
      <c r="BB55" s="1230" t="s">
        <v>565</v>
      </c>
      <c r="BC55" s="1230"/>
      <c r="BD55" s="1230"/>
      <c r="BE55" s="1230"/>
      <c r="BF55" s="1230"/>
      <c r="BG55" s="1230"/>
      <c r="BH55" s="1230"/>
      <c r="BI55" s="1230"/>
      <c r="BJ55" s="1230"/>
      <c r="BK55" s="1230"/>
      <c r="BL55" s="1230"/>
      <c r="BM55" s="1230"/>
      <c r="BN55" s="1230"/>
      <c r="BO55" s="1230"/>
      <c r="BP55" s="1231">
        <v>12.8</v>
      </c>
      <c r="BQ55" s="1231"/>
      <c r="BR55" s="1231"/>
      <c r="BS55" s="1231"/>
      <c r="BT55" s="1231"/>
      <c r="BU55" s="1231"/>
      <c r="BV55" s="1231"/>
      <c r="BW55" s="1231"/>
      <c r="BX55" s="1231">
        <v>0</v>
      </c>
      <c r="BY55" s="1231"/>
      <c r="BZ55" s="1231"/>
      <c r="CA55" s="1231"/>
      <c r="CB55" s="1231"/>
      <c r="CC55" s="1231"/>
      <c r="CD55" s="1231"/>
      <c r="CE55" s="1231"/>
      <c r="CF55" s="1231">
        <v>0</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x14ac:dyDescent="0.15">
      <c r="A56" s="1209"/>
      <c r="B56" s="247"/>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x14ac:dyDescent="0.15">
      <c r="B57" s="1232"/>
      <c r="G57" s="1220"/>
      <c r="H57" s="1220"/>
      <c r="I57" s="1233"/>
      <c r="J57" s="1233"/>
      <c r="K57" s="1229"/>
      <c r="L57" s="1229"/>
      <c r="M57" s="1229"/>
      <c r="N57" s="1229"/>
      <c r="AM57" s="243"/>
      <c r="AN57" s="1226"/>
      <c r="AO57" s="1226"/>
      <c r="AP57" s="1226"/>
      <c r="AQ57" s="1226"/>
      <c r="AR57" s="1226"/>
      <c r="AS57" s="1226"/>
      <c r="AT57" s="1226"/>
      <c r="AU57" s="1226"/>
      <c r="AV57" s="1226"/>
      <c r="AW57" s="1226"/>
      <c r="AX57" s="1226"/>
      <c r="AY57" s="1226"/>
      <c r="AZ57" s="1226"/>
      <c r="BA57" s="1226"/>
      <c r="BB57" s="1230" t="s">
        <v>566</v>
      </c>
      <c r="BC57" s="1230"/>
      <c r="BD57" s="1230"/>
      <c r="BE57" s="1230"/>
      <c r="BF57" s="1230"/>
      <c r="BG57" s="1230"/>
      <c r="BH57" s="1230"/>
      <c r="BI57" s="1230"/>
      <c r="BJ57" s="1230"/>
      <c r="BK57" s="1230"/>
      <c r="BL57" s="1230"/>
      <c r="BM57" s="1230"/>
      <c r="BN57" s="1230"/>
      <c r="BO57" s="1230"/>
      <c r="BP57" s="1231">
        <v>61.2</v>
      </c>
      <c r="BQ57" s="1231"/>
      <c r="BR57" s="1231"/>
      <c r="BS57" s="1231"/>
      <c r="BT57" s="1231"/>
      <c r="BU57" s="1231"/>
      <c r="BV57" s="1231"/>
      <c r="BW57" s="1231"/>
      <c r="BX57" s="1231">
        <v>63.1</v>
      </c>
      <c r="BY57" s="1231"/>
      <c r="BZ57" s="1231"/>
      <c r="CA57" s="1231"/>
      <c r="CB57" s="1231"/>
      <c r="CC57" s="1231"/>
      <c r="CD57" s="1231"/>
      <c r="CE57" s="1231"/>
      <c r="CF57" s="1231">
        <v>64.2</v>
      </c>
      <c r="CG57" s="1231"/>
      <c r="CH57" s="1231"/>
      <c r="CI57" s="1231"/>
      <c r="CJ57" s="1231"/>
      <c r="CK57" s="1231"/>
      <c r="CL57" s="1231"/>
      <c r="CM57" s="1231"/>
      <c r="CN57" s="1231">
        <v>64.2</v>
      </c>
      <c r="CO57" s="1231"/>
      <c r="CP57" s="1231"/>
      <c r="CQ57" s="1231"/>
      <c r="CR57" s="1231"/>
      <c r="CS57" s="1231"/>
      <c r="CT57" s="1231"/>
      <c r="CU57" s="1231"/>
      <c r="CV57" s="1231">
        <v>65</v>
      </c>
      <c r="CW57" s="1231"/>
      <c r="CX57" s="1231"/>
      <c r="CY57" s="1231"/>
      <c r="CZ57" s="1231"/>
      <c r="DA57" s="1231"/>
      <c r="DB57" s="1231"/>
      <c r="DC57" s="1231"/>
      <c r="DD57" s="1234"/>
      <c r="DE57" s="1232"/>
    </row>
    <row r="58" spans="1:109" s="1209" customFormat="1" x14ac:dyDescent="0.15">
      <c r="A58" s="243"/>
      <c r="B58" s="1232"/>
      <c r="G58" s="1220"/>
      <c r="H58" s="1220"/>
      <c r="I58" s="1233"/>
      <c r="J58" s="1233"/>
      <c r="K58" s="1229"/>
      <c r="L58" s="1229"/>
      <c r="M58" s="1229"/>
      <c r="N58" s="1229"/>
      <c r="AM58" s="243"/>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x14ac:dyDescent="0.15">
      <c r="A59" s="243"/>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x14ac:dyDescent="0.15">
      <c r="A60" s="243"/>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x14ac:dyDescent="0.15">
      <c r="A61" s="243"/>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x14ac:dyDescent="0.15">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43"/>
    </row>
    <row r="63" spans="1:109" ht="17.25" x14ac:dyDescent="0.15">
      <c r="B63" s="300" t="s">
        <v>568</v>
      </c>
    </row>
    <row r="64" spans="1:109" x14ac:dyDescent="0.15">
      <c r="B64" s="247"/>
      <c r="G64" s="1208"/>
      <c r="I64" s="1240"/>
      <c r="J64" s="1240"/>
      <c r="K64" s="1240"/>
      <c r="L64" s="1240"/>
      <c r="M64" s="1240"/>
      <c r="N64" s="1241"/>
      <c r="AM64" s="1208"/>
      <c r="AN64" s="1208" t="s">
        <v>561</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x14ac:dyDescent="0.15">
      <c r="B65" s="247"/>
      <c r="AN65" s="1210" t="s">
        <v>569</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x14ac:dyDescent="0.15">
      <c r="B66" s="247"/>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x14ac:dyDescent="0.15">
      <c r="B67" s="247"/>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x14ac:dyDescent="0.15">
      <c r="B68" s="247"/>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x14ac:dyDescent="0.15">
      <c r="B69" s="247"/>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x14ac:dyDescent="0.15">
      <c r="B70" s="247"/>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x14ac:dyDescent="0.15">
      <c r="B71" s="247"/>
      <c r="G71" s="1245"/>
      <c r="I71" s="1246"/>
      <c r="J71" s="1243"/>
      <c r="K71" s="1243"/>
      <c r="L71" s="1244"/>
      <c r="M71" s="1243"/>
      <c r="N71" s="1244"/>
      <c r="AM71" s="1245"/>
      <c r="AN71" s="243" t="s">
        <v>563</v>
      </c>
    </row>
    <row r="72" spans="2:107" x14ac:dyDescent="0.15">
      <c r="B72" s="247"/>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525</v>
      </c>
      <c r="BQ72" s="1226"/>
      <c r="BR72" s="1226"/>
      <c r="BS72" s="1226"/>
      <c r="BT72" s="1226"/>
      <c r="BU72" s="1226"/>
      <c r="BV72" s="1226"/>
      <c r="BW72" s="1226"/>
      <c r="BX72" s="1226" t="s">
        <v>526</v>
      </c>
      <c r="BY72" s="1226"/>
      <c r="BZ72" s="1226"/>
      <c r="CA72" s="1226"/>
      <c r="CB72" s="1226"/>
      <c r="CC72" s="1226"/>
      <c r="CD72" s="1226"/>
      <c r="CE72" s="1226"/>
      <c r="CF72" s="1226" t="s">
        <v>527</v>
      </c>
      <c r="CG72" s="1226"/>
      <c r="CH72" s="1226"/>
      <c r="CI72" s="1226"/>
      <c r="CJ72" s="1226"/>
      <c r="CK72" s="1226"/>
      <c r="CL72" s="1226"/>
      <c r="CM72" s="1226"/>
      <c r="CN72" s="1226" t="s">
        <v>528</v>
      </c>
      <c r="CO72" s="1226"/>
      <c r="CP72" s="1226"/>
      <c r="CQ72" s="1226"/>
      <c r="CR72" s="1226"/>
      <c r="CS72" s="1226"/>
      <c r="CT72" s="1226"/>
      <c r="CU72" s="1226"/>
      <c r="CV72" s="1226" t="s">
        <v>529</v>
      </c>
      <c r="CW72" s="1226"/>
      <c r="CX72" s="1226"/>
      <c r="CY72" s="1226"/>
      <c r="CZ72" s="1226"/>
      <c r="DA72" s="1226"/>
      <c r="DB72" s="1226"/>
      <c r="DC72" s="1226"/>
    </row>
    <row r="73" spans="2:107" x14ac:dyDescent="0.15">
      <c r="B73" s="247"/>
      <c r="G73" s="1227"/>
      <c r="H73" s="1227"/>
      <c r="I73" s="1227"/>
      <c r="J73" s="1227"/>
      <c r="K73" s="1247"/>
      <c r="L73" s="1247"/>
      <c r="M73" s="1247"/>
      <c r="N73" s="1247"/>
      <c r="AM73" s="1219"/>
      <c r="AN73" s="1230" t="s">
        <v>564</v>
      </c>
      <c r="AO73" s="1230"/>
      <c r="AP73" s="1230"/>
      <c r="AQ73" s="1230"/>
      <c r="AR73" s="1230"/>
      <c r="AS73" s="1230"/>
      <c r="AT73" s="1230"/>
      <c r="AU73" s="1230"/>
      <c r="AV73" s="1230"/>
      <c r="AW73" s="1230"/>
      <c r="AX73" s="1230"/>
      <c r="AY73" s="1230"/>
      <c r="AZ73" s="1230"/>
      <c r="BA73" s="1230"/>
      <c r="BB73" s="1230" t="s">
        <v>565</v>
      </c>
      <c r="BC73" s="1230"/>
      <c r="BD73" s="1230"/>
      <c r="BE73" s="1230"/>
      <c r="BF73" s="1230"/>
      <c r="BG73" s="1230"/>
      <c r="BH73" s="1230"/>
      <c r="BI73" s="1230"/>
      <c r="BJ73" s="1230"/>
      <c r="BK73" s="1230"/>
      <c r="BL73" s="1230"/>
      <c r="BM73" s="1230"/>
      <c r="BN73" s="1230"/>
      <c r="BO73" s="1230"/>
      <c r="BP73" s="1231">
        <v>47</v>
      </c>
      <c r="BQ73" s="1231"/>
      <c r="BR73" s="1231"/>
      <c r="BS73" s="1231"/>
      <c r="BT73" s="1231"/>
      <c r="BU73" s="1231"/>
      <c r="BV73" s="1231"/>
      <c r="BW73" s="1231"/>
      <c r="BX73" s="1231">
        <v>46.9</v>
      </c>
      <c r="BY73" s="1231"/>
      <c r="BZ73" s="1231"/>
      <c r="CA73" s="1231"/>
      <c r="CB73" s="1231"/>
      <c r="CC73" s="1231"/>
      <c r="CD73" s="1231"/>
      <c r="CE73" s="1231"/>
      <c r="CF73" s="1231">
        <v>37.4</v>
      </c>
      <c r="CG73" s="1231"/>
      <c r="CH73" s="1231"/>
      <c r="CI73" s="1231"/>
      <c r="CJ73" s="1231"/>
      <c r="CK73" s="1231"/>
      <c r="CL73" s="1231"/>
      <c r="CM73" s="1231"/>
      <c r="CN73" s="1231">
        <v>28.6</v>
      </c>
      <c r="CO73" s="1231"/>
      <c r="CP73" s="1231"/>
      <c r="CQ73" s="1231"/>
      <c r="CR73" s="1231"/>
      <c r="CS73" s="1231"/>
      <c r="CT73" s="1231"/>
      <c r="CU73" s="1231"/>
      <c r="CV73" s="1231">
        <v>35.799999999999997</v>
      </c>
      <c r="CW73" s="1231"/>
      <c r="CX73" s="1231"/>
      <c r="CY73" s="1231"/>
      <c r="CZ73" s="1231"/>
      <c r="DA73" s="1231"/>
      <c r="DB73" s="1231"/>
      <c r="DC73" s="1231"/>
    </row>
    <row r="74" spans="2:107" x14ac:dyDescent="0.15">
      <c r="B74" s="247"/>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x14ac:dyDescent="0.15">
      <c r="B75" s="247"/>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570</v>
      </c>
      <c r="BC75" s="1230"/>
      <c r="BD75" s="1230"/>
      <c r="BE75" s="1230"/>
      <c r="BF75" s="1230"/>
      <c r="BG75" s="1230"/>
      <c r="BH75" s="1230"/>
      <c r="BI75" s="1230"/>
      <c r="BJ75" s="1230"/>
      <c r="BK75" s="1230"/>
      <c r="BL75" s="1230"/>
      <c r="BM75" s="1230"/>
      <c r="BN75" s="1230"/>
      <c r="BO75" s="1230"/>
      <c r="BP75" s="1231">
        <v>10.1</v>
      </c>
      <c r="BQ75" s="1231"/>
      <c r="BR75" s="1231"/>
      <c r="BS75" s="1231"/>
      <c r="BT75" s="1231"/>
      <c r="BU75" s="1231"/>
      <c r="BV75" s="1231"/>
      <c r="BW75" s="1231"/>
      <c r="BX75" s="1231">
        <v>9.6999999999999993</v>
      </c>
      <c r="BY75" s="1231"/>
      <c r="BZ75" s="1231"/>
      <c r="CA75" s="1231"/>
      <c r="CB75" s="1231"/>
      <c r="CC75" s="1231"/>
      <c r="CD75" s="1231"/>
      <c r="CE75" s="1231"/>
      <c r="CF75" s="1231">
        <v>10</v>
      </c>
      <c r="CG75" s="1231"/>
      <c r="CH75" s="1231"/>
      <c r="CI75" s="1231"/>
      <c r="CJ75" s="1231"/>
      <c r="CK75" s="1231"/>
      <c r="CL75" s="1231"/>
      <c r="CM75" s="1231"/>
      <c r="CN75" s="1231">
        <v>9.6</v>
      </c>
      <c r="CO75" s="1231"/>
      <c r="CP75" s="1231"/>
      <c r="CQ75" s="1231"/>
      <c r="CR75" s="1231"/>
      <c r="CS75" s="1231"/>
      <c r="CT75" s="1231"/>
      <c r="CU75" s="1231"/>
      <c r="CV75" s="1231">
        <v>9.1</v>
      </c>
      <c r="CW75" s="1231"/>
      <c r="CX75" s="1231"/>
      <c r="CY75" s="1231"/>
      <c r="CZ75" s="1231"/>
      <c r="DA75" s="1231"/>
      <c r="DB75" s="1231"/>
      <c r="DC75" s="1231"/>
    </row>
    <row r="76" spans="2:107" x14ac:dyDescent="0.15">
      <c r="B76" s="247"/>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x14ac:dyDescent="0.15">
      <c r="B77" s="247"/>
      <c r="G77" s="1220"/>
      <c r="H77" s="1220"/>
      <c r="I77" s="1220"/>
      <c r="J77" s="1220"/>
      <c r="K77" s="1247"/>
      <c r="L77" s="1247"/>
      <c r="M77" s="1247"/>
      <c r="N77" s="1247"/>
      <c r="AN77" s="1226" t="s">
        <v>567</v>
      </c>
      <c r="AO77" s="1226"/>
      <c r="AP77" s="1226"/>
      <c r="AQ77" s="1226"/>
      <c r="AR77" s="1226"/>
      <c r="AS77" s="1226"/>
      <c r="AT77" s="1226"/>
      <c r="AU77" s="1226"/>
      <c r="AV77" s="1226"/>
      <c r="AW77" s="1226"/>
      <c r="AX77" s="1226"/>
      <c r="AY77" s="1226"/>
      <c r="AZ77" s="1226"/>
      <c r="BA77" s="1226"/>
      <c r="BB77" s="1230" t="s">
        <v>565</v>
      </c>
      <c r="BC77" s="1230"/>
      <c r="BD77" s="1230"/>
      <c r="BE77" s="1230"/>
      <c r="BF77" s="1230"/>
      <c r="BG77" s="1230"/>
      <c r="BH77" s="1230"/>
      <c r="BI77" s="1230"/>
      <c r="BJ77" s="1230"/>
      <c r="BK77" s="1230"/>
      <c r="BL77" s="1230"/>
      <c r="BM77" s="1230"/>
      <c r="BN77" s="1230"/>
      <c r="BO77" s="1230"/>
      <c r="BP77" s="1231">
        <v>12.8</v>
      </c>
      <c r="BQ77" s="1231"/>
      <c r="BR77" s="1231"/>
      <c r="BS77" s="1231"/>
      <c r="BT77" s="1231"/>
      <c r="BU77" s="1231"/>
      <c r="BV77" s="1231"/>
      <c r="BW77" s="1231"/>
      <c r="BX77" s="1231">
        <v>0</v>
      </c>
      <c r="BY77" s="1231"/>
      <c r="BZ77" s="1231"/>
      <c r="CA77" s="1231"/>
      <c r="CB77" s="1231"/>
      <c r="CC77" s="1231"/>
      <c r="CD77" s="1231"/>
      <c r="CE77" s="1231"/>
      <c r="CF77" s="1231">
        <v>0</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x14ac:dyDescent="0.15">
      <c r="B78" s="247"/>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x14ac:dyDescent="0.15">
      <c r="B79" s="247"/>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570</v>
      </c>
      <c r="BC79" s="1230"/>
      <c r="BD79" s="1230"/>
      <c r="BE79" s="1230"/>
      <c r="BF79" s="1230"/>
      <c r="BG79" s="1230"/>
      <c r="BH79" s="1230"/>
      <c r="BI79" s="1230"/>
      <c r="BJ79" s="1230"/>
      <c r="BK79" s="1230"/>
      <c r="BL79" s="1230"/>
      <c r="BM79" s="1230"/>
      <c r="BN79" s="1230"/>
      <c r="BO79" s="1230"/>
      <c r="BP79" s="1231">
        <v>7.3</v>
      </c>
      <c r="BQ79" s="1231"/>
      <c r="BR79" s="1231"/>
      <c r="BS79" s="1231"/>
      <c r="BT79" s="1231"/>
      <c r="BU79" s="1231"/>
      <c r="BV79" s="1231"/>
      <c r="BW79" s="1231"/>
      <c r="BX79" s="1231">
        <v>7.2</v>
      </c>
      <c r="BY79" s="1231"/>
      <c r="BZ79" s="1231"/>
      <c r="CA79" s="1231"/>
      <c r="CB79" s="1231"/>
      <c r="CC79" s="1231"/>
      <c r="CD79" s="1231"/>
      <c r="CE79" s="1231"/>
      <c r="CF79" s="1231">
        <v>7.2</v>
      </c>
      <c r="CG79" s="1231"/>
      <c r="CH79" s="1231"/>
      <c r="CI79" s="1231"/>
      <c r="CJ79" s="1231"/>
      <c r="CK79" s="1231"/>
      <c r="CL79" s="1231"/>
      <c r="CM79" s="1231"/>
      <c r="CN79" s="1231">
        <v>7</v>
      </c>
      <c r="CO79" s="1231"/>
      <c r="CP79" s="1231"/>
      <c r="CQ79" s="1231"/>
      <c r="CR79" s="1231"/>
      <c r="CS79" s="1231"/>
      <c r="CT79" s="1231"/>
      <c r="CU79" s="1231"/>
      <c r="CV79" s="1231">
        <v>7</v>
      </c>
      <c r="CW79" s="1231"/>
      <c r="CX79" s="1231"/>
      <c r="CY79" s="1231"/>
      <c r="CZ79" s="1231"/>
      <c r="DA79" s="1231"/>
      <c r="DB79" s="1231"/>
      <c r="DC79" s="1231"/>
    </row>
    <row r="80" spans="2:107" x14ac:dyDescent="0.15">
      <c r="B80" s="247"/>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x14ac:dyDescent="0.15">
      <c r="B81" s="247"/>
    </row>
    <row r="82" spans="2:109" ht="17.25" x14ac:dyDescent="0.15">
      <c r="B82" s="247"/>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sheetProtection algorithmName="SHA-512" hashValue="1xQBByKjA3QlthaYknxd19o3AFpoi3z2X1kVx64m7ne8IcK1UDkEhPJdMeesKc2JHhuq8wNhjtIjm9ks9kBngQ==" saltValue="wd+ZQCs2qGGmutaCRV4EdQ=="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A635D-F32B-45FD-94A5-530FC99E0F9E}">
  <sheetPr>
    <pageSetUpPr fitToPage="1"/>
  </sheetPr>
  <dimension ref="A1:DR125"/>
  <sheetViews>
    <sheetView showGridLines="0" topLeftCell="A79" zoomScale="70" zoomScaleNormal="70" zoomScaleSheetLayoutView="70" workbookViewId="0">
      <selection activeCell="AF93" sqref="AF93"/>
    </sheetView>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e9E8VjgH9eyRkU+p8YHqpJPfhVxoOa9JPn8Z6MGbLE023KLKVAu3TooBTKvdCFEDr12ldTHegMXOVxjSpZOK0Q==" saltValue="IimoC4kXolN2W0bxbOcsr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F6D96-340A-41F6-B62D-ED0136DEC862}">
  <sheetPr>
    <pageSetUpPr fitToPage="1"/>
  </sheetPr>
  <dimension ref="A1:DR125"/>
  <sheetViews>
    <sheetView showGridLines="0" topLeftCell="E80" zoomScale="80" zoomScaleNormal="80" zoomScaleSheetLayoutView="55" workbookViewId="0">
      <selection activeCell="AF93" sqref="AF93"/>
    </sheetView>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ehEvNupIa57ZsnpzI6vwoAJofwpkfhz5SWnKc2/QPRUgl/oYJ/V6V1uQURlOO/VkOHTQgON2fU95I1o/t+ZLVg==" saltValue="gi41kYHRHi6PuXw1oQDiW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524</v>
      </c>
      <c r="G2" s="137"/>
      <c r="H2" s="138"/>
    </row>
    <row r="3" spans="1:8" x14ac:dyDescent="0.15">
      <c r="A3" s="134" t="s">
        <v>517</v>
      </c>
      <c r="B3" s="139"/>
      <c r="C3" s="140"/>
      <c r="D3" s="141">
        <v>133574</v>
      </c>
      <c r="E3" s="142"/>
      <c r="F3" s="143">
        <v>96248</v>
      </c>
      <c r="G3" s="144"/>
      <c r="H3" s="145"/>
    </row>
    <row r="4" spans="1:8" x14ac:dyDescent="0.15">
      <c r="A4" s="146"/>
      <c r="B4" s="147"/>
      <c r="C4" s="148"/>
      <c r="D4" s="149">
        <v>49773</v>
      </c>
      <c r="E4" s="150"/>
      <c r="F4" s="151">
        <v>55768</v>
      </c>
      <c r="G4" s="152"/>
      <c r="H4" s="153"/>
    </row>
    <row r="5" spans="1:8" x14ac:dyDescent="0.15">
      <c r="A5" s="134" t="s">
        <v>519</v>
      </c>
      <c r="B5" s="139"/>
      <c r="C5" s="140"/>
      <c r="D5" s="141">
        <v>333732</v>
      </c>
      <c r="E5" s="142"/>
      <c r="F5" s="143">
        <v>76413</v>
      </c>
      <c r="G5" s="144"/>
      <c r="H5" s="145"/>
    </row>
    <row r="6" spans="1:8" x14ac:dyDescent="0.15">
      <c r="A6" s="146"/>
      <c r="B6" s="147"/>
      <c r="C6" s="148"/>
      <c r="D6" s="149">
        <v>10817</v>
      </c>
      <c r="E6" s="150"/>
      <c r="F6" s="151">
        <v>39658</v>
      </c>
      <c r="G6" s="152"/>
      <c r="H6" s="153"/>
    </row>
    <row r="7" spans="1:8" x14ac:dyDescent="0.15">
      <c r="A7" s="134" t="s">
        <v>520</v>
      </c>
      <c r="B7" s="139"/>
      <c r="C7" s="140"/>
      <c r="D7" s="141">
        <v>119378</v>
      </c>
      <c r="E7" s="142"/>
      <c r="F7" s="143">
        <v>66481</v>
      </c>
      <c r="G7" s="144"/>
      <c r="H7" s="145"/>
    </row>
    <row r="8" spans="1:8" x14ac:dyDescent="0.15">
      <c r="A8" s="146"/>
      <c r="B8" s="147"/>
      <c r="C8" s="148"/>
      <c r="D8" s="149">
        <v>43230</v>
      </c>
      <c r="E8" s="150"/>
      <c r="F8" s="151">
        <v>36120</v>
      </c>
      <c r="G8" s="152"/>
      <c r="H8" s="153"/>
    </row>
    <row r="9" spans="1:8" x14ac:dyDescent="0.15">
      <c r="A9" s="134" t="s">
        <v>521</v>
      </c>
      <c r="B9" s="139"/>
      <c r="C9" s="140"/>
      <c r="D9" s="141">
        <v>80248</v>
      </c>
      <c r="E9" s="142"/>
      <c r="F9" s="143">
        <v>67825</v>
      </c>
      <c r="G9" s="144"/>
      <c r="H9" s="145"/>
    </row>
    <row r="10" spans="1:8" x14ac:dyDescent="0.15">
      <c r="A10" s="146"/>
      <c r="B10" s="147"/>
      <c r="C10" s="148"/>
      <c r="D10" s="149">
        <v>37901</v>
      </c>
      <c r="E10" s="150"/>
      <c r="F10" s="151">
        <v>39417</v>
      </c>
      <c r="G10" s="152"/>
      <c r="H10" s="153"/>
    </row>
    <row r="11" spans="1:8" x14ac:dyDescent="0.15">
      <c r="A11" s="134" t="s">
        <v>522</v>
      </c>
      <c r="B11" s="139"/>
      <c r="C11" s="140"/>
      <c r="D11" s="141">
        <v>53601</v>
      </c>
      <c r="E11" s="142"/>
      <c r="F11" s="143">
        <v>81158</v>
      </c>
      <c r="G11" s="144"/>
      <c r="H11" s="145"/>
    </row>
    <row r="12" spans="1:8" x14ac:dyDescent="0.15">
      <c r="A12" s="146"/>
      <c r="B12" s="147"/>
      <c r="C12" s="154"/>
      <c r="D12" s="149">
        <v>31169</v>
      </c>
      <c r="E12" s="150"/>
      <c r="F12" s="151">
        <v>45320</v>
      </c>
      <c r="G12" s="152"/>
      <c r="H12" s="153"/>
    </row>
    <row r="13" spans="1:8" x14ac:dyDescent="0.15">
      <c r="A13" s="134"/>
      <c r="B13" s="139"/>
      <c r="C13" s="140"/>
      <c r="D13" s="141">
        <v>144107</v>
      </c>
      <c r="E13" s="142"/>
      <c r="F13" s="143">
        <v>77625</v>
      </c>
      <c r="G13" s="155"/>
      <c r="H13" s="145"/>
    </row>
    <row r="14" spans="1:8" x14ac:dyDescent="0.15">
      <c r="A14" s="146"/>
      <c r="B14" s="147"/>
      <c r="C14" s="148"/>
      <c r="D14" s="149">
        <v>34578</v>
      </c>
      <c r="E14" s="150"/>
      <c r="F14" s="151">
        <v>43257</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4.28</v>
      </c>
      <c r="C19" s="156">
        <f>ROUND(VALUE(SUBSTITUTE(実質収支比率等に係る経年分析!G$48,"▲","-")),2)</f>
        <v>6.48</v>
      </c>
      <c r="D19" s="156">
        <f>ROUND(VALUE(SUBSTITUTE(実質収支比率等に係る経年分析!H$48,"▲","-")),2)</f>
        <v>4.62</v>
      </c>
      <c r="E19" s="156">
        <f>ROUND(VALUE(SUBSTITUTE(実質収支比率等に係る経年分析!I$48,"▲","-")),2)</f>
        <v>5.72</v>
      </c>
      <c r="F19" s="156">
        <f>ROUND(VALUE(SUBSTITUTE(実質収支比率等に係る経年分析!J$48,"▲","-")),2)</f>
        <v>6.55</v>
      </c>
    </row>
    <row r="20" spans="1:11" x14ac:dyDescent="0.15">
      <c r="A20" s="156" t="s">
        <v>53</v>
      </c>
      <c r="B20" s="156">
        <f>ROUND(VALUE(SUBSTITUTE(実質収支比率等に係る経年分析!F$47,"▲","-")),2)</f>
        <v>10.61</v>
      </c>
      <c r="C20" s="156">
        <f>ROUND(VALUE(SUBSTITUTE(実質収支比率等に係る経年分析!G$47,"▲","-")),2)</f>
        <v>13.42</v>
      </c>
      <c r="D20" s="156">
        <f>ROUND(VALUE(SUBSTITUTE(実質収支比率等に係る経年分析!H$47,"▲","-")),2)</f>
        <v>13.72</v>
      </c>
      <c r="E20" s="156">
        <f>ROUND(VALUE(SUBSTITUTE(実質収支比率等に係る経年分析!I$47,"▲","-")),2)</f>
        <v>13.95</v>
      </c>
      <c r="F20" s="156">
        <f>ROUND(VALUE(SUBSTITUTE(実質収支比率等に係る経年分析!J$47,"▲","-")),2)</f>
        <v>13.55</v>
      </c>
    </row>
    <row r="21" spans="1:11" x14ac:dyDescent="0.15">
      <c r="A21" s="156" t="s">
        <v>54</v>
      </c>
      <c r="B21" s="156">
        <f>IF(ISNUMBER(VALUE(SUBSTITUTE(実質収支比率等に係る経年分析!F$49,"▲","-"))),ROUND(VALUE(SUBSTITUTE(実質収支比率等に係る経年分析!F$49,"▲","-")),2),NA())</f>
        <v>-2.35</v>
      </c>
      <c r="C21" s="156">
        <f>IF(ISNUMBER(VALUE(SUBSTITUTE(実質収支比率等に係る経年分析!G$49,"▲","-"))),ROUND(VALUE(SUBSTITUTE(実質収支比率等に係る経年分析!G$49,"▲","-")),2),NA())</f>
        <v>5.5</v>
      </c>
      <c r="D21" s="156">
        <f>IF(ISNUMBER(VALUE(SUBSTITUTE(実質収支比率等に係る経年分析!H$49,"▲","-"))),ROUND(VALUE(SUBSTITUTE(実質収支比率等に係る経年分析!H$49,"▲","-")),2),NA())</f>
        <v>-2</v>
      </c>
      <c r="E21" s="156">
        <f>IF(ISNUMBER(VALUE(SUBSTITUTE(実質収支比率等に係る経年分析!I$49,"▲","-"))),ROUND(VALUE(SUBSTITUTE(実質収支比率等に係る経年分析!I$49,"▲","-")),2),NA())</f>
        <v>1.66</v>
      </c>
      <c r="F21" s="156">
        <f>IF(ISNUMBER(VALUE(SUBSTITUTE(実質収支比率等に係る経年分析!J$49,"▲","-"))),ROUND(VALUE(SUBSTITUTE(実質収支比率等に係る経年分析!J$49,"▲","-")),2),NA())</f>
        <v>0.99</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0.31</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0.4</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0.37</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1.47</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str">
        <f>IF(連結実質赤字比率に係る赤字・黒字の構成分析!C$40="",NA(),連結実質赤字比率に係る赤字・黒字の構成分析!C$40)</f>
        <v>介護サービス事業特別会計</v>
      </c>
      <c r="B30" s="157">
        <f>IF(ROUND(VALUE(SUBSTITUTE(連結実質赤字比率に係る赤字・黒字の構成分析!F$40,"▲", "-")), 2) &lt; 0, ABS(ROUND(VALUE(SUBSTITUTE(連結実質赤字比率に係る赤字・黒字の構成分析!F$40,"▲", "-")), 2)), NA())</f>
        <v>0.2</v>
      </c>
      <c r="C30" s="157" t="e">
        <f>IF(ROUND(VALUE(SUBSTITUTE(連結実質赤字比率に係る赤字・黒字の構成分析!F$40,"▲", "-")), 2) &gt;= 0, ABS(ROUND(VALUE(SUBSTITUTE(連結実質赤字比率に係る赤字・黒字の構成分析!F$40,"▲", "-")), 2)), NA())</f>
        <v>#N/A</v>
      </c>
      <c r="D30" s="157">
        <f>IF(ROUND(VALUE(SUBSTITUTE(連結実質赤字比率に係る赤字・黒字の構成分析!G$40,"▲", "-")), 2) &lt; 0, ABS(ROUND(VALUE(SUBSTITUTE(連結実質赤字比率に係る赤字・黒字の構成分析!G$40,"▲", "-")), 2)), NA())</f>
        <v>0.39</v>
      </c>
      <c r="E30" s="157" t="e">
        <f>IF(ROUND(VALUE(SUBSTITUTE(連結実質赤字比率に係る赤字・黒字の構成分析!G$40,"▲", "-")), 2) &gt;= 0, ABS(ROUND(VALUE(SUBSTITUTE(連結実質赤字比率に係る赤字・黒字の構成分析!G$40,"▲", "-")), 2)), NA())</f>
        <v>#N/A</v>
      </c>
      <c r="F30" s="157">
        <f>IF(ROUND(VALUE(SUBSTITUTE(連結実質赤字比率に係る赤字・黒字の構成分析!H$40,"▲", "-")), 2) &lt; 0, ABS(ROUND(VALUE(SUBSTITUTE(連結実質赤字比率に係る赤字・黒字の構成分析!H$40,"▲", "-")), 2)), NA())</f>
        <v>0.56000000000000005</v>
      </c>
      <c r="G30" s="157" t="e">
        <f>IF(ROUND(VALUE(SUBSTITUTE(連結実質赤字比率に係る赤字・黒字の構成分析!H$40,"▲", "-")), 2) &gt;= 0, ABS(ROUND(VALUE(SUBSTITUTE(連結実質赤字比率に係る赤字・黒字の構成分析!H$40,"▲", "-")), 2)), NA())</f>
        <v>#N/A</v>
      </c>
      <c r="H30" s="157">
        <f>IF(ROUND(VALUE(SUBSTITUTE(連結実質赤字比率に係る赤字・黒字の構成分析!I$40,"▲", "-")), 2) &lt; 0, ABS(ROUND(VALUE(SUBSTITUTE(連結実質赤字比率に係る赤字・黒字の構成分析!I$40,"▲", "-")), 2)), NA())</f>
        <v>0.6</v>
      </c>
      <c r="I30" s="157" t="e">
        <f>IF(ROUND(VALUE(SUBSTITUTE(連結実質赤字比率に係る赤字・黒字の構成分析!I$40,"▲", "-")), 2) &gt;= 0, ABS(ROUND(VALUE(SUBSTITUTE(連結実質赤字比率に係る赤字・黒字の構成分析!I$40,"▲", "-")), 2)), NA())</f>
        <v>#N/A</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v>
      </c>
    </row>
    <row r="31" spans="1:11" x14ac:dyDescent="0.15">
      <c r="A31" s="157" t="str">
        <f>IF(連結実質赤字比率に係る赤字・黒字の構成分析!C$39="",NA(),連結実質赤字比率に係る赤字・黒字の構成分析!C$39)</f>
        <v>後期高齢者医療特別会計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0.08</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7.0000000000000007E-2</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0.08</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7.0000000000000007E-2</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0.08</v>
      </c>
    </row>
    <row r="32" spans="1:11" x14ac:dyDescent="0.15">
      <c r="A32" s="157" t="str">
        <f>IF(連結実質赤字比率に係る赤字・黒字の構成分析!C$38="",NA(),連結実質赤字比率に係る赤字・黒字の構成分析!C$38)</f>
        <v>国民健康保険特別会計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0.85</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1.1100000000000001</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0.57999999999999996</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0.43</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0.22</v>
      </c>
    </row>
    <row r="33" spans="1:16" x14ac:dyDescent="0.15">
      <c r="A33" s="157" t="str">
        <f>IF(連結実質赤字比率に係る赤字・黒字の構成分析!C$37="",NA(),連結実質赤字比率に係る赤字・黒字の構成分析!C$37)</f>
        <v>介護保険特別会計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0.71</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1.79</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2.0299999999999998</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2.14</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0.69</v>
      </c>
    </row>
    <row r="34" spans="1:16" x14ac:dyDescent="0.15">
      <c r="A34" s="157" t="str">
        <f>IF(連結実質赤字比率に係る赤字・黒字の構成分析!C$36="",NA(),連結実質赤字比率に係る赤字・黒字の構成分析!C$36)</f>
        <v>当別町下水道事業会計</v>
      </c>
      <c r="B34" s="157" t="e">
        <f>IF(ROUND(VALUE(SUBSTITUTE(連結実質赤字比率に係る赤字・黒字の構成分析!F$36,"▲", "-")), 2) &lt; 0, ABS(ROUND(VALUE(SUBSTITUTE(連結実質赤字比率に係る赤字・黒字の構成分析!F$36,"▲", "-")), 2)), NA())</f>
        <v>#VALUE!</v>
      </c>
      <c r="C34" s="157" t="e">
        <f>IF(ROUND(VALUE(SUBSTITUTE(連結実質赤字比率に係る赤字・黒字の構成分析!F$36,"▲", "-")), 2) &gt;= 0, ABS(ROUND(VALUE(SUBSTITUTE(連結実質赤字比率に係る赤字・黒字の構成分析!F$36,"▲", "-")), 2)), NA())</f>
        <v>#VALUE!</v>
      </c>
      <c r="D34" s="157" t="e">
        <f>IF(ROUND(VALUE(SUBSTITUTE(連結実質赤字比率に係る赤字・黒字の構成分析!G$36,"▲", "-")), 2) &lt; 0, ABS(ROUND(VALUE(SUBSTITUTE(連結実質赤字比率に係る赤字・黒字の構成分析!G$36,"▲", "-")), 2)), NA())</f>
        <v>#VALUE!</v>
      </c>
      <c r="E34" s="157" t="e">
        <f>IF(ROUND(VALUE(SUBSTITUTE(連結実質赤字比率に係る赤字・黒字の構成分析!G$36,"▲", "-")), 2) &gt;= 0, ABS(ROUND(VALUE(SUBSTITUTE(連結実質赤字比率に係る赤字・黒字の構成分析!G$36,"▲", "-")), 2)), NA())</f>
        <v>#VALUE!</v>
      </c>
      <c r="F34" s="157" t="e">
        <f>IF(ROUND(VALUE(SUBSTITUTE(連結実質赤字比率に係る赤字・黒字の構成分析!H$36,"▲", "-")), 2) &lt; 0, ABS(ROUND(VALUE(SUBSTITUTE(連結実質赤字比率に係る赤字・黒字の構成分析!H$36,"▲", "-")), 2)), NA())</f>
        <v>#VALUE!</v>
      </c>
      <c r="G34" s="157" t="e">
        <f>IF(ROUND(VALUE(SUBSTITUTE(連結実質赤字比率に係る赤字・黒字の構成分析!H$36,"▲", "-")), 2) &gt;= 0, ABS(ROUND(VALUE(SUBSTITUTE(連結実質赤字比率に係る赤字・黒字の構成分析!H$36,"▲", "-")), 2)), NA())</f>
        <v>#VALUE!</v>
      </c>
      <c r="H34" s="157" t="e">
        <f>IF(ROUND(VALUE(SUBSTITUTE(連結実質赤字比率に係る赤字・黒字の構成分析!I$36,"▲", "-")), 2) &lt; 0, ABS(ROUND(VALUE(SUBSTITUTE(連結実質赤字比率に係る赤字・黒字の構成分析!I$36,"▲", "-")), 2)), NA())</f>
        <v>#VALUE!</v>
      </c>
      <c r="I34" s="157" t="e">
        <f>IF(ROUND(VALUE(SUBSTITUTE(連結実質赤字比率に係る赤字・黒字の構成分析!I$36,"▲", "-")), 2) &gt;= 0, ABS(ROUND(VALUE(SUBSTITUTE(連結実質赤字比率に係る赤字・黒字の構成分析!I$36,"▲", "-")), 2)), NA())</f>
        <v>#VALUE!</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1.32</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4.2699999999999996</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6.47</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4.6100000000000003</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5.72</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6.54</v>
      </c>
    </row>
    <row r="36" spans="1:16" x14ac:dyDescent="0.15">
      <c r="A36" s="157" t="str">
        <f>IF(連結実質赤字比率に係る赤字・黒字の構成分析!C$34="",NA(),連結実質赤字比率に係る赤字・黒字の構成分析!C$34)</f>
        <v>当別町水道事業会計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5.79</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6.31</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7.03</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7.39</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7.18</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1011</v>
      </c>
      <c r="E42" s="158"/>
      <c r="F42" s="158"/>
      <c r="G42" s="158">
        <f>'実質公債費比率（分子）の構造'!L$52</f>
        <v>921</v>
      </c>
      <c r="H42" s="158"/>
      <c r="I42" s="158"/>
      <c r="J42" s="158">
        <f>'実質公債費比率（分子）の構造'!M$52</f>
        <v>863</v>
      </c>
      <c r="K42" s="158"/>
      <c r="L42" s="158"/>
      <c r="M42" s="158">
        <f>'実質公債費比率（分子）の構造'!N$52</f>
        <v>809</v>
      </c>
      <c r="N42" s="158"/>
      <c r="O42" s="158"/>
      <c r="P42" s="158">
        <f>'実質公債費比率（分子）の構造'!O$52</f>
        <v>846</v>
      </c>
    </row>
    <row r="43" spans="1:16" x14ac:dyDescent="0.15">
      <c r="A43" s="158" t="s">
        <v>16</v>
      </c>
      <c r="B43" s="158">
        <f>'実質公債費比率（分子）の構造'!K$51</f>
        <v>0</v>
      </c>
      <c r="C43" s="158"/>
      <c r="D43" s="158"/>
      <c r="E43" s="158">
        <f>'実質公債費比率（分子）の構造'!L$51</f>
        <v>1</v>
      </c>
      <c r="F43" s="158"/>
      <c r="G43" s="158"/>
      <c r="H43" s="158">
        <f>'実質公債費比率（分子）の構造'!M$51</f>
        <v>0</v>
      </c>
      <c r="I43" s="158"/>
      <c r="J43" s="158"/>
      <c r="K43" s="158">
        <f>'実質公債費比率（分子）の構造'!N$51</f>
        <v>0</v>
      </c>
      <c r="L43" s="158"/>
      <c r="M43" s="158"/>
      <c r="N43" s="158">
        <f>'実質公債費比率（分子）の構造'!O$51</f>
        <v>1</v>
      </c>
      <c r="O43" s="158"/>
      <c r="P43" s="158"/>
    </row>
    <row r="44" spans="1:16" x14ac:dyDescent="0.15">
      <c r="A44" s="158" t="s">
        <v>62</v>
      </c>
      <c r="B44" s="158">
        <f>'実質公債費比率（分子）の構造'!K$50</f>
        <v>1</v>
      </c>
      <c r="C44" s="158"/>
      <c r="D44" s="158"/>
      <c r="E44" s="158">
        <f>'実質公債費比率（分子）の構造'!L$50</f>
        <v>1</v>
      </c>
      <c r="F44" s="158"/>
      <c r="G44" s="158"/>
      <c r="H44" s="158">
        <f>'実質公債費比率（分子）の構造'!M$50</f>
        <v>1</v>
      </c>
      <c r="I44" s="158"/>
      <c r="J44" s="158"/>
      <c r="K44" s="158">
        <f>'実質公債費比率（分子）の構造'!N$50</f>
        <v>0</v>
      </c>
      <c r="L44" s="158"/>
      <c r="M44" s="158"/>
      <c r="N44" s="158">
        <f>'実質公債費比率（分子）の構造'!O$50</f>
        <v>0</v>
      </c>
      <c r="O44" s="158"/>
      <c r="P44" s="158"/>
    </row>
    <row r="45" spans="1:16" x14ac:dyDescent="0.15">
      <c r="A45" s="158" t="s">
        <v>63</v>
      </c>
      <c r="B45" s="158">
        <f>'実質公債費比率（分子）の構造'!K$49</f>
        <v>47</v>
      </c>
      <c r="C45" s="158"/>
      <c r="D45" s="158"/>
      <c r="E45" s="158">
        <f>'実質公債費比率（分子）の構造'!L$49</f>
        <v>47</v>
      </c>
      <c r="F45" s="158"/>
      <c r="G45" s="158"/>
      <c r="H45" s="158">
        <f>'実質公債費比率（分子）の構造'!M$49</f>
        <v>50</v>
      </c>
      <c r="I45" s="158"/>
      <c r="J45" s="158"/>
      <c r="K45" s="158">
        <f>'実質公債費比率（分子）の構造'!N$49</f>
        <v>51</v>
      </c>
      <c r="L45" s="158"/>
      <c r="M45" s="158"/>
      <c r="N45" s="158">
        <f>'実質公債費比率（分子）の構造'!O$49</f>
        <v>29</v>
      </c>
      <c r="O45" s="158"/>
      <c r="P45" s="158"/>
    </row>
    <row r="46" spans="1:16" x14ac:dyDescent="0.15">
      <c r="A46" s="158" t="s">
        <v>64</v>
      </c>
      <c r="B46" s="158">
        <f>'実質公債費比率（分子）の構造'!K$48</f>
        <v>409</v>
      </c>
      <c r="C46" s="158"/>
      <c r="D46" s="158"/>
      <c r="E46" s="158">
        <f>'実質公債費比率（分子）の構造'!L$48</f>
        <v>409</v>
      </c>
      <c r="F46" s="158"/>
      <c r="G46" s="158"/>
      <c r="H46" s="158">
        <f>'実質公債費比率（分子）の構造'!M$48</f>
        <v>413</v>
      </c>
      <c r="I46" s="158"/>
      <c r="J46" s="158"/>
      <c r="K46" s="158">
        <f>'実質公債費比率（分子）の構造'!N$48</f>
        <v>375</v>
      </c>
      <c r="L46" s="158"/>
      <c r="M46" s="158"/>
      <c r="N46" s="158">
        <f>'実質公債費比率（分子）の構造'!O$48</f>
        <v>449</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1041</v>
      </c>
      <c r="C49" s="158"/>
      <c r="D49" s="158"/>
      <c r="E49" s="158">
        <f>'実質公債費比率（分子）の構造'!L$45</f>
        <v>1018</v>
      </c>
      <c r="F49" s="158"/>
      <c r="G49" s="158"/>
      <c r="H49" s="158">
        <f>'実質公債費比率（分子）の構造'!M$45</f>
        <v>982</v>
      </c>
      <c r="I49" s="158"/>
      <c r="J49" s="158"/>
      <c r="K49" s="158">
        <f>'実質公債費比率（分子）の構造'!N$45</f>
        <v>827</v>
      </c>
      <c r="L49" s="158"/>
      <c r="M49" s="158"/>
      <c r="N49" s="158">
        <f>'実質公債費比率（分子）の構造'!O$45</f>
        <v>857</v>
      </c>
      <c r="O49" s="158"/>
      <c r="P49" s="158"/>
    </row>
    <row r="50" spans="1:16" x14ac:dyDescent="0.15">
      <c r="A50" s="158" t="s">
        <v>67</v>
      </c>
      <c r="B50" s="158" t="e">
        <f>NA()</f>
        <v>#N/A</v>
      </c>
      <c r="C50" s="158">
        <f>IF(ISNUMBER('実質公債費比率（分子）の構造'!K$53),'実質公債費比率（分子）の構造'!K$53,NA())</f>
        <v>487</v>
      </c>
      <c r="D50" s="158" t="e">
        <f>NA()</f>
        <v>#N/A</v>
      </c>
      <c r="E50" s="158" t="e">
        <f>NA()</f>
        <v>#N/A</v>
      </c>
      <c r="F50" s="158">
        <f>IF(ISNUMBER('実質公債費比率（分子）の構造'!L$53),'実質公債費比率（分子）の構造'!L$53,NA())</f>
        <v>555</v>
      </c>
      <c r="G50" s="158" t="e">
        <f>NA()</f>
        <v>#N/A</v>
      </c>
      <c r="H50" s="158" t="e">
        <f>NA()</f>
        <v>#N/A</v>
      </c>
      <c r="I50" s="158">
        <f>IF(ISNUMBER('実質公債費比率（分子）の構造'!M$53),'実質公債費比率（分子）の構造'!M$53,NA())</f>
        <v>583</v>
      </c>
      <c r="J50" s="158" t="e">
        <f>NA()</f>
        <v>#N/A</v>
      </c>
      <c r="K50" s="158" t="e">
        <f>NA()</f>
        <v>#N/A</v>
      </c>
      <c r="L50" s="158">
        <f>IF(ISNUMBER('実質公債費比率（分子）の構造'!N$53),'実質公債費比率（分子）の構造'!N$53,NA())</f>
        <v>444</v>
      </c>
      <c r="M50" s="158" t="e">
        <f>NA()</f>
        <v>#N/A</v>
      </c>
      <c r="N50" s="158" t="e">
        <f>NA()</f>
        <v>#N/A</v>
      </c>
      <c r="O50" s="158">
        <f>IF(ISNUMBER('実質公債費比率（分子）の構造'!O$53),'実質公債費比率（分子）の構造'!O$53,NA())</f>
        <v>490</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8938</v>
      </c>
      <c r="E56" s="157"/>
      <c r="F56" s="157"/>
      <c r="G56" s="157">
        <f>'将来負担比率（分子）の構造'!J$52</f>
        <v>9229</v>
      </c>
      <c r="H56" s="157"/>
      <c r="I56" s="157"/>
      <c r="J56" s="157">
        <f>'将来負担比率（分子）の構造'!K$52</f>
        <v>8756</v>
      </c>
      <c r="K56" s="157"/>
      <c r="L56" s="157"/>
      <c r="M56" s="157">
        <f>'将来負担比率（分子）の構造'!L$52</f>
        <v>8376</v>
      </c>
      <c r="N56" s="157"/>
      <c r="O56" s="157"/>
      <c r="P56" s="157">
        <f>'将来負担比率（分子）の構造'!M$52</f>
        <v>7905</v>
      </c>
    </row>
    <row r="57" spans="1:16" x14ac:dyDescent="0.15">
      <c r="A57" s="157" t="s">
        <v>42</v>
      </c>
      <c r="B57" s="157"/>
      <c r="C57" s="157"/>
      <c r="D57" s="157">
        <f>'将来負担比率（分子）の構造'!I$51</f>
        <v>726</v>
      </c>
      <c r="E57" s="157"/>
      <c r="F57" s="157"/>
      <c r="G57" s="157">
        <f>'将来負担比率（分子）の構造'!J$51</f>
        <v>799</v>
      </c>
      <c r="H57" s="157"/>
      <c r="I57" s="157"/>
      <c r="J57" s="157">
        <f>'将来負担比率（分子）の構造'!K$51</f>
        <v>787</v>
      </c>
      <c r="K57" s="157"/>
      <c r="L57" s="157"/>
      <c r="M57" s="157">
        <f>'将来負担比率（分子）の構造'!L$51</f>
        <v>806</v>
      </c>
      <c r="N57" s="157"/>
      <c r="O57" s="157"/>
      <c r="P57" s="157">
        <f>'将来負担比率（分子）の構造'!M$51</f>
        <v>786</v>
      </c>
    </row>
    <row r="58" spans="1:16" x14ac:dyDescent="0.15">
      <c r="A58" s="157" t="s">
        <v>41</v>
      </c>
      <c r="B58" s="157"/>
      <c r="C58" s="157"/>
      <c r="D58" s="157">
        <f>'将来負担比率（分子）の構造'!I$50</f>
        <v>4544</v>
      </c>
      <c r="E58" s="157"/>
      <c r="F58" s="157"/>
      <c r="G58" s="157">
        <f>'将来負担比率（分子）の構造'!J$50</f>
        <v>5564</v>
      </c>
      <c r="H58" s="157"/>
      <c r="I58" s="157"/>
      <c r="J58" s="157">
        <f>'将来負担比率（分子）の構造'!K$50</f>
        <v>6203</v>
      </c>
      <c r="K58" s="157"/>
      <c r="L58" s="157"/>
      <c r="M58" s="157">
        <f>'将来負担比率（分子）の構造'!L$50</f>
        <v>6369</v>
      </c>
      <c r="N58" s="157"/>
      <c r="O58" s="157"/>
      <c r="P58" s="157">
        <f>'将来負担比率（分子）の構造'!M$50</f>
        <v>6588</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1300</v>
      </c>
      <c r="C62" s="157"/>
      <c r="D62" s="157"/>
      <c r="E62" s="157">
        <f>'将来負担比率（分子）の構造'!J$45</f>
        <v>1312</v>
      </c>
      <c r="F62" s="157"/>
      <c r="G62" s="157"/>
      <c r="H62" s="157">
        <f>'将来負担比率（分子）の構造'!K$45</f>
        <v>1198</v>
      </c>
      <c r="I62" s="157"/>
      <c r="J62" s="157"/>
      <c r="K62" s="157">
        <f>'将来負担比率（分子）の構造'!L$45</f>
        <v>1205</v>
      </c>
      <c r="L62" s="157"/>
      <c r="M62" s="157"/>
      <c r="N62" s="157">
        <f>'将来負担比率（分子）の構造'!M$45</f>
        <v>1315</v>
      </c>
      <c r="O62" s="157"/>
      <c r="P62" s="157"/>
    </row>
    <row r="63" spans="1:16" x14ac:dyDescent="0.15">
      <c r="A63" s="157" t="s">
        <v>34</v>
      </c>
      <c r="B63" s="157">
        <f>'将来負担比率（分子）の構造'!I$44</f>
        <v>297</v>
      </c>
      <c r="C63" s="157"/>
      <c r="D63" s="157"/>
      <c r="E63" s="157">
        <f>'将来負担比率（分子）の構造'!J$44</f>
        <v>257</v>
      </c>
      <c r="F63" s="157"/>
      <c r="G63" s="157"/>
      <c r="H63" s="157">
        <f>'将来負担比率（分子）の構造'!K$44</f>
        <v>219</v>
      </c>
      <c r="I63" s="157"/>
      <c r="J63" s="157"/>
      <c r="K63" s="157">
        <f>'将来負担比率（分子）の構造'!L$44</f>
        <v>192</v>
      </c>
      <c r="L63" s="157"/>
      <c r="M63" s="157"/>
      <c r="N63" s="157">
        <f>'将来負担比率（分子）の構造'!M$44</f>
        <v>275</v>
      </c>
      <c r="O63" s="157"/>
      <c r="P63" s="157"/>
    </row>
    <row r="64" spans="1:16" x14ac:dyDescent="0.15">
      <c r="A64" s="157" t="s">
        <v>33</v>
      </c>
      <c r="B64" s="157">
        <f>'将来負担比率（分子）の構造'!I$43</f>
        <v>4756</v>
      </c>
      <c r="C64" s="157"/>
      <c r="D64" s="157"/>
      <c r="E64" s="157">
        <f>'将来負担比率（分子）の構造'!J$43</f>
        <v>4686</v>
      </c>
      <c r="F64" s="157"/>
      <c r="G64" s="157"/>
      <c r="H64" s="157">
        <f>'将来負担比率（分子）の構造'!K$43</f>
        <v>4450</v>
      </c>
      <c r="I64" s="157"/>
      <c r="J64" s="157"/>
      <c r="K64" s="157">
        <f>'将来負担比率（分子）の構造'!L$43</f>
        <v>4184</v>
      </c>
      <c r="L64" s="157"/>
      <c r="M64" s="157"/>
      <c r="N64" s="157">
        <f>'将来負担比率（分子）の構造'!M$43</f>
        <v>4526</v>
      </c>
      <c r="O64" s="157"/>
      <c r="P64" s="157"/>
    </row>
    <row r="65" spans="1:16" x14ac:dyDescent="0.15">
      <c r="A65" s="157" t="s">
        <v>32</v>
      </c>
      <c r="B65" s="157">
        <f>'将来負担比率（分子）の構造'!I$42</f>
        <v>376</v>
      </c>
      <c r="C65" s="157"/>
      <c r="D65" s="157"/>
      <c r="E65" s="157">
        <f>'将来負担比率（分子）の構造'!J$42</f>
        <v>245</v>
      </c>
      <c r="F65" s="157"/>
      <c r="G65" s="157"/>
      <c r="H65" s="157">
        <f>'将来負担比率（分子）の構造'!K$42</f>
        <v>390</v>
      </c>
      <c r="I65" s="157"/>
      <c r="J65" s="157"/>
      <c r="K65" s="157">
        <f>'将来負担比率（分子）の構造'!L$42</f>
        <v>284</v>
      </c>
      <c r="L65" s="157"/>
      <c r="M65" s="157"/>
      <c r="N65" s="157">
        <f>'将来負担比率（分子）の構造'!M$42</f>
        <v>257</v>
      </c>
      <c r="O65" s="157"/>
      <c r="P65" s="157"/>
    </row>
    <row r="66" spans="1:16" x14ac:dyDescent="0.15">
      <c r="A66" s="157" t="s">
        <v>31</v>
      </c>
      <c r="B66" s="157">
        <f>'将来負担比率（分子）の構造'!I$41</f>
        <v>9929</v>
      </c>
      <c r="C66" s="157"/>
      <c r="D66" s="157"/>
      <c r="E66" s="157">
        <f>'将来負担比率（分子）の構造'!J$41</f>
        <v>11678</v>
      </c>
      <c r="F66" s="157"/>
      <c r="G66" s="157"/>
      <c r="H66" s="157">
        <f>'将来負担比率（分子）の構造'!K$41</f>
        <v>11515</v>
      </c>
      <c r="I66" s="157"/>
      <c r="J66" s="157"/>
      <c r="K66" s="157">
        <f>'将来負担比率（分子）の構造'!L$41</f>
        <v>11277</v>
      </c>
      <c r="L66" s="157"/>
      <c r="M66" s="157"/>
      <c r="N66" s="157">
        <f>'将来負担比率（分子）の構造'!M$41</f>
        <v>10952</v>
      </c>
      <c r="O66" s="157"/>
      <c r="P66" s="157"/>
    </row>
    <row r="67" spans="1:16" x14ac:dyDescent="0.15">
      <c r="A67" s="157" t="s">
        <v>71</v>
      </c>
      <c r="B67" s="157" t="e">
        <f>NA()</f>
        <v>#N/A</v>
      </c>
      <c r="C67" s="157">
        <f>IF(ISNUMBER('将来負担比率（分子）の構造'!I$53), IF('将来負担比率（分子）の構造'!I$53 &lt; 0, 0, '将来負担比率（分子）の構造'!I$53), NA())</f>
        <v>2451</v>
      </c>
      <c r="D67" s="157" t="e">
        <f>NA()</f>
        <v>#N/A</v>
      </c>
      <c r="E67" s="157" t="e">
        <f>NA()</f>
        <v>#N/A</v>
      </c>
      <c r="F67" s="157">
        <f>IF(ISNUMBER('将来負担比率（分子）の構造'!J$53), IF('将来負担比率（分子）の構造'!J$53 &lt; 0, 0, '将来負担比率（分子）の構造'!J$53), NA())</f>
        <v>2588</v>
      </c>
      <c r="G67" s="157" t="e">
        <f>NA()</f>
        <v>#N/A</v>
      </c>
      <c r="H67" s="157" t="e">
        <f>NA()</f>
        <v>#N/A</v>
      </c>
      <c r="I67" s="157">
        <f>IF(ISNUMBER('将来負担比率（分子）の構造'!K$53), IF('将来負担比率（分子）の構造'!K$53 &lt; 0, 0, '将来負担比率（分子）の構造'!K$53), NA())</f>
        <v>2025</v>
      </c>
      <c r="J67" s="157" t="e">
        <f>NA()</f>
        <v>#N/A</v>
      </c>
      <c r="K67" s="157" t="e">
        <f>NA()</f>
        <v>#N/A</v>
      </c>
      <c r="L67" s="157">
        <f>IF(ISNUMBER('将来負担比率（分子）の構造'!L$53), IF('将来負担比率（分子）の構造'!L$53 &lt; 0, 0, '将来負担比率（分子）の構造'!L$53), NA())</f>
        <v>1590</v>
      </c>
      <c r="M67" s="157" t="e">
        <f>NA()</f>
        <v>#N/A</v>
      </c>
      <c r="N67" s="157" t="e">
        <f>NA()</f>
        <v>#N/A</v>
      </c>
      <c r="O67" s="157">
        <f>IF(ISNUMBER('将来負担比率（分子）の構造'!M$53), IF('将来負担比率（分子）の構造'!M$53 &lt; 0, 0, '将来負担比率（分子）の構造'!M$53), NA())</f>
        <v>2047</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851</v>
      </c>
      <c r="C72" s="161">
        <f>基金残高に係る経年分析!G55</f>
        <v>880</v>
      </c>
      <c r="D72" s="161">
        <f>基金残高に係る経年分析!H55</f>
        <v>881</v>
      </c>
    </row>
    <row r="73" spans="1:16" x14ac:dyDescent="0.15">
      <c r="A73" s="160" t="s">
        <v>74</v>
      </c>
      <c r="B73" s="161">
        <f>基金残高に係る経年分析!F56</f>
        <v>1257</v>
      </c>
      <c r="C73" s="161">
        <f>基金残高に係る経年分析!G56</f>
        <v>1338</v>
      </c>
      <c r="D73" s="161">
        <f>基金残高に係る経年分析!H56</f>
        <v>1345</v>
      </c>
    </row>
    <row r="74" spans="1:16" x14ac:dyDescent="0.15">
      <c r="A74" s="160" t="s">
        <v>75</v>
      </c>
      <c r="B74" s="161">
        <f>基金残高に係る経年分析!F57</f>
        <v>3825</v>
      </c>
      <c r="C74" s="161">
        <f>基金残高に係る経年分析!G57</f>
        <v>3865</v>
      </c>
      <c r="D74" s="161">
        <f>基金残高に係る経年分析!H57</f>
        <v>4078</v>
      </c>
    </row>
  </sheetData>
  <sheetProtection algorithmName="SHA-512" hashValue="v6EH3e9e5zAb9YHRhkZ4z1FCs1iYTWxWZO2J6Js/rhYS91LIt5/aODbe+woHTnJcA9Ztmw5aDk85J+kcKfNvQA==" saltValue="KKhEOITaPfhcrix55j8cA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佐藤 浩太</cp:lastModifiedBy>
  <cp:lastPrinted>2026-03-11T05:40:16Z</cp:lastPrinted>
  <dcterms:created xsi:type="dcterms:W3CDTF">2026-02-23T03:57:01Z</dcterms:created>
  <dcterms:modified xsi:type="dcterms:W3CDTF">2026-09-18T02:28:56Z</dcterms:modified>
  <cp:category/>
</cp:coreProperties>
</file>