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BE35" i="9"/>
  <c r="AM35" i="9"/>
  <c r="C35" i="9"/>
  <c r="CO34" i="9"/>
  <c r="BW34" i="9"/>
  <c r="BW35" i="9" s="1"/>
  <c r="BW36" i="9" s="1"/>
  <c r="BW37" i="9" s="1"/>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<sst xmlns="http://schemas.openxmlformats.org/spreadsheetml/2006/main" count="971" uniqueCount="541">
  <si>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</si>
  <si>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</si>
  <si>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</si>
  <si>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</si>
  <si>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</si>
  <si>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</si>
  <si>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</si>
  <si>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</si>
  <si>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</si>
  <si>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</si>
  <si>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</si>
  <si>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</si>
  <si>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</si>
  <si>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</si>
  <si>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</si>
  <si>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</si>
  <si>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</si>
  <si>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</si>
  <si>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</si>
  <si>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</si>
  <si>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</si>
  <si>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</si>
  <si>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</si>
  <si>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</si>
  <si>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</si>
  <si>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</si>
  <si>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</si>
  <si>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</si>
  <si>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</si>
  <si>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</si>
  <si>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</si>
  <si>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</si>
  <si>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</si>
  <si>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</si>
  <si>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</si>
  <si>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</si>
  <si>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</si>
  <si>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</si>
  <si>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</si>
  <si>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</si>
  <si>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</si>
  <si>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</si>
  <si>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</si>
  <si>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</si>
  <si>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</si>
  <si>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</si>
  <si>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</si>
  <si>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</si>
  <si>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</si>
  <si>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</si>
  <si>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</si>
  <si>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</si>
  <si>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</si>
  <si>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</si>
  <si>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</si>
  <si>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</si>
  <si>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</si>
  <si>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</si>
  <si>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</si>
  <si>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</si>
  <si>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</si>
  <si>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</si>
  <si>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</si>
  <si>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</si>
  <si>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</si>
  <si>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</si>
  <si>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</si>
  <si>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</si>
  <si>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</si>
  <si>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</si>
  <si>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</si>
  <si>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</si>
  <si>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</si>
  <si>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</si>
  <si>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</si>
  <si>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</si>
  <si>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</si>
  <si>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</si>
  <si>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</si>
  <si>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</si>
  <si>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</si>
  <si>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</si>
  <si>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</si>
  <si>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</si>
  <si>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</si>
  <si>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</si>
  <si>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</si>
  <si>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</si>
  <si>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</si>
  <si>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</si>
  <si>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</si>
  <si>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</si>
  <si>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</si>
  <si>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</si>
  <si>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</si>
  <si>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</si>
  <si>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</si>
  <si>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</si>
  <si>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</si>
  <si>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</si>
  <si>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</si>
  <si>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</si>
  <si>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</si>
  <si>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</si>
  <si>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</si>
  <si>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</si>
  <si>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</si>
  <si>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</si>
  <si>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</si>
  <si>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</si>
  <si>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</si>
  <si>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</si>
  <si>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</si>
  <si>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</si>
  <si>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</si>
  <si>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</si>
  <si>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</si>
  <si>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</si>
  <si>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</si>
  <si>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</si>
  <si>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</si>
  <si>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</si>
  <si>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</si>
  <si>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</si>
  <si>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</si>
  <si>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</si>
  <si>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</si>
  <si>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</si>
  <si>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</si>
  <si>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</si>
  <si>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</si>
  <si>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</si>
  <si>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</si>
  <si>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</si>
  <si>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</si>
  <si>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</si>
  <si>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</si>
  <si>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</si>
  <si>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</si>
  <si>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</si>
  <si>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</si>
  <si>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</si>
  <si>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</si>
  <si>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</si>
  <si>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</si>
  <si>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</si>
  <si>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</si>
  <si>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</si>
  <si>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</si>
  <si>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</si>
  <si>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</si>
  <si>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</si>
  <si>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</si>
  <si>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</si>
  <si>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</si>
  <si>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</si>
  <si>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</si>
  <si>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</si>
  <si>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</si>
  <si>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</si>
  <si>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</si>
  <si>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</si>
  <si>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</si>
  <si>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</si>
  <si>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</si>
  <si>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</si>
  <si>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</si>
  <si>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</si>
  <si>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</si>
  <si>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</si>
  <si>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</si>
  <si>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</si>
  <si>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</si>
  <si>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</si>
  <si>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</si>
  <si>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</si>
  <si>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</si>
  <si>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</si>
  <si>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</si>
  <si>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</si>
  <si>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</si>
  <si>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</si>
  <si>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</si>
  <si>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</si>
  <si>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</si>
  <si>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</si>
  <si>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</si>
  <si>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</si>
  <si>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</si>
  <si>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</si>
  <si>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</si>
  <si>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</si>
  <si>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</si>
  <si>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</si>
  <si>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北海道当別町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</si>
  <si>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</si>
  <si>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</si>
  <si>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</si>
  <si>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</si>
  <si>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</si>
  <si>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</si>
  <si>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</si>
  <si>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</si>
  <si>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</si>
  <si>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</si>
  <si>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</si>
  <si>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</si>
  <si>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</si>
  <si>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</si>
  <si>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</si>
  <si>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</si>
  <si>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</si>
  <si>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</si>
  <si>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</si>
  <si>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</si>
  <si>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</si>
  <si>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</si>
  <si>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</si>
  <si>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</si>
  <si>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</si>
  <si>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</si>
  <si>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</si>
  <si>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</si>
  <si>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</si>
  <si>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</si>
  <si>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</si>
  <si>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</si>
  <si>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</si>
  <si>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</si>
  <si>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</si>
  <si>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</si>
  <si>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</si>
  <si>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</si>
  <si>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</si>
  <si>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</si>
  <si>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</si>
  <si>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</si>
  <si>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</si>
  <si>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</si>
  <si>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</si>
  <si>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</si>
  <si>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</si>
  <si>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</si>
  <si>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</si>
  <si>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</si>
  <si>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</si>
  <si>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</si>
  <si>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</si>
  <si>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</si>
  <si>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</si>
  <si>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</si>
  <si>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</si>
  <si>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</si>
  <si>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</si>
  <si>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</si>
  <si>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</si>
  <si>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</si>
  <si>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</si>
  <si>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</si>
  <si>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</si>
  <si>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</si>
  <si>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</si>
  <si>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</si>
  <si>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</si>
  <si>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</si>
  <si>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</si>
  <si>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</si>
  <si>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</si>
  <si>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</si>
  <si>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</si>
  <si>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</si>
  <si>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</si>
  <si>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</si>
  <si>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</si>
  <si>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</si>
  <si>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</si>
  <si>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</si>
  <si>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</si>
  <si>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</si>
  <si>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</si>
  <si>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</si>
  <si>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</si>
  <si>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</si>
  <si>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</si>
  <si>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</si>
  <si>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</si>
  <si>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</si>
  <si>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</si>
  <si>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</si>
  <si>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</si>
  <si>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</si>
  <si>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</si>
  <si>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</si>
  <si>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</si>
  <si>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</si>
  <si>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</si>
  <si>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</si>
  <si>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</si>
  <si>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</si>
  <si>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</si>
  <si>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</si>
  <si>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</si>
  <si>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</si>
  <si>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</si>
  <si>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</si>
  <si>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</si>
  <si>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</si>
  <si>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</si>
  <si>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</si>
  <si>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</si>
  <si>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</si>
  <si>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</si>
  <si>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</si>
  <si>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</si>
  <si>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</si>
  <si>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</si>
  <si>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</si>
  <si>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</si>
  <si>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</si>
  <si>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</si>
  <si>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</si>
  <si>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</si>
  <si>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</si>
  <si>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</si>
  <si>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</si>
  <si>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</si>
  <si>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</si>
  <si>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</si>
  <si>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</si>
  <si>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</si>
  <si>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</si>
  <si>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</si>
  <si>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</si>
  <si>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</si>
  <si>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</si>
  <si>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</si>
  <si>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</si>
  <si>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</si>
  <si>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</si>
  <si>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</si>
  <si>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</si>
  <si>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</si>
  <si>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</si>
  <si>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</si>
  <si>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北海道当別町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</si>
  <si>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</si>
  <si>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</si>
  <si>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</si>
  <si>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</si>
  <si>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</si>
  <si>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</si>
  <si>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</si>
  <si>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</si>
  <si>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</si>
  <si>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</si>
  <si>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</si>
  <si>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</si>
  <si>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</si>
  <si>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</si>
  <si>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</si>
  <si>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</si>
  <si>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</si>
  <si>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</si>
  <si>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</si>
  <si>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</si>
  <si>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</si>
  <si>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</si>
  <si>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</si>
  <si>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</si>
  <si>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</si>
  <si>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</si>
  <si>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</si>
  <si>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</si>
  <si>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</si>
  <si>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</si>
  <si>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</si>
  <si>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</si>
  <si>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</si>
  <si>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</si>
  <si>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</si>
  <si>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</si>
  <si>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</si>
  <si>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</si>
  <si>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</si>
  <si>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</si>
  <si>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</si>
  <si>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</si>
  <si>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</si>
  <si>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</si>
  <si>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</si>
  <si>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</si>
  <si>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</si>
  <si>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</si>
  <si>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</si>
  <si>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</si>
  <si>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</si>
  <si>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</si>
  <si>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</si>
  <si>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</si>
  <si>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</si>
  <si>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</si>
  <si>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</si>
  <si>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</si>
  <si>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</si>
  <si>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</si>
  <si>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</si>
  <si>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</si>
  <si>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</si>
  <si>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</si>
  <si>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</si>
  <si>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</si>
  <si>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</si>
  <si>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</si>
  <si>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</si>
  <si>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</si>
  <si>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</si>
  <si>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</si>
  <si>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</si>
  <si>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</si>
  <si>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</si>
  <si>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</si>
  <si>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</si>
  <si>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</si>
  <si>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</si>
  <si>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</si>
  <si>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</si>
  <si>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</si>
  <si>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</si>
  <si>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</si>
  <si>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</si>
  <si>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</si>
  <si>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</si>
  <si>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</si>
  <si>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</si>
  <si>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</si>
  <si>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</si>
  <si>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</si>
  <si>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</si>
  <si>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</si>
  <si>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</si>
  <si>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</si>
  <si>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</si>
  <si>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</si>
  <si>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</si>
  <si>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</si>
  <si>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</si>
  <si>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</si>
  <si>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</si>
  <si>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</si>
  <si>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</si>
  <si>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</si>
  <si>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</si>
  <si>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</si>
  <si>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</si>
  <si>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</si>
  <si>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</si>
  <si>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</si>
  <si>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</si>
  <si>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</si>
  <si>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</si>
  <si>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</si>
  <si>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</si>
  <si>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</si>
  <si>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</si>
  <si>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</si>
  <si>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</si>
  <si>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</si>
  <si>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</si>
  <si>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</si>
  <si>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</si>
  <si>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</si>
  <si>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</si>
  <si>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</si>
  <si>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</si>
  <si>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</si>
  <si>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</si>
  <si>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</si>
  <si>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</si>
  <si>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</si>
  <si>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</si>
  <si>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</si>
  <si>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</si>
  <si>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</si>
  <si>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</si>
  <si>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</si>
  <si>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</si>
  <si>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</si>
  <si>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</si>
  <si>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</si>
  <si>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</si>
  <si>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</si>
  <si>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</si>
  <si>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</si>
  <si>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</si>
  <si>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</si>
  <si>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</si>
  <si>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</si>
  <si>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</si>
  <si>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</si>
  <si>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</si>
  <si>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</si>
  <si>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</si>
  <si>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</si>
  <si>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</si>
  <si>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</si>
  <si>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</si>
  <si>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</si>
  <si>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</si>
  <si>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</si>
  <si>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</si>
  <si>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</si>
  <si>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</si>
  <si>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</si>
  <si>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</si>
  <si>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</si>
  <si>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</si>
  <si>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</si>
  <si>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</si>
  <si>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</si>
  <si>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1.60</t>
  </si>
  <si>
    <t>国民健康保険特別会計</t>
  </si>
  <si>
    <t>▲ 1.63</t>
  </si>
  <si>
    <t>▲ 1.42</t>
  </si>
  <si>
    <t>▲ 0.53</t>
  </si>
  <si>
    <t>▲ 0.11</t>
  </si>
  <si>
    <t>▲ 1.84</t>
  </si>
  <si>
    <t>当別町水道事業会計</t>
  </si>
  <si>
    <t>一般会計</t>
  </si>
  <si>
    <t>当別町下水道事業特別会計</t>
  </si>
  <si>
    <t>後期高齢者医療特別会計</t>
  </si>
  <si>
    <t>介護保険特別会計</t>
  </si>
  <si>
    <t>介護サービス事業特別会計</t>
  </si>
  <si>
    <t>その他会計（赤字）</t>
  </si>
  <si>
    <t>その他会計（黒字）</t>
  </si>
  <si>
    <t>-</t>
    <phoneticPr fontId="2"/>
  </si>
  <si>
    <t>-</t>
    <phoneticPr fontId="2"/>
  </si>
  <si>
    <t>札幌広域圏組合</t>
    <rPh sb="0" eb="2">
      <t>サッポロ</t>
    </rPh>
    <rPh sb="2" eb="5">
      <t>コウイキケン</t>
    </rPh>
    <rPh sb="5" eb="7">
      <t>クミアイ</t>
    </rPh>
    <phoneticPr fontId="5"/>
  </si>
  <si>
    <t>石狩教育研修センター組合</t>
    <rPh sb="0" eb="2">
      <t>イシカリ</t>
    </rPh>
    <rPh sb="2" eb="4">
      <t>キョウイク</t>
    </rPh>
    <rPh sb="4" eb="6">
      <t>ケンシュウ</t>
    </rPh>
    <rPh sb="10" eb="12">
      <t>クミアイ</t>
    </rPh>
    <phoneticPr fontId="5"/>
  </si>
  <si>
    <t>石狩北部地区消防事務組合</t>
    <rPh sb="0" eb="2">
      <t>イシカリ</t>
    </rPh>
    <rPh sb="2" eb="4">
      <t>ホクブ</t>
    </rPh>
    <rPh sb="4" eb="6">
      <t>チク</t>
    </rPh>
    <rPh sb="6" eb="8">
      <t>ショウボウ</t>
    </rPh>
    <rPh sb="8" eb="10">
      <t>ジム</t>
    </rPh>
    <rPh sb="10" eb="12">
      <t>クミアイ</t>
    </rPh>
    <phoneticPr fontId="5"/>
  </si>
  <si>
    <t>石狩西部広域水道企業団</t>
    <rPh sb="0" eb="2">
      <t>イシカリ</t>
    </rPh>
    <rPh sb="2" eb="4">
      <t>セイブ</t>
    </rPh>
    <rPh sb="4" eb="6">
      <t>コウイキ</t>
    </rPh>
    <rPh sb="6" eb="8">
      <t>スイドウ</t>
    </rPh>
    <rPh sb="8" eb="10">
      <t>キギョウ</t>
    </rPh>
    <rPh sb="10" eb="11">
      <t>ダン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</si>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</sst>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37638</c:v>
                </c:pt>
                <c:pt idx="1">
                  <c:v>45055</c:v>
                </c:pt>
                <c:pt idx="2">
                  <c:v>47747</c:v>
                </c:pt>
                <c:pt idx="3">
                  <c:v>9811</c:v>
                </c:pt>
                <c:pt idx="4">
                  <c:v>19673</c:v>
                </c:pt>
              </c:numCache>
            </c:numRef>
          </c:val>
          <c:smooth val="0"/>
        </c:ser>
        <c:dLbls>
          <c:showLegendKey val="0"/>
          <c:showVal val="0"/>
          <c:showCatName val="0"/>
          <c:showSerName val="0"/>
          <c:showPercent val="0"/>
          <c:showBubbleSize val="0"/>
        </c:dLbls>
        <c:marker val="1"/>
        <c:smooth val="0"/>
        <c:axId val="108333312"/>
        <c:axId val="108368256"/>
      </c:lineChart>
      <c:catAx>
        <c:axId val="108333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68256"/>
        <c:crosses val="autoZero"/>
        <c:auto val="1"/>
        <c:lblAlgn val="ctr"/>
        <c:lblOffset val="100"/>
        <c:tickLblSkip val="1"/>
        <c:tickMarkSkip val="1"/>
        <c:noMultiLvlLbl val="0"/>
      </c:catAx>
      <c:valAx>
        <c:axId val="1083682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c:v>
                </c:pt>
                <c:pt idx="1">
                  <c:v>3.53</c:v>
                </c:pt>
                <c:pt idx="2">
                  <c:v>1.82</c:v>
                </c:pt>
                <c:pt idx="3">
                  <c:v>2.65</c:v>
                </c:pt>
                <c:pt idx="4">
                  <c:v>2.72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7.58</c:v>
                </c:pt>
                <c:pt idx="1">
                  <c:v>7.06</c:v>
                </c:pt>
                <c:pt idx="2">
                  <c:v>7.47</c:v>
                </c:pt>
                <c:pt idx="3">
                  <c:v>8.8000000000000007</c:v>
                </c:pt>
                <c:pt idx="4">
                  <c:v>9.23</c:v>
                </c:pt>
              </c:numCache>
            </c:numRef>
          </c:val>
        </c:ser>
        <c:dLbls>
          <c:showLegendKey val="0"/>
          <c:showVal val="0"/>
          <c:showCatName val="0"/>
          <c:showSerName val="0"/>
          <c:showPercent val="0"/>
          <c:showBubbleSize val="0"/>
        </c:dLbls>
        <c:gapWidth val="250"/>
        <c:overlap val="100"/>
        <c:axId val="108898944"/>
        <c:axId val="10891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1.52</c:v>
                </c:pt>
                <c:pt idx="1">
                  <c:v>0.71</c:v>
                </c:pt>
                <c:pt idx="2">
                  <c:v>-1.6</c:v>
                </c:pt>
                <c:pt idx="3">
                  <c:v>2.16</c:v>
                </c:pt>
                <c:pt idx="4">
                  <c:v>0.55000000000000004</c:v>
                </c:pt>
              </c:numCache>
            </c:numRef>
          </c:val>
          <c:smooth val="0"/>
        </c:ser>
        <c:dLbls>
          <c:showLegendKey val="0"/>
          <c:showVal val="0"/>
          <c:showCatName val="0"/>
          <c:showSerName val="0"/>
          <c:showPercent val="0"/>
          <c:showBubbleSize val="0"/>
        </c:dLbls>
        <c:marker val="1"/>
        <c:smooth val="0"/>
        <c:axId val="108898944"/>
        <c:axId val="108917504"/>
      </c:lineChart>
      <c:catAx>
        <c:axId val="1088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17504"/>
        <c:crosses val="autoZero"/>
        <c:auto val="1"/>
        <c:lblAlgn val="ctr"/>
        <c:lblOffset val="100"/>
        <c:tickLblSkip val="1"/>
        <c:tickMarkSkip val="1"/>
        <c:noMultiLvlLbl val="0"/>
      </c:catAx>
      <c:valAx>
        <c:axId val="10891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0.05</c:v>
                </c:pt>
                <c:pt idx="4">
                  <c:v>#N/A</c:v>
                </c:pt>
                <c:pt idx="5">
                  <c:v>7.0000000000000007E-2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0.1</c:v>
                </c:pt>
                <c:pt idx="4">
                  <c:v>#N/A</c:v>
                </c:pt>
                <c:pt idx="5">
                  <c:v>0.11</c:v>
                </c:pt>
                <c:pt idx="6">
                  <c:v>#N/A</c:v>
                </c:pt>
                <c:pt idx="7">
                  <c:v>0.02</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0.46</c:v>
                </c:pt>
                <c:pt idx="2">
                  <c:v>#N/A</c:v>
                </c:pt>
                <c:pt idx="3">
                  <c:v>0.3</c:v>
                </c:pt>
                <c:pt idx="4">
                  <c:v>#N/A</c:v>
                </c:pt>
                <c:pt idx="5">
                  <c:v>7.0000000000000007E-2</c:v>
                </c:pt>
                <c:pt idx="6">
                  <c:v>#N/A</c:v>
                </c:pt>
                <c:pt idx="7">
                  <c:v>0.12</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0.06</c:v>
                </c:pt>
                <c:pt idx="8">
                  <c:v>#N/A</c:v>
                </c:pt>
                <c:pt idx="9">
                  <c:v>0.06</c:v>
                </c:pt>
              </c:numCache>
            </c:numRef>
          </c:val>
        </c:ser>
        <c:ser>
          <c:idx val="6"/>
          <c:order val="6"/>
          <c:tx>
            <c:strRef>
              <c:f>データシート!$A$33</c:f>
              <c:strCache>
                <c:ptCount val="1"/>
                <c:pt idx="0">
                  <c:v>当別町下水道事業特別会計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0.19</c:v>
                </c:pt>
                <c:pt idx="4">
                  <c:v>#N/A</c:v>
                </c:pt>
                <c:pt idx="5">
                  <c:v>0.15</c:v>
                </c:pt>
                <c:pt idx="6">
                  <c:v>#N/A</c:v>
                </c:pt>
                <c:pt idx="7">
                  <c:v>0.32</c:v>
                </c:pt>
                <c:pt idx="8">
                  <c:v>#N/A</c:v>
                </c:pt>
                <c:pt idx="9">
                  <c:v>0.26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c:v>
                </c:pt>
                <c:pt idx="2">
                  <c:v>#N/A</c:v>
                </c:pt>
                <c:pt idx="3">
                  <c:v>3.53</c:v>
                </c:pt>
                <c:pt idx="4">
                  <c:v>#N/A</c:v>
                </c:pt>
                <c:pt idx="5">
                  <c:v>1.82</c:v>
                </c:pt>
                <c:pt idx="6">
                  <c:v>#N/A</c:v>
                </c:pt>
                <c:pt idx="7">
                  <c:v>2.65</c:v>
                </c:pt>
                <c:pt idx="8">
                  <c:v>#N/A</c:v>
                </c:pt>
                <c:pt idx="9">
                  <c:v>2.72</c:v>
                </c:pt>
              </c:numCache>
            </c:numRef>
          </c:val>
        </c:ser>
        <c:ser>
          <c:idx val="8"/>
          <c:order val="8"/>
          <c:tx>
            <c:strRef>
              <c:f>データシート!$A$35</c:f>
              <c:strCache>
                <c:ptCount val="1"/>
                <c:pt idx="0">
                  <c:v>当別町水道事業会計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5.79</c:v>
                </c:pt>
                <c:pt idx="2">
                  <c:v>#N/A</c:v>
                </c:pt>
                <c:pt idx="3">
                  <c:v>6.37</c:v>
                </c:pt>
                <c:pt idx="4">
                  <c:v>#N/A</c:v>
                </c:pt>
                <c:pt idx="5">
                  <c:v>7.67</c:v>
                </c:pt>
                <c:pt idx="6">
                  <c:v>#N/A</c:v>
                </c:pt>
                <c:pt idx="7">
                  <c:v>8.57</c:v>
                </c:pt>
                <c:pt idx="8">
                  <c:v>#N/A</c:v>
                </c:pt>
                <c:pt idx="9">
                  <c:v>4.33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1.63</c:v>
                </c:pt>
                <c:pt idx="1">
                  <c:v>#N/A</c:v>
                </c:pt>
                <c:pt idx="2">
                  <c:v>1.42</c:v>
                </c:pt>
                <c:pt idx="3">
                  <c:v>#N/A</c:v>
                </c:pt>
                <c:pt idx="4">
                  <c:v>0.53</c:v>
                </c:pt>
                <c:pt idx="5">
                  <c:v>#N/A</c:v>
                </c:pt>
                <c:pt idx="6">
                  <c:v>0.11</c:v>
                </c:pt>
                <c:pt idx="7">
                  <c:v>#N/A</c:v>
                </c:pt>
                <c:pt idx="8">
                  <c:v>1.84</c:v>
                </c:pt>
                <c:pt idx="9">
                  <c:v>#N/A</c:v>
                </c:pt>
              </c:numCache>
            </c:numRef>
          </c:val>
        </c:ser>
        <c:dLbls>
          <c:showLegendKey val="0"/>
          <c:showVal val="0"/>
          <c:showCatName val="0"/>
          <c:showSerName val="0"/>
          <c:showPercent val="0"/>
          <c:showBubbleSize val="0"/>
        </c:dLbls>
        <c:gapWidth val="150"/>
        <c:overlap val="100"/>
        <c:axId val="109134592"/>
        <c:axId val="109136128"/>
      </c:barChart>
      <c:catAx>
        <c:axId val="1091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36128"/>
        <c:crosses val="autoZero"/>
        <c:auto val="1"/>
        <c:lblAlgn val="ctr"/>
        <c:lblOffset val="100"/>
        <c:tickLblSkip val="1"/>
        <c:tickMarkSkip val="1"/>
        <c:noMultiLvlLbl val="0"/>
      </c:catAx>
      <c:valAx>
        <c:axId val="1091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3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1254</c:v>
                </c:pt>
                <c:pt idx="5">
                  <c:v>1209</c:v>
                </c:pt>
                <c:pt idx="8">
                  <c:v>1191</c:v>
                </c:pt>
                <c:pt idx="11">
                  <c:v>1179</c:v>
                </c:pt>
                <c:pt idx="14">
                  <c:v>1168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10</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68</c:v>
                </c:pt>
                <c:pt idx="3">
                  <c:v>45</c:v>
                </c:pt>
                <c:pt idx="6">
                  <c:v>25</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249</c:v>
                </c:pt>
                <c:pt idx="3">
                  <c:v>235</c:v>
                </c:pt>
                <c:pt idx="6">
                  <c:v>234</c:v>
                </c:pt>
                <c:pt idx="9">
                  <c:v>252</c:v>
                </c:pt>
                <c:pt idx="12">
                  <c:v>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1960</c:v>
                </c:pt>
                <c:pt idx="3">
                  <c:v>1867</c:v>
                </c:pt>
                <c:pt idx="6">
                  <c:v>1812</c:v>
                </c:pt>
                <c:pt idx="9">
                  <c:v>1722</c:v>
                </c:pt>
                <c:pt idx="12">
                  <c:v>1668</c:v>
                </c:pt>
              </c:numCache>
            </c:numRef>
          </c:val>
        </c:ser>
        <c:dLbls>
          <c:showLegendKey val="0"/>
          <c:showVal val="0"/>
          <c:showCatName val="0"/>
          <c:showSerName val="0"/>
          <c:showPercent val="0"/>
          <c:showBubbleSize val="0"/>
        </c:dLbls>
        <c:gapWidth val="100"/>
        <c:overlap val="100"/>
        <c:axId val="109318144"/>
        <c:axId val="10932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1030</c:v>
                </c:pt>
                <c:pt idx="2">
                  <c:v>#N/A</c:v>
                </c:pt>
                <c:pt idx="3">
                  <c:v>#N/A</c:v>
                </c:pt>
                <c:pt idx="4">
                  <c:v>950</c:v>
                </c:pt>
                <c:pt idx="5">
                  <c:v>#N/A</c:v>
                </c:pt>
                <c:pt idx="6">
                  <c:v>#N/A</c:v>
                </c:pt>
                <c:pt idx="7">
                  <c:v>895</c:v>
                </c:pt>
                <c:pt idx="8">
                  <c:v>#N/A</c:v>
                </c:pt>
                <c:pt idx="9">
                  <c:v>#N/A</c:v>
                </c:pt>
                <c:pt idx="10">
                  <c:v>834</c:v>
                </c:pt>
                <c:pt idx="11">
                  <c:v>#N/A</c:v>
                </c:pt>
                <c:pt idx="12">
                  <c:v>#N/A</c:v>
                </c:pt>
                <c:pt idx="13">
                  <c:v>788</c:v>
                </c:pt>
                <c:pt idx="14">
                  <c:v>#N/A</c:v>
                </c:pt>
              </c:numCache>
            </c:numRef>
          </c:val>
          <c:smooth val="0"/>
        </c:ser>
        <c:dLbls>
          <c:showLegendKey val="0"/>
          <c:showVal val="0"/>
          <c:showCatName val="0"/>
          <c:showSerName val="0"/>
          <c:showPercent val="0"/>
          <c:showBubbleSize val="0"/>
        </c:dLbls>
        <c:marker val="1"/>
        <c:smooth val="0"/>
        <c:axId val="109318144"/>
        <c:axId val="109320064"/>
      </c:lineChart>
      <c:catAx>
        <c:axId val="1093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20064"/>
        <c:crosses val="autoZero"/>
        <c:auto val="1"/>
        <c:lblAlgn val="ctr"/>
        <c:lblOffset val="100"/>
        <c:tickLblSkip val="1"/>
        <c:tickMarkSkip val="1"/>
        <c:noMultiLvlLbl val="0"/>
      </c:catAx>
      <c:valAx>
        <c:axId val="10932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11608</c:v>
                </c:pt>
                <c:pt idx="5">
                  <c:v>11624</c:v>
                </c:pt>
                <c:pt idx="8">
                  <c:v>11293</c:v>
                </c:pt>
                <c:pt idx="11">
                  <c:v>10870</c:v>
                </c:pt>
                <c:pt idx="14">
                  <c:v>10640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1622</c:v>
                </c:pt>
                <c:pt idx="5">
                  <c:v>1662</c:v>
                </c:pt>
                <c:pt idx="8">
                  <c:v>1649</c:v>
                </c:pt>
                <c:pt idx="11">
                  <c:v>1382</c:v>
                </c:pt>
                <c:pt idx="14">
                  <c:v>1390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1153</c:v>
                </c:pt>
                <c:pt idx="5">
                  <c:v>1143</c:v>
                </c:pt>
                <c:pt idx="8">
                  <c:v>1228</c:v>
                </c:pt>
                <c:pt idx="11">
                  <c:v>1560</c:v>
                </c:pt>
                <c:pt idx="14">
                  <c:v>1863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152</c:v>
                </c:pt>
                <c:pt idx="3">
                  <c:v>150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1935</c:v>
                </c:pt>
                <c:pt idx="3">
                  <c:v>1912</c:v>
                </c:pt>
                <c:pt idx="6">
                  <c:v>1840</c:v>
                </c:pt>
                <c:pt idx="9">
                  <c:v>1782</c:v>
                </c:pt>
                <c:pt idx="12">
                  <c:v>1646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325</c:v>
                </c:pt>
                <c:pt idx="3">
                  <c:v>285</c:v>
                </c:pt>
                <c:pt idx="6">
                  <c:v>280</c:v>
                </c:pt>
                <c:pt idx="9">
                  <c:v>308</c:v>
                </c:pt>
                <c:pt idx="12">
                  <c:v>380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5353</c:v>
                </c:pt>
                <c:pt idx="3">
                  <c:v>5245</c:v>
                </c:pt>
                <c:pt idx="6">
                  <c:v>5146</c:v>
                </c:pt>
                <c:pt idx="9">
                  <c:v>5078</c:v>
                </c:pt>
                <c:pt idx="12">
                  <c:v>5085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1181</c:v>
                </c:pt>
                <c:pt idx="3">
                  <c:v>1064</c:v>
                </c:pt>
                <c:pt idx="6">
                  <c:v>969</c:v>
                </c:pt>
                <c:pt idx="9">
                  <c:v>945</c:v>
                </c:pt>
                <c:pt idx="12">
                  <c:v>849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15948</c:v>
                </c:pt>
                <c:pt idx="3">
                  <c:v>15071</c:v>
                </c:pt>
                <c:pt idx="6">
                  <c:v>14333</c:v>
                </c:pt>
                <c:pt idx="9">
                  <c:v>13449</c:v>
                </c:pt>
                <c:pt idx="12">
                  <c:v>12467</c:v>
                </c:pt>
              </c:numCache>
            </c:numRef>
          </c:val>
        </c:ser>
        <c:dLbls>
          <c:showLegendKey val="0"/>
          <c:showVal val="0"/>
          <c:showCatName val="0"/>
          <c:showSerName val="0"/>
          <c:showPercent val="0"/>
          <c:showBubbleSize val="0"/>
        </c:dLbls>
        <c:gapWidth val="100"/>
        <c:overlap val="100"/>
        <c:axId val="108058880"/>
        <c:axId val="10806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10510</c:v>
                </c:pt>
                <c:pt idx="2">
                  <c:v>#N/A</c:v>
                </c:pt>
                <c:pt idx="3">
                  <c:v>#N/A</c:v>
                </c:pt>
                <c:pt idx="4">
                  <c:v>9298</c:v>
                </c:pt>
                <c:pt idx="5">
                  <c:v>#N/A</c:v>
                </c:pt>
                <c:pt idx="6">
                  <c:v>#N/A</c:v>
                </c:pt>
                <c:pt idx="7">
                  <c:v>8399</c:v>
                </c:pt>
                <c:pt idx="8">
                  <c:v>#N/A</c:v>
                </c:pt>
                <c:pt idx="9">
                  <c:v>#N/A</c:v>
                </c:pt>
                <c:pt idx="10">
                  <c:v>7751</c:v>
                </c:pt>
                <c:pt idx="11">
                  <c:v>#N/A</c:v>
                </c:pt>
                <c:pt idx="12">
                  <c:v>#N/A</c:v>
                </c:pt>
                <c:pt idx="13">
                  <c:v>6534</c:v>
                </c:pt>
                <c:pt idx="14">
                  <c:v>#N/A</c:v>
                </c:pt>
              </c:numCache>
            </c:numRef>
          </c:val>
          <c:smooth val="0"/>
        </c:ser>
        <c:dLbls>
          <c:showLegendKey val="0"/>
          <c:showVal val="0"/>
          <c:showCatName val="0"/>
          <c:showSerName val="0"/>
          <c:showPercent val="0"/>
          <c:showBubbleSize val="0"/>
        </c:dLbls>
        <c:marker val="1"/>
        <c:smooth val="0"/>
        <c:axId val="108058880"/>
        <c:axId val="108065152"/>
      </c:lineChart>
      <c:catAx>
        <c:axId val="1080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65152"/>
        <c:crosses val="autoZero"/>
        <c:auto val="1"/>
        <c:lblAlgn val="ctr"/>
        <c:lblOffset val="100"/>
        <c:tickLblSkip val="1"/>
        <c:tickMarkSkip val="1"/>
        <c:noMultiLvlLbl val="0"/>
      </c:catAx>
      <c:valAx>
        <c:axId val="10806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5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17,606
17,573
422.71
8,297,885
8,106,579
169,488
6,237,583
12,467,433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道内市町村平均より上回っているが、類似団体平均を下回る水準となっている。平成21年6月に策定した「当別町財政運営計画（～H25）」に基づき、退職者不補充による人件費抑制や、事務事業の見直しにより歳出を削減する一方、収納体制の強化、使用料・手数料の見直しによる歳入確保に努め</a:t>
          </a:r>
          <a:r>
            <a:rPr lang="ja-JP" altLang="en-US" sz="1300" b="0" i="0" baseline="0">
              <a:solidFill>
                <a:schemeClr val="dk1"/>
              </a:solidFill>
              <a:effectLst/>
              <a:latin typeface="+mn-lt"/>
              <a:ea typeface="+mn-ea"/>
              <a:cs typeface="+mn-cs"/>
            </a:rPr>
            <a:t>てきた。平成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年度からは「第</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期当別町財政運営計画（～</a:t>
          </a:r>
          <a:r>
            <a:rPr lang="en-US" altLang="ja-JP" sz="1300" b="0" i="0" baseline="0">
              <a:solidFill>
                <a:schemeClr val="dk1"/>
              </a:solidFill>
              <a:effectLst/>
              <a:latin typeface="+mn-lt"/>
              <a:ea typeface="+mn-ea"/>
              <a:cs typeface="+mn-cs"/>
            </a:rPr>
            <a:t>H30</a:t>
          </a:r>
          <a:r>
            <a:rPr lang="ja-JP" altLang="en-US" sz="1300" b="0" i="0" baseline="0">
              <a:solidFill>
                <a:schemeClr val="dk1"/>
              </a:solidFill>
              <a:effectLst/>
              <a:latin typeface="+mn-lt"/>
              <a:ea typeface="+mn-ea"/>
              <a:cs typeface="+mn-cs"/>
            </a:rPr>
            <a:t>）」により、更なる</a:t>
          </a:r>
          <a:r>
            <a:rPr lang="ja-JP" altLang="ja-JP" sz="1300" b="0" i="0" baseline="0">
              <a:solidFill>
                <a:schemeClr val="dk1"/>
              </a:solidFill>
              <a:effectLst/>
              <a:latin typeface="+mn-lt"/>
              <a:ea typeface="+mn-ea"/>
              <a:cs typeface="+mn-cs"/>
            </a:rPr>
            <a:t>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道内市町村及び類似団体平均を若干上回っている。高比率の要因である公債費償還額については、平成19年度をピークに緩やかではあるが減少を続けており、</a:t>
          </a:r>
          <a:r>
            <a:rPr lang="ja-JP" altLang="en-US" sz="1300" b="0" i="0" baseline="0">
              <a:solidFill>
                <a:schemeClr val="dk1"/>
              </a:solidFill>
              <a:effectLst/>
              <a:latin typeface="+mn-lt"/>
              <a:ea typeface="+mn-ea"/>
              <a:cs typeface="+mn-cs"/>
            </a:rPr>
            <a:t>今後は第２期</a:t>
          </a:r>
          <a:r>
            <a:rPr lang="ja-JP" altLang="ja-JP" sz="1300" b="0" i="0" baseline="0">
              <a:solidFill>
                <a:schemeClr val="dk1"/>
              </a:solidFill>
              <a:effectLst/>
              <a:latin typeface="+mn-lt"/>
              <a:ea typeface="+mn-ea"/>
              <a:cs typeface="+mn-cs"/>
            </a:rPr>
            <a:t>財政運営計画に基づ</a:t>
          </a:r>
          <a:r>
            <a:rPr lang="ja-JP" altLang="en-US" sz="1300" b="0" i="0" baseline="0">
              <a:solidFill>
                <a:schemeClr val="dk1"/>
              </a:solidFill>
              <a:effectLst/>
              <a:latin typeface="+mn-lt"/>
              <a:ea typeface="+mn-ea"/>
              <a:cs typeface="+mn-cs"/>
            </a:rPr>
            <a:t>き</a:t>
          </a:r>
          <a:r>
            <a:rPr lang="ja-JP" altLang="ja-JP" sz="1300" b="0" i="0" baseline="0">
              <a:solidFill>
                <a:schemeClr val="dk1"/>
              </a:solidFill>
              <a:effectLst/>
              <a:latin typeface="+mn-lt"/>
              <a:ea typeface="+mn-ea"/>
              <a:cs typeface="+mn-cs"/>
            </a:rPr>
            <a:t>新規発行地方債の抑制により公債費の縮減を図り、比率の低下に努める。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32476</xdr:rowOff>
    </xdr:from>
    <xdr:to>
      <xdr:col>7</xdr:col>
      <xdr:colOff>152400</xdr:colOff>
      <xdr:row>64</xdr:row>
      <xdr:rowOff>66947</xdr:rowOff>
    </xdr:to>
    <xdr:cxnSp macro="">
      <xdr:nvCxnSpPr>
        <xdr:cNvPr id="134" name="直線コネクタ 133"/>
        <xdr:cNvCxnSpPr/>
      </xdr:nvCxnSpPr>
      <xdr:spPr>
        <a:xfrm>
          <a:off x="4114800" y="1100527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32476</xdr:rowOff>
    </xdr:from>
    <xdr:to>
      <xdr:col>6</xdr:col>
      <xdr:colOff>0</xdr:colOff>
      <xdr:row>64</xdr:row>
      <xdr:rowOff>101419</xdr:rowOff>
    </xdr:to>
    <xdr:cxnSp macro="">
      <xdr:nvCxnSpPr>
        <xdr:cNvPr id="137" name="直線コネクタ 136"/>
        <xdr:cNvCxnSpPr/>
      </xdr:nvCxnSpPr>
      <xdr:spPr>
        <a:xfrm flipV="1">
          <a:off x="3225800" y="110052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18687</xdr:rowOff>
    </xdr:from>
    <xdr:to>
      <xdr:col>4</xdr:col>
      <xdr:colOff>482600</xdr:colOff>
      <xdr:row>64</xdr:row>
      <xdr:rowOff>101419</xdr:rowOff>
    </xdr:to>
    <xdr:cxnSp macro="">
      <xdr:nvCxnSpPr>
        <xdr:cNvPr id="140" name="直線コネクタ 139"/>
        <xdr:cNvCxnSpPr/>
      </xdr:nvCxnSpPr>
      <xdr:spPr>
        <a:xfrm>
          <a:off x="2336800" y="1099148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18687</xdr:rowOff>
    </xdr:from>
    <xdr:to>
      <xdr:col>3</xdr:col>
      <xdr:colOff>279400</xdr:colOff>
      <xdr:row>64</xdr:row>
      <xdr:rowOff>42817</xdr:rowOff>
    </xdr:to>
    <xdr:cxnSp macro="">
      <xdr:nvCxnSpPr>
        <xdr:cNvPr id="143" name="直線コネクタ 142"/>
        <xdr:cNvCxnSpPr/>
      </xdr:nvCxnSpPr>
      <xdr:spPr>
        <a:xfrm flipV="1">
          <a:off x="1447800" y="10991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16147</xdr:rowOff>
    </xdr:from>
    <xdr:to>
      <xdr:col>7</xdr:col>
      <xdr:colOff>203200</xdr:colOff>
      <xdr:row>64</xdr:row>
      <xdr:rowOff>117747</xdr:rowOff>
    </xdr:to>
    <xdr:sp macro="" textlink="">
      <xdr:nvSpPr>
        <xdr:cNvPr id="153" name="円/楕円 152"/>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159674</xdr:rowOff>
    </xdr:from>
    <xdr:ext cx="762000" cy="259045"/>
    <xdr:sp macro="" textlink="">
      <xdr:nvSpPr>
        <xdr:cNvPr id="154" name="財政構造の弾力性該当値テキスト"/>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153126</xdr:rowOff>
    </xdr:from>
    <xdr:to>
      <xdr:col>6</xdr:col>
      <xdr:colOff>50800</xdr:colOff>
      <xdr:row>64</xdr:row>
      <xdr:rowOff>83276</xdr:rowOff>
    </xdr:to>
    <xdr:sp macro="" textlink="">
      <xdr:nvSpPr>
        <xdr:cNvPr id="155" name="円/楕円 154"/>
        <xdr:cNvSpPr/>
      </xdr:nvSpPr>
      <xdr:spPr>
        <a:xfrm>
          <a:off x="4064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68053</xdr:rowOff>
    </xdr:from>
    <xdr:ext cx="736600" cy="259045"/>
    <xdr:sp macro="" textlink="">
      <xdr:nvSpPr>
        <xdr:cNvPr id="156" name="テキスト ボックス 155"/>
        <xdr:cNvSpPr txBox="1"/>
      </xdr:nvSpPr>
      <xdr:spPr>
        <a:xfrm>
          <a:off x="3733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50619</xdr:rowOff>
    </xdr:from>
    <xdr:to>
      <xdr:col>4</xdr:col>
      <xdr:colOff>533400</xdr:colOff>
      <xdr:row>64</xdr:row>
      <xdr:rowOff>152219</xdr:rowOff>
    </xdr:to>
    <xdr:sp macro="" textlink="">
      <xdr:nvSpPr>
        <xdr:cNvPr id="157" name="円/楕円 156"/>
        <xdr:cNvSpPr/>
      </xdr:nvSpPr>
      <xdr:spPr>
        <a:xfrm>
          <a:off x="3175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136996</xdr:rowOff>
    </xdr:from>
    <xdr:ext cx="762000" cy="259045"/>
    <xdr:sp macro="" textlink="">
      <xdr:nvSpPr>
        <xdr:cNvPr id="158" name="テキスト ボックス 157"/>
        <xdr:cNvSpPr txBox="1"/>
      </xdr:nvSpPr>
      <xdr:spPr>
        <a:xfrm>
          <a:off x="2844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139337</xdr:rowOff>
    </xdr:from>
    <xdr:to>
      <xdr:col>3</xdr:col>
      <xdr:colOff>330200</xdr:colOff>
      <xdr:row>64</xdr:row>
      <xdr:rowOff>69487</xdr:rowOff>
    </xdr:to>
    <xdr:sp macro="" textlink="">
      <xdr:nvSpPr>
        <xdr:cNvPr id="159" name="円/楕円 158"/>
        <xdr:cNvSpPr/>
      </xdr:nvSpPr>
      <xdr:spPr>
        <a:xfrm>
          <a:off x="2286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54264</xdr:rowOff>
    </xdr:from>
    <xdr:ext cx="762000" cy="259045"/>
    <xdr:sp macro="" textlink="">
      <xdr:nvSpPr>
        <xdr:cNvPr id="160" name="テキスト ボックス 159"/>
        <xdr:cNvSpPr txBox="1"/>
      </xdr:nvSpPr>
      <xdr:spPr>
        <a:xfrm>
          <a:off x="1955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61" name="円/楕円 160"/>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62" name="テキスト ボックス 161"/>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[156,956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道内市町村及び類似団体平均よりも上回っている。主な要因は維持補修費であり、事務事業の見直し等による行政コストの削減に努める。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89970</xdr:rowOff>
    </xdr:from>
    <xdr:to>
      <xdr:col>7</xdr:col>
      <xdr:colOff>152400</xdr:colOff>
      <xdr:row>83</xdr:row>
      <xdr:rowOff>114987</xdr:rowOff>
    </xdr:to>
    <xdr:cxnSp macro="">
      <xdr:nvCxnSpPr>
        <xdr:cNvPr id="193" name="直線コネクタ 192"/>
        <xdr:cNvCxnSpPr/>
      </xdr:nvCxnSpPr>
      <xdr:spPr>
        <a:xfrm>
          <a:off x="4114800" y="14320320"/>
          <a:ext cx="8382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89970</xdr:rowOff>
    </xdr:from>
    <xdr:to>
      <xdr:col>6</xdr:col>
      <xdr:colOff>0</xdr:colOff>
      <xdr:row>83</xdr:row>
      <xdr:rowOff>104141</xdr:rowOff>
    </xdr:to>
    <xdr:cxnSp macro="">
      <xdr:nvCxnSpPr>
        <xdr:cNvPr id="196" name="直線コネクタ 195"/>
        <xdr:cNvCxnSpPr/>
      </xdr:nvCxnSpPr>
      <xdr:spPr>
        <a:xfrm flipV="1">
          <a:off x="3225800" y="14320320"/>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55567</xdr:rowOff>
    </xdr:from>
    <xdr:to>
      <xdr:col>4</xdr:col>
      <xdr:colOff>482600</xdr:colOff>
      <xdr:row>83</xdr:row>
      <xdr:rowOff>104141</xdr:rowOff>
    </xdr:to>
    <xdr:cxnSp macro="">
      <xdr:nvCxnSpPr>
        <xdr:cNvPr id="199" name="直線コネクタ 198"/>
        <xdr:cNvCxnSpPr/>
      </xdr:nvCxnSpPr>
      <xdr:spPr>
        <a:xfrm>
          <a:off x="2336800" y="14285917"/>
          <a:ext cx="889000" cy="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55567</xdr:rowOff>
    </xdr:from>
    <xdr:to>
      <xdr:col>3</xdr:col>
      <xdr:colOff>279400</xdr:colOff>
      <xdr:row>83</xdr:row>
      <xdr:rowOff>69876</xdr:rowOff>
    </xdr:to>
    <xdr:cxnSp macro="">
      <xdr:nvCxnSpPr>
        <xdr:cNvPr id="202" name="直線コネクタ 201"/>
        <xdr:cNvCxnSpPr/>
      </xdr:nvCxnSpPr>
      <xdr:spPr>
        <a:xfrm flipV="1">
          <a:off x="1447800" y="14285917"/>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64187</xdr:rowOff>
    </xdr:from>
    <xdr:to>
      <xdr:col>7</xdr:col>
      <xdr:colOff>203200</xdr:colOff>
      <xdr:row>83</xdr:row>
      <xdr:rowOff>165787</xdr:rowOff>
    </xdr:to>
    <xdr:sp macro="" textlink="">
      <xdr:nvSpPr>
        <xdr:cNvPr id="212" name="円/楕円 211"/>
        <xdr:cNvSpPr/>
      </xdr:nvSpPr>
      <xdr:spPr>
        <a:xfrm>
          <a:off x="4902200" y="142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36264</xdr:rowOff>
    </xdr:from>
    <xdr:ext cx="762000" cy="259045"/>
    <xdr:sp macro="" textlink="">
      <xdr:nvSpPr>
        <xdr:cNvPr id="213" name="人件費・物件費等の状況該当値テキスト"/>
        <xdr:cNvSpPr txBox="1"/>
      </xdr:nvSpPr>
      <xdr:spPr>
        <a:xfrm>
          <a:off x="5041900" y="1426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156,956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39170</xdr:rowOff>
    </xdr:from>
    <xdr:to>
      <xdr:col>6</xdr:col>
      <xdr:colOff>50800</xdr:colOff>
      <xdr:row>83</xdr:row>
      <xdr:rowOff>140770</xdr:rowOff>
    </xdr:to>
    <xdr:sp macro="" textlink="">
      <xdr:nvSpPr>
        <xdr:cNvPr id="214" name="円/楕円 213"/>
        <xdr:cNvSpPr/>
      </xdr:nvSpPr>
      <xdr:spPr>
        <a:xfrm>
          <a:off x="4064000" y="14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125547</xdr:rowOff>
    </xdr:from>
    <xdr:ext cx="736600" cy="259045"/>
    <xdr:sp macro="" textlink="">
      <xdr:nvSpPr>
        <xdr:cNvPr id="215" name="テキスト ボックス 214"/>
        <xdr:cNvSpPr txBox="1"/>
      </xdr:nvSpPr>
      <xdr:spPr>
        <a:xfrm>
          <a:off x="3733800" y="1435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152,809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53341</xdr:rowOff>
    </xdr:from>
    <xdr:to>
      <xdr:col>4</xdr:col>
      <xdr:colOff>533400</xdr:colOff>
      <xdr:row>83</xdr:row>
      <xdr:rowOff>154941</xdr:rowOff>
    </xdr:to>
    <xdr:sp macro="" textlink="">
      <xdr:nvSpPr>
        <xdr:cNvPr id="216" name="円/楕円 215"/>
        <xdr:cNvSpPr/>
      </xdr:nvSpPr>
      <xdr:spPr>
        <a:xfrm>
          <a:off x="3175000" y="142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139718</xdr:rowOff>
    </xdr:from>
    <xdr:ext cx="762000" cy="259045"/>
    <xdr:sp macro="" textlink="">
      <xdr:nvSpPr>
        <xdr:cNvPr id="217" name="テキスト ボックス 216"/>
        <xdr:cNvSpPr txBox="1"/>
      </xdr:nvSpPr>
      <xdr:spPr>
        <a:xfrm>
          <a:off x="2844800" y="1437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4767</xdr:rowOff>
    </xdr:from>
    <xdr:to>
      <xdr:col>3</xdr:col>
      <xdr:colOff>330200</xdr:colOff>
      <xdr:row>83</xdr:row>
      <xdr:rowOff>106367</xdr:rowOff>
    </xdr:to>
    <xdr:sp macro="" textlink="">
      <xdr:nvSpPr>
        <xdr:cNvPr id="218" name="円/楕円 217"/>
        <xdr:cNvSpPr/>
      </xdr:nvSpPr>
      <xdr:spPr>
        <a:xfrm>
          <a:off x="2286000" y="142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91144</xdr:rowOff>
    </xdr:from>
    <xdr:ext cx="762000" cy="259045"/>
    <xdr:sp macro="" textlink="">
      <xdr:nvSpPr>
        <xdr:cNvPr id="219" name="テキスト ボックス 218"/>
        <xdr:cNvSpPr txBox="1"/>
      </xdr:nvSpPr>
      <xdr:spPr>
        <a:xfrm>
          <a:off x="1955800" y="1432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19076</xdr:rowOff>
    </xdr:from>
    <xdr:to>
      <xdr:col>2</xdr:col>
      <xdr:colOff>127000</xdr:colOff>
      <xdr:row>83</xdr:row>
      <xdr:rowOff>120676</xdr:rowOff>
    </xdr:to>
    <xdr:sp macro="" textlink="">
      <xdr:nvSpPr>
        <xdr:cNvPr id="220" name="円/楕円 219"/>
        <xdr:cNvSpPr/>
      </xdr:nvSpPr>
      <xdr:spPr>
        <a:xfrm>
          <a:off x="1397000" y="142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105453</xdr:rowOff>
    </xdr:from>
    <xdr:ext cx="762000" cy="259045"/>
    <xdr:sp macro="" textlink="">
      <xdr:nvSpPr>
        <xdr:cNvPr id="221" name="テキスト ボックス 220"/>
        <xdr:cNvSpPr txBox="1"/>
      </xdr:nvSpPr>
      <xdr:spPr>
        <a:xfrm>
          <a:off x="1066800" y="1433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財政運営計画に基づき退職者不補充等により定員管理の適正化に努め</a:t>
          </a:r>
          <a:r>
            <a:rPr lang="ja-JP" altLang="en-US" sz="1300" b="0" i="0" baseline="0">
              <a:solidFill>
                <a:schemeClr val="dk1"/>
              </a:solidFill>
              <a:effectLst/>
              <a:latin typeface="+mn-lt"/>
              <a:ea typeface="+mn-ea"/>
              <a:cs typeface="+mn-cs"/>
            </a:rPr>
            <a:t>ており、平成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年度については、全国町村及び類似団体平均を下回った。</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は第</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期財政運営計画により、</a:t>
          </a:r>
          <a:r>
            <a:rPr lang="ja-JP" altLang="ja-JP" sz="1300" b="0" i="0" baseline="0">
              <a:solidFill>
                <a:schemeClr val="dk1"/>
              </a:solidFill>
              <a:effectLst/>
              <a:latin typeface="+mn-lt"/>
              <a:ea typeface="+mn-ea"/>
              <a:cs typeface="+mn-cs"/>
            </a:rPr>
            <a:t>総人件費の</a:t>
          </a:r>
          <a:r>
            <a:rPr lang="ja-JP" altLang="en-US" sz="1300" b="0" i="0" baseline="0">
              <a:solidFill>
                <a:schemeClr val="dk1"/>
              </a:solidFill>
              <a:effectLst/>
              <a:latin typeface="+mn-lt"/>
              <a:ea typeface="+mn-ea"/>
              <a:cs typeface="+mn-cs"/>
            </a:rPr>
            <a:t>適正化に努める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89</xdr:row>
      <xdr:rowOff>93980</xdr:rowOff>
    </xdr:to>
    <xdr:cxnSp macro="">
      <xdr:nvCxnSpPr>
        <xdr:cNvPr id="255" name="直線コネクタ 254"/>
        <xdr:cNvCxnSpPr/>
      </xdr:nvCxnSpPr>
      <xdr:spPr>
        <a:xfrm flipV="1">
          <a:off x="16179800" y="14645216"/>
          <a:ext cx="8382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158327</xdr:rowOff>
    </xdr:to>
    <xdr:cxnSp macro="">
      <xdr:nvCxnSpPr>
        <xdr:cNvPr id="258" name="直線コネクタ 257"/>
        <xdr:cNvCxnSpPr/>
      </xdr:nvCxnSpPr>
      <xdr:spPr>
        <a:xfrm flipV="1">
          <a:off x="15290800" y="153530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89</xdr:row>
      <xdr:rowOff>158327</xdr:rowOff>
    </xdr:to>
    <xdr:cxnSp macro="">
      <xdr:nvCxnSpPr>
        <xdr:cNvPr id="261" name="直線コネクタ 260"/>
        <xdr:cNvCxnSpPr/>
      </xdr:nvCxnSpPr>
      <xdr:spPr>
        <a:xfrm>
          <a:off x="14401800" y="1480608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86</xdr:row>
      <xdr:rowOff>125730</xdr:rowOff>
    </xdr:to>
    <xdr:cxnSp macro="">
      <xdr:nvCxnSpPr>
        <xdr:cNvPr id="264" name="直線コネクタ 263"/>
        <xdr:cNvCxnSpPr/>
      </xdr:nvCxnSpPr>
      <xdr:spPr>
        <a:xfrm flipV="1">
          <a:off x="13512800" y="1480608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66" name="テキスト ボックス 265"/>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68" name="テキスト ボックス 26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5"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6" name="円/楕円 275"/>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129557</xdr:rowOff>
    </xdr:from>
    <xdr:ext cx="736600" cy="259045"/>
    <xdr:sp macro="" textlink="">
      <xdr:nvSpPr>
        <xdr:cNvPr id="277" name="テキスト ボックス 276"/>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8" name="円/楕円 277"/>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22454</xdr:rowOff>
    </xdr:from>
    <xdr:ext cx="762000" cy="259045"/>
    <xdr:sp macro="" textlink="">
      <xdr:nvSpPr>
        <xdr:cNvPr id="279" name="テキスト ボックス 278"/>
        <xdr:cNvSpPr txBox="1"/>
      </xdr:nvSpPr>
      <xdr:spPr>
        <a:xfrm>
          <a:off x="14909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0" name="円/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2" name="円/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3" name="テキスト ボックス 282"/>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道内市町村及び類似団体平均を上回っているが、平成17～21年度の集中改革プランによる目標値であった平成22年4月1日現在総職員数を達成</a:t>
          </a:r>
          <a:r>
            <a:rPr lang="ja-JP" altLang="en-US" sz="1300" b="0" i="0" baseline="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（目標値:214名→実績:204名）平成2</a:t>
          </a:r>
          <a:r>
            <a:rPr lang="en-US" altLang="ja-JP" sz="1300" b="0" i="0" baseline="0">
              <a:solidFill>
                <a:schemeClr val="dk1"/>
              </a:solidFill>
              <a:effectLst/>
              <a:latin typeface="+mn-lt"/>
              <a:ea typeface="+mn-ea"/>
              <a:cs typeface="+mn-cs"/>
            </a:rPr>
            <a:t>6</a:t>
          </a:r>
          <a:r>
            <a:rPr lang="ja-JP" altLang="ja-JP" sz="1300" b="0" i="0" baseline="0">
              <a:solidFill>
                <a:schemeClr val="dk1"/>
              </a:solidFill>
              <a:effectLst/>
              <a:latin typeface="+mn-lt"/>
              <a:ea typeface="+mn-ea"/>
              <a:cs typeface="+mn-cs"/>
            </a:rPr>
            <a:t>年度からは</a:t>
          </a:r>
          <a:r>
            <a:rPr lang="ja-JP" altLang="en-US" sz="1300" b="0" i="0" baseline="0">
              <a:solidFill>
                <a:schemeClr val="dk1"/>
              </a:solidFill>
              <a:effectLst/>
              <a:latin typeface="+mn-lt"/>
              <a:ea typeface="+mn-ea"/>
              <a:cs typeface="+mn-cs"/>
            </a:rPr>
            <a:t>第</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期</a:t>
          </a:r>
          <a:r>
            <a:rPr lang="ja-JP" altLang="ja-JP" sz="1300" b="0" i="0" baseline="0">
              <a:solidFill>
                <a:schemeClr val="dk1"/>
              </a:solidFill>
              <a:effectLst/>
              <a:latin typeface="+mn-lt"/>
              <a:ea typeface="+mn-ea"/>
              <a:cs typeface="+mn-cs"/>
            </a:rPr>
            <a:t>財政運営計画に基づき、引き続き定員管理の適正化に努める。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87489</xdr:rowOff>
    </xdr:from>
    <xdr:to>
      <xdr:col>24</xdr:col>
      <xdr:colOff>558800</xdr:colOff>
      <xdr:row>63</xdr:row>
      <xdr:rowOff>104916</xdr:rowOff>
    </xdr:to>
    <xdr:cxnSp macro="">
      <xdr:nvCxnSpPr>
        <xdr:cNvPr id="318" name="直線コネクタ 317"/>
        <xdr:cNvCxnSpPr/>
      </xdr:nvCxnSpPr>
      <xdr:spPr>
        <a:xfrm>
          <a:off x="16179800" y="10888839"/>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74083</xdr:rowOff>
    </xdr:from>
    <xdr:to>
      <xdr:col>23</xdr:col>
      <xdr:colOff>406400</xdr:colOff>
      <xdr:row>63</xdr:row>
      <xdr:rowOff>87489</xdr:rowOff>
    </xdr:to>
    <xdr:cxnSp macro="">
      <xdr:nvCxnSpPr>
        <xdr:cNvPr id="321" name="直線コネクタ 320"/>
        <xdr:cNvCxnSpPr/>
      </xdr:nvCxnSpPr>
      <xdr:spPr>
        <a:xfrm>
          <a:off x="15290800" y="1087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74083</xdr:rowOff>
    </xdr:from>
    <xdr:to>
      <xdr:col>22</xdr:col>
      <xdr:colOff>203200</xdr:colOff>
      <xdr:row>63</xdr:row>
      <xdr:rowOff>84808</xdr:rowOff>
    </xdr:to>
    <xdr:cxnSp macro="">
      <xdr:nvCxnSpPr>
        <xdr:cNvPr id="324" name="直線コネクタ 323"/>
        <xdr:cNvCxnSpPr/>
      </xdr:nvCxnSpPr>
      <xdr:spPr>
        <a:xfrm flipV="1">
          <a:off x="14401800" y="10875433"/>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72743</xdr:rowOff>
    </xdr:from>
    <xdr:to>
      <xdr:col>21</xdr:col>
      <xdr:colOff>0</xdr:colOff>
      <xdr:row>63</xdr:row>
      <xdr:rowOff>84808</xdr:rowOff>
    </xdr:to>
    <xdr:cxnSp macro="">
      <xdr:nvCxnSpPr>
        <xdr:cNvPr id="327" name="直線コネクタ 326"/>
        <xdr:cNvCxnSpPr/>
      </xdr:nvCxnSpPr>
      <xdr:spPr>
        <a:xfrm>
          <a:off x="13512800" y="108740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54116</xdr:rowOff>
    </xdr:from>
    <xdr:to>
      <xdr:col>24</xdr:col>
      <xdr:colOff>609600</xdr:colOff>
      <xdr:row>63</xdr:row>
      <xdr:rowOff>155716</xdr:rowOff>
    </xdr:to>
    <xdr:sp macro="" textlink="">
      <xdr:nvSpPr>
        <xdr:cNvPr id="337" name="円/楕円 336"/>
        <xdr:cNvSpPr/>
      </xdr:nvSpPr>
      <xdr:spPr>
        <a:xfrm>
          <a:off x="16967200" y="108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26193</xdr:rowOff>
    </xdr:from>
    <xdr:ext cx="762000" cy="259045"/>
    <xdr:sp macro="" textlink="">
      <xdr:nvSpPr>
        <xdr:cNvPr id="338" name="定員管理の状況該当値テキスト"/>
        <xdr:cNvSpPr txBox="1"/>
      </xdr:nvSpPr>
      <xdr:spPr>
        <a:xfrm>
          <a:off x="17106900" y="108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36689</xdr:rowOff>
    </xdr:from>
    <xdr:to>
      <xdr:col>23</xdr:col>
      <xdr:colOff>457200</xdr:colOff>
      <xdr:row>63</xdr:row>
      <xdr:rowOff>138289</xdr:rowOff>
    </xdr:to>
    <xdr:sp macro="" textlink="">
      <xdr:nvSpPr>
        <xdr:cNvPr id="339" name="円/楕円 338"/>
        <xdr:cNvSpPr/>
      </xdr:nvSpPr>
      <xdr:spPr>
        <a:xfrm>
          <a:off x="16129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123066</xdr:rowOff>
    </xdr:from>
    <xdr:ext cx="736600" cy="259045"/>
    <xdr:sp macro="" textlink="">
      <xdr:nvSpPr>
        <xdr:cNvPr id="340" name="テキスト ボックス 339"/>
        <xdr:cNvSpPr txBox="1"/>
      </xdr:nvSpPr>
      <xdr:spPr>
        <a:xfrm>
          <a:off x="15798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23283</xdr:rowOff>
    </xdr:from>
    <xdr:to>
      <xdr:col>22</xdr:col>
      <xdr:colOff>254000</xdr:colOff>
      <xdr:row>63</xdr:row>
      <xdr:rowOff>124883</xdr:rowOff>
    </xdr:to>
    <xdr:sp macro="" textlink="">
      <xdr:nvSpPr>
        <xdr:cNvPr id="341" name="円/楕円 340"/>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109660</xdr:rowOff>
    </xdr:from>
    <xdr:ext cx="762000" cy="259045"/>
    <xdr:sp macro="" textlink="">
      <xdr:nvSpPr>
        <xdr:cNvPr id="342" name="テキスト ボックス 341"/>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34008</xdr:rowOff>
    </xdr:from>
    <xdr:to>
      <xdr:col>21</xdr:col>
      <xdr:colOff>50800</xdr:colOff>
      <xdr:row>63</xdr:row>
      <xdr:rowOff>135608</xdr:rowOff>
    </xdr:to>
    <xdr:sp macro="" textlink="">
      <xdr:nvSpPr>
        <xdr:cNvPr id="343" name="円/楕円 342"/>
        <xdr:cNvSpPr/>
      </xdr:nvSpPr>
      <xdr:spPr>
        <a:xfrm>
          <a:off x="14351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120385</xdr:rowOff>
    </xdr:from>
    <xdr:ext cx="762000" cy="259045"/>
    <xdr:sp macro="" textlink="">
      <xdr:nvSpPr>
        <xdr:cNvPr id="344" name="テキスト ボックス 343"/>
        <xdr:cNvSpPr txBox="1"/>
      </xdr:nvSpPr>
      <xdr:spPr>
        <a:xfrm>
          <a:off x="14020800" y="109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21943</xdr:rowOff>
    </xdr:from>
    <xdr:to>
      <xdr:col>19</xdr:col>
      <xdr:colOff>533400</xdr:colOff>
      <xdr:row>63</xdr:row>
      <xdr:rowOff>123543</xdr:rowOff>
    </xdr:to>
    <xdr:sp macro="" textlink="">
      <xdr:nvSpPr>
        <xdr:cNvPr id="345" name="円/楕円 344"/>
        <xdr:cNvSpPr/>
      </xdr:nvSpPr>
      <xdr:spPr>
        <a:xfrm>
          <a:off x="13462000" y="108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108320</xdr:rowOff>
    </xdr:from>
    <xdr:ext cx="762000" cy="259045"/>
    <xdr:sp macro="" textlink="">
      <xdr:nvSpPr>
        <xdr:cNvPr id="346" name="テキスト ボックス 345"/>
        <xdr:cNvSpPr txBox="1"/>
      </xdr:nvSpPr>
      <xdr:spPr>
        <a:xfrm>
          <a:off x="13131800" y="1090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将来負担比率と同様に、人口急増時の社会資本整備による地方債償還が増加したため道内市町村平均を上回っており、類似団体の中でも高い比率となっている。しかし、公債費償還額については平成19年度をピークとして緩やかではあるが減少を続けており、引続き公債費の縮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152082</xdr:rowOff>
    </xdr:from>
    <xdr:to>
      <xdr:col>24</xdr:col>
      <xdr:colOff>558800</xdr:colOff>
      <xdr:row>43</xdr:row>
      <xdr:rowOff>34925</xdr:rowOff>
    </xdr:to>
    <xdr:cxnSp macro="">
      <xdr:nvCxnSpPr>
        <xdr:cNvPr id="376" name="直線コネクタ 375"/>
        <xdr:cNvCxnSpPr/>
      </xdr:nvCxnSpPr>
      <xdr:spPr>
        <a:xfrm flipV="1">
          <a:off x="16179800" y="735298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34925</xdr:rowOff>
    </xdr:from>
    <xdr:to>
      <xdr:col>23</xdr:col>
      <xdr:colOff>406400</xdr:colOff>
      <xdr:row>43</xdr:row>
      <xdr:rowOff>113347</xdr:rowOff>
    </xdr:to>
    <xdr:cxnSp macro="">
      <xdr:nvCxnSpPr>
        <xdr:cNvPr id="379" name="直線コネクタ 378"/>
        <xdr:cNvCxnSpPr/>
      </xdr:nvCxnSpPr>
      <xdr:spPr>
        <a:xfrm flipV="1">
          <a:off x="15290800" y="74072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113347</xdr:rowOff>
    </xdr:from>
    <xdr:to>
      <xdr:col>22</xdr:col>
      <xdr:colOff>203200</xdr:colOff>
      <xdr:row>44</xdr:row>
      <xdr:rowOff>38418</xdr:rowOff>
    </xdr:to>
    <xdr:cxnSp macro="">
      <xdr:nvCxnSpPr>
        <xdr:cNvPr id="382" name="直線コネクタ 381"/>
        <xdr:cNvCxnSpPr/>
      </xdr:nvCxnSpPr>
      <xdr:spPr>
        <a:xfrm flipV="1">
          <a:off x="14401800" y="748569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38418</xdr:rowOff>
    </xdr:from>
    <xdr:to>
      <xdr:col>21</xdr:col>
      <xdr:colOff>0</xdr:colOff>
      <xdr:row>44</xdr:row>
      <xdr:rowOff>140970</xdr:rowOff>
    </xdr:to>
    <xdr:cxnSp macro="">
      <xdr:nvCxnSpPr>
        <xdr:cNvPr id="385" name="直線コネクタ 384"/>
        <xdr:cNvCxnSpPr/>
      </xdr:nvCxnSpPr>
      <xdr:spPr>
        <a:xfrm flipV="1">
          <a:off x="13512800" y="758221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101282</xdr:rowOff>
    </xdr:from>
    <xdr:to>
      <xdr:col>24</xdr:col>
      <xdr:colOff>609600</xdr:colOff>
      <xdr:row>43</xdr:row>
      <xdr:rowOff>31432</xdr:rowOff>
    </xdr:to>
    <xdr:sp macro="" textlink="">
      <xdr:nvSpPr>
        <xdr:cNvPr id="395" name="円/楕円 394"/>
        <xdr:cNvSpPr/>
      </xdr:nvSpPr>
      <xdr:spPr>
        <a:xfrm>
          <a:off x="16967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73359</xdr:rowOff>
    </xdr:from>
    <xdr:ext cx="762000" cy="259045"/>
    <xdr:sp macro="" textlink="">
      <xdr:nvSpPr>
        <xdr:cNvPr id="396" name="公債費負担の状況該当値テキスト"/>
        <xdr:cNvSpPr txBox="1"/>
      </xdr:nvSpPr>
      <xdr:spPr>
        <a:xfrm>
          <a:off x="17106900" y="72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85725</xdr:rowOff>
    </xdr:to>
    <xdr:sp macro="" textlink="">
      <xdr:nvSpPr>
        <xdr:cNvPr id="397" name="円/楕円 396"/>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70502</xdr:rowOff>
    </xdr:from>
    <xdr:ext cx="736600" cy="259045"/>
    <xdr:sp macro="" textlink="">
      <xdr:nvSpPr>
        <xdr:cNvPr id="398" name="テキスト ボックス 397"/>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62547</xdr:rowOff>
    </xdr:from>
    <xdr:to>
      <xdr:col>22</xdr:col>
      <xdr:colOff>254000</xdr:colOff>
      <xdr:row>43</xdr:row>
      <xdr:rowOff>164147</xdr:rowOff>
    </xdr:to>
    <xdr:sp macro="" textlink="">
      <xdr:nvSpPr>
        <xdr:cNvPr id="399" name="円/楕円 398"/>
        <xdr:cNvSpPr/>
      </xdr:nvSpPr>
      <xdr:spPr>
        <a:xfrm>
          <a:off x="15240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148924</xdr:rowOff>
    </xdr:from>
    <xdr:ext cx="762000" cy="259045"/>
    <xdr:sp macro="" textlink="">
      <xdr:nvSpPr>
        <xdr:cNvPr id="400" name="テキスト ボックス 399"/>
        <xdr:cNvSpPr txBox="1"/>
      </xdr:nvSpPr>
      <xdr:spPr>
        <a:xfrm>
          <a:off x="14909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159068</xdr:rowOff>
    </xdr:from>
    <xdr:to>
      <xdr:col>21</xdr:col>
      <xdr:colOff>50800</xdr:colOff>
      <xdr:row>44</xdr:row>
      <xdr:rowOff>89218</xdr:rowOff>
    </xdr:to>
    <xdr:sp macro="" textlink="">
      <xdr:nvSpPr>
        <xdr:cNvPr id="401" name="円/楕円 400"/>
        <xdr:cNvSpPr/>
      </xdr:nvSpPr>
      <xdr:spPr>
        <a:xfrm>
          <a:off x="14351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73995</xdr:rowOff>
    </xdr:from>
    <xdr:ext cx="762000" cy="259045"/>
    <xdr:sp macro="" textlink="">
      <xdr:nvSpPr>
        <xdr:cNvPr id="402" name="テキスト ボックス 401"/>
        <xdr:cNvSpPr txBox="1"/>
      </xdr:nvSpPr>
      <xdr:spPr>
        <a:xfrm>
          <a:off x="14020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3" name="円/楕円 402"/>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4" name="テキスト ボックス 403"/>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急増時における社会資本整備のために発行した地方債の現在高や公営企業等への繰入等により、道内市町村及び類似団体平均を大幅に上回る比率となっている。地方債残高については、平成15年度末の197億円をピークに減少しており、今後も新規発行地方債を抑制するとともに充当可能基金の増額を図るなど、比率の低下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142113</xdr:rowOff>
    </xdr:from>
    <xdr:to>
      <xdr:col>24</xdr:col>
      <xdr:colOff>558800</xdr:colOff>
      <xdr:row>18</xdr:row>
      <xdr:rowOff>87935</xdr:rowOff>
    </xdr:to>
    <xdr:cxnSp macro="">
      <xdr:nvCxnSpPr>
        <xdr:cNvPr id="436" name="直線コネクタ 435"/>
        <xdr:cNvCxnSpPr/>
      </xdr:nvCxnSpPr>
      <xdr:spPr>
        <a:xfrm flipV="1">
          <a:off x="16179800" y="3056763"/>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87935</xdr:rowOff>
    </xdr:from>
    <xdr:to>
      <xdr:col>23</xdr:col>
      <xdr:colOff>406400</xdr:colOff>
      <xdr:row>18</xdr:row>
      <xdr:rowOff>149708</xdr:rowOff>
    </xdr:to>
    <xdr:cxnSp macro="">
      <xdr:nvCxnSpPr>
        <xdr:cNvPr id="439" name="直線コネクタ 438"/>
        <xdr:cNvCxnSpPr/>
      </xdr:nvCxnSpPr>
      <xdr:spPr>
        <a:xfrm flipV="1">
          <a:off x="15290800" y="3174035"/>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149708</xdr:rowOff>
    </xdr:from>
    <xdr:to>
      <xdr:col>22</xdr:col>
      <xdr:colOff>203200</xdr:colOff>
      <xdr:row>19</xdr:row>
      <xdr:rowOff>32309</xdr:rowOff>
    </xdr:to>
    <xdr:cxnSp macro="">
      <xdr:nvCxnSpPr>
        <xdr:cNvPr id="442" name="直線コネクタ 441"/>
        <xdr:cNvCxnSpPr/>
      </xdr:nvCxnSpPr>
      <xdr:spPr>
        <a:xfrm flipV="1">
          <a:off x="14401800" y="3235808"/>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32309</xdr:rowOff>
    </xdr:from>
    <xdr:to>
      <xdr:col>21</xdr:col>
      <xdr:colOff>0</xdr:colOff>
      <xdr:row>20</xdr:row>
      <xdr:rowOff>11912</xdr:rowOff>
    </xdr:to>
    <xdr:cxnSp macro="">
      <xdr:nvCxnSpPr>
        <xdr:cNvPr id="445" name="直線コネクタ 444"/>
        <xdr:cNvCxnSpPr/>
      </xdr:nvCxnSpPr>
      <xdr:spPr>
        <a:xfrm flipV="1">
          <a:off x="13512800" y="3289859"/>
          <a:ext cx="889000" cy="1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91313</xdr:rowOff>
    </xdr:from>
    <xdr:to>
      <xdr:col>24</xdr:col>
      <xdr:colOff>609600</xdr:colOff>
      <xdr:row>18</xdr:row>
      <xdr:rowOff>21463</xdr:rowOff>
    </xdr:to>
    <xdr:sp macro="" textlink="">
      <xdr:nvSpPr>
        <xdr:cNvPr id="455" name="円/楕円 454"/>
        <xdr:cNvSpPr/>
      </xdr:nvSpPr>
      <xdr:spPr>
        <a:xfrm>
          <a:off x="169672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63390</xdr:rowOff>
    </xdr:from>
    <xdr:ext cx="762000" cy="259045"/>
    <xdr:sp macro="" textlink="">
      <xdr:nvSpPr>
        <xdr:cNvPr id="456" name="将来負担の状況該当値テキスト"/>
        <xdr:cNvSpPr txBox="1"/>
      </xdr:nvSpPr>
      <xdr:spPr>
        <a:xfrm>
          <a:off x="17106900" y="29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37135</xdr:rowOff>
    </xdr:from>
    <xdr:to>
      <xdr:col>23</xdr:col>
      <xdr:colOff>457200</xdr:colOff>
      <xdr:row>18</xdr:row>
      <xdr:rowOff>138735</xdr:rowOff>
    </xdr:to>
    <xdr:sp macro="" textlink="">
      <xdr:nvSpPr>
        <xdr:cNvPr id="457" name="円/楕円 456"/>
        <xdr:cNvSpPr/>
      </xdr:nvSpPr>
      <xdr:spPr>
        <a:xfrm>
          <a:off x="16129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123512</xdr:rowOff>
    </xdr:from>
    <xdr:ext cx="736600" cy="259045"/>
    <xdr:sp macro="" textlink="">
      <xdr:nvSpPr>
        <xdr:cNvPr id="458" name="テキスト ボックス 457"/>
        <xdr:cNvSpPr txBox="1"/>
      </xdr:nvSpPr>
      <xdr:spPr>
        <a:xfrm>
          <a:off x="15798800" y="320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98908</xdr:rowOff>
    </xdr:from>
    <xdr:to>
      <xdr:col>22</xdr:col>
      <xdr:colOff>254000</xdr:colOff>
      <xdr:row>19</xdr:row>
      <xdr:rowOff>29058</xdr:rowOff>
    </xdr:to>
    <xdr:sp macro="" textlink="">
      <xdr:nvSpPr>
        <xdr:cNvPr id="459" name="円/楕円 458"/>
        <xdr:cNvSpPr/>
      </xdr:nvSpPr>
      <xdr:spPr>
        <a:xfrm>
          <a:off x="15240000" y="31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13835</xdr:rowOff>
    </xdr:from>
    <xdr:ext cx="762000" cy="259045"/>
    <xdr:sp macro="" textlink="">
      <xdr:nvSpPr>
        <xdr:cNvPr id="460" name="テキスト ボックス 459"/>
        <xdr:cNvSpPr txBox="1"/>
      </xdr:nvSpPr>
      <xdr:spPr>
        <a:xfrm>
          <a:off x="14909800" y="32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152959</xdr:rowOff>
    </xdr:from>
    <xdr:to>
      <xdr:col>21</xdr:col>
      <xdr:colOff>50800</xdr:colOff>
      <xdr:row>19</xdr:row>
      <xdr:rowOff>83109</xdr:rowOff>
    </xdr:to>
    <xdr:sp macro="" textlink="">
      <xdr:nvSpPr>
        <xdr:cNvPr id="461" name="円/楕円 460"/>
        <xdr:cNvSpPr/>
      </xdr:nvSpPr>
      <xdr:spPr>
        <a:xfrm>
          <a:off x="14351000" y="3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67886</xdr:rowOff>
    </xdr:from>
    <xdr:ext cx="762000" cy="259045"/>
    <xdr:sp macro="" textlink="">
      <xdr:nvSpPr>
        <xdr:cNvPr id="462" name="テキスト ボックス 461"/>
        <xdr:cNvSpPr txBox="1"/>
      </xdr:nvSpPr>
      <xdr:spPr>
        <a:xfrm>
          <a:off x="14020800" y="33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132562</xdr:rowOff>
    </xdr:from>
    <xdr:to>
      <xdr:col>19</xdr:col>
      <xdr:colOff>533400</xdr:colOff>
      <xdr:row>20</xdr:row>
      <xdr:rowOff>62712</xdr:rowOff>
    </xdr:to>
    <xdr:sp macro="" textlink="">
      <xdr:nvSpPr>
        <xdr:cNvPr id="463" name="円/楕円 462"/>
        <xdr:cNvSpPr/>
      </xdr:nvSpPr>
      <xdr:spPr>
        <a:xfrm>
          <a:off x="13462000" y="33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47489</xdr:rowOff>
    </xdr:from>
    <xdr:ext cx="762000" cy="259045"/>
    <xdr:sp macro="" textlink="">
      <xdr:nvSpPr>
        <xdr:cNvPr id="464" name="テキスト ボックス 463"/>
        <xdr:cNvSpPr txBox="1"/>
      </xdr:nvSpPr>
      <xdr:spPr>
        <a:xfrm>
          <a:off x="13131800" y="347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17,606
17,573
422.71
8,297,885
8,106,579
169,488
6,237,583
12,467,433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a:t>
          </a:r>
          <a:r>
            <a:rPr lang="ja-JP" altLang="ja-JP" sz="1300" b="0" i="0" baseline="0">
              <a:solidFill>
                <a:schemeClr val="dk1"/>
              </a:solidFill>
              <a:effectLst/>
              <a:latin typeface="+mn-lt"/>
              <a:ea typeface="+mn-ea"/>
              <a:cs typeface="+mn-cs"/>
            </a:rPr>
            <a:t>道内市町村及び類似団体平均を</a:t>
          </a:r>
          <a:r>
            <a:rPr lang="ja-JP" altLang="en-US" sz="1300" b="0" i="0" baseline="0">
              <a:solidFill>
                <a:schemeClr val="dk1"/>
              </a:solidFill>
              <a:effectLst/>
              <a:latin typeface="+mn-lt"/>
              <a:ea typeface="+mn-ea"/>
              <a:cs typeface="+mn-cs"/>
            </a:rPr>
            <a:t>若干</a:t>
          </a:r>
          <a:r>
            <a:rPr lang="ja-JP" altLang="ja-JP" sz="1300" b="0" i="0" baseline="0">
              <a:solidFill>
                <a:schemeClr val="dk1"/>
              </a:solidFill>
              <a:effectLst/>
              <a:latin typeface="+mn-lt"/>
              <a:ea typeface="+mn-ea"/>
              <a:cs typeface="+mn-cs"/>
            </a:rPr>
            <a:t>上回っている。今後</a:t>
          </a:r>
          <a:r>
            <a:rPr lang="ja-JP" altLang="en-US" sz="1300" b="0" i="0" baseline="0">
              <a:solidFill>
                <a:schemeClr val="dk1"/>
              </a:solidFill>
              <a:effectLst/>
              <a:latin typeface="+mn-lt"/>
              <a:ea typeface="+mn-ea"/>
              <a:cs typeface="+mn-cs"/>
            </a:rPr>
            <a:t>は第</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期財政運営計画により、</a:t>
          </a:r>
          <a:r>
            <a:rPr lang="ja-JP" altLang="ja-JP" sz="1300" b="0" i="0" baseline="0">
              <a:solidFill>
                <a:schemeClr val="dk1"/>
              </a:solidFill>
              <a:effectLst/>
              <a:latin typeface="+mn-lt"/>
              <a:ea typeface="+mn-ea"/>
              <a:cs typeface="+mn-cs"/>
            </a:rPr>
            <a:t>人件費の抑制と定員管理の適正化に努める。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46990</xdr:rowOff>
    </xdr:to>
    <xdr:cxnSp macro="">
      <xdr:nvCxnSpPr>
        <xdr:cNvPr id="63" name="直線コネクタ 62"/>
        <xdr:cNvCxnSpPr/>
      </xdr:nvCxnSpPr>
      <xdr:spPr>
        <a:xfrm>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92710</xdr:rowOff>
    </xdr:to>
    <xdr:cxnSp macro="">
      <xdr:nvCxnSpPr>
        <xdr:cNvPr id="66" name="直線コネクタ 65"/>
        <xdr:cNvCxnSpPr/>
      </xdr:nvCxnSpPr>
      <xdr:spPr>
        <a:xfrm flipV="1">
          <a:off x="3098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92710</xdr:rowOff>
    </xdr:to>
    <xdr:cxnSp macro="">
      <xdr:nvCxnSpPr>
        <xdr:cNvPr id="69" name="直線コネクタ 68"/>
        <xdr:cNvCxnSpPr/>
      </xdr:nvCxnSpPr>
      <xdr:spPr>
        <a:xfrm>
          <a:off x="2209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110998</xdr:rowOff>
    </xdr:to>
    <xdr:cxnSp macro="">
      <xdr:nvCxnSpPr>
        <xdr:cNvPr id="72" name="直線コネクタ 71"/>
        <xdr:cNvCxnSpPr/>
      </xdr:nvCxnSpPr>
      <xdr:spPr>
        <a:xfrm flipV="1">
          <a:off x="1320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2" name="円/楕円 81"/>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3"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4" name="円/楕円 83"/>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5" name="テキスト ボックス 84"/>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6" name="円/楕円 85"/>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7" name="テキスト ボックス 86"/>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8" name="円/楕円 87"/>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89" name="テキスト ボックス 88"/>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0" name="円/楕円 89"/>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91" name="テキスト ボックス 90"/>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物件費に係る比率は道内市町村及び類似団体平均より低い水準となっている。財政運営計画に沿い毎年度事務事業の評価・見直しを行っており、今後も</a:t>
          </a:r>
          <a:r>
            <a:rPr lang="ja-JP" altLang="en-US" sz="1300" b="0" i="0" baseline="0">
              <a:solidFill>
                <a:schemeClr val="dk1"/>
              </a:solidFill>
              <a:effectLst/>
              <a:latin typeface="+mn-lt"/>
              <a:ea typeface="+mn-ea"/>
              <a:cs typeface="+mn-cs"/>
            </a:rPr>
            <a:t>第</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期財政運営計画により</a:t>
          </a:r>
          <a:r>
            <a:rPr lang="ja-JP" altLang="ja-JP" sz="1300" b="0" i="0" baseline="0">
              <a:solidFill>
                <a:schemeClr val="dk1"/>
              </a:solidFill>
              <a:effectLst/>
              <a:latin typeface="+mn-lt"/>
              <a:ea typeface="+mn-ea"/>
              <a:cs typeface="+mn-cs"/>
            </a:rPr>
            <a:t>引き続き行政コストの削減に努める。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66040</xdr:rowOff>
    </xdr:to>
    <xdr:cxnSp macro="">
      <xdr:nvCxnSpPr>
        <xdr:cNvPr id="124" name="直線コネクタ 123"/>
        <xdr:cNvCxnSpPr/>
      </xdr:nvCxnSpPr>
      <xdr:spPr>
        <a:xfrm>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111760</xdr:rowOff>
    </xdr:to>
    <xdr:cxnSp macro="">
      <xdr:nvCxnSpPr>
        <xdr:cNvPr id="127" name="直線コネクタ 126"/>
        <xdr:cNvCxnSpPr/>
      </xdr:nvCxnSpPr>
      <xdr:spPr>
        <a:xfrm flipV="1">
          <a:off x="14782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111760</xdr:rowOff>
    </xdr:to>
    <xdr:cxnSp macro="">
      <xdr:nvCxnSpPr>
        <xdr:cNvPr id="130" name="直線コネクタ 129"/>
        <xdr:cNvCxnSpPr/>
      </xdr:nvCxnSpPr>
      <xdr:spPr>
        <a:xfrm>
          <a:off x="13893800" y="248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88900</xdr:rowOff>
    </xdr:to>
    <xdr:cxnSp macro="">
      <xdr:nvCxnSpPr>
        <xdr:cNvPr id="133" name="直線コネクタ 132"/>
        <xdr:cNvCxnSpPr/>
      </xdr:nvCxnSpPr>
      <xdr:spPr>
        <a:xfrm>
          <a:off x="13004800" y="243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3" name="円/楕円 142"/>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95267</xdr:rowOff>
    </xdr:from>
    <xdr:ext cx="762000" cy="259045"/>
    <xdr:sp macro="" textlink="">
      <xdr:nvSpPr>
        <xdr:cNvPr id="144" name="物件費該当値テキスト"/>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5" name="円/楕円 144"/>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6" name="テキスト ボックス 145"/>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7" name="円/楕円 146"/>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8" name="テキスト ボックス 147"/>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49" name="円/楕円 148"/>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0" name="テキスト ボックス 149"/>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1" name="円/楕円 150"/>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2" name="テキスト ボックス 151"/>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道内市町村及び類似団体平均より低い水準となっており、今後も引き続き維持するよう努める。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7" name="直線コネクタ 186"/>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143328</xdr:rowOff>
    </xdr:to>
    <xdr:cxnSp macro="">
      <xdr:nvCxnSpPr>
        <xdr:cNvPr id="190" name="直線コネクタ 189"/>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94343</xdr:rowOff>
    </xdr:to>
    <xdr:cxnSp macro="">
      <xdr:nvCxnSpPr>
        <xdr:cNvPr id="193" name="直線コネクタ 192"/>
        <xdr:cNvCxnSpPr/>
      </xdr:nvCxnSpPr>
      <xdr:spPr>
        <a:xfrm>
          <a:off x="2209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167822</xdr:rowOff>
    </xdr:to>
    <xdr:cxnSp macro="">
      <xdr:nvCxnSpPr>
        <xdr:cNvPr id="196" name="直線コネクタ 195"/>
        <xdr:cNvCxnSpPr/>
      </xdr:nvCxnSpPr>
      <xdr:spPr>
        <a:xfrm>
          <a:off x="1320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4" name="円/楕円 213"/>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5" name="テキスト ボックス 214"/>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のうち普通建設事業については、人口1人当たりの決算額で類似団体平均を下回っている。国の交付金等を活用するなどして一般財源からの拠出をできる限り抑えながら、過大になることがないよう配慮し今後も事業執行を行っ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147574</xdr:rowOff>
    </xdr:from>
    <xdr:to>
      <xdr:col>24</xdr:col>
      <xdr:colOff>31750</xdr:colOff>
      <xdr:row>58</xdr:row>
      <xdr:rowOff>30988</xdr:rowOff>
    </xdr:to>
    <xdr:cxnSp macro="">
      <xdr:nvCxnSpPr>
        <xdr:cNvPr id="245" name="直線コネクタ 244"/>
        <xdr:cNvCxnSpPr/>
      </xdr:nvCxnSpPr>
      <xdr:spPr>
        <a:xfrm>
          <a:off x="15671800" y="99202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147574</xdr:rowOff>
    </xdr:to>
    <xdr:cxnSp macro="">
      <xdr:nvCxnSpPr>
        <xdr:cNvPr id="248" name="直線コネクタ 247"/>
        <xdr:cNvCxnSpPr/>
      </xdr:nvCxnSpPr>
      <xdr:spPr>
        <a:xfrm>
          <a:off x="14782800" y="9865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92710</xdr:rowOff>
    </xdr:to>
    <xdr:cxnSp macro="">
      <xdr:nvCxnSpPr>
        <xdr:cNvPr id="251" name="直線コネクタ 250"/>
        <xdr:cNvCxnSpPr/>
      </xdr:nvCxnSpPr>
      <xdr:spPr>
        <a:xfrm>
          <a:off x="13893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65278</xdr:rowOff>
    </xdr:to>
    <xdr:cxnSp macro="">
      <xdr:nvCxnSpPr>
        <xdr:cNvPr id="254" name="直線コネクタ 253"/>
        <xdr:cNvCxnSpPr/>
      </xdr:nvCxnSpPr>
      <xdr:spPr>
        <a:xfrm>
          <a:off x="13004800" y="9810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151638</xdr:rowOff>
    </xdr:from>
    <xdr:to>
      <xdr:col>24</xdr:col>
      <xdr:colOff>82550</xdr:colOff>
      <xdr:row>58</xdr:row>
      <xdr:rowOff>81788</xdr:rowOff>
    </xdr:to>
    <xdr:sp macro="" textlink="">
      <xdr:nvSpPr>
        <xdr:cNvPr id="264" name="円/楕円 263"/>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123715</xdr:rowOff>
    </xdr:from>
    <xdr:ext cx="762000" cy="259045"/>
    <xdr:sp macro="" textlink="">
      <xdr:nvSpPr>
        <xdr:cNvPr id="265" name="その他該当値テキスト"/>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96774</xdr:rowOff>
    </xdr:from>
    <xdr:to>
      <xdr:col>22</xdr:col>
      <xdr:colOff>615950</xdr:colOff>
      <xdr:row>58</xdr:row>
      <xdr:rowOff>26924</xdr:rowOff>
    </xdr:to>
    <xdr:sp macro="" textlink="">
      <xdr:nvSpPr>
        <xdr:cNvPr id="266" name="円/楕円 265"/>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11701</xdr:rowOff>
    </xdr:from>
    <xdr:ext cx="736600" cy="259045"/>
    <xdr:sp macro="" textlink="">
      <xdr:nvSpPr>
        <xdr:cNvPr id="267" name="テキスト ボックス 266"/>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8" name="円/楕円 26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69" name="テキスト ボックス 268"/>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70" name="円/楕円 269"/>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1" name="テキスト ボックス 270"/>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72" name="円/楕円 271"/>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73423</xdr:rowOff>
    </xdr:from>
    <xdr:ext cx="762000" cy="259045"/>
    <xdr:sp macro="" textlink="">
      <xdr:nvSpPr>
        <xdr:cNvPr id="273" name="テキスト ボックス 272"/>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財政運営計画等により各種団体への補助金の見直し等を実施してきた結果として類似団体平均より低い水準となっており、今後も引き続き維持するよう努める。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94996</xdr:rowOff>
    </xdr:to>
    <xdr:cxnSp macro="">
      <xdr:nvCxnSpPr>
        <xdr:cNvPr id="303" name="直線コネクタ 302"/>
        <xdr:cNvCxnSpPr/>
      </xdr:nvCxnSpPr>
      <xdr:spPr>
        <a:xfrm>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90424</xdr:rowOff>
    </xdr:to>
    <xdr:cxnSp macro="">
      <xdr:nvCxnSpPr>
        <xdr:cNvPr id="306" name="直線コネクタ 305"/>
        <xdr:cNvCxnSpPr/>
      </xdr:nvCxnSpPr>
      <xdr:spPr>
        <a:xfrm>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85852</xdr:rowOff>
    </xdr:to>
    <xdr:cxnSp macro="">
      <xdr:nvCxnSpPr>
        <xdr:cNvPr id="309" name="直線コネクタ 308"/>
        <xdr:cNvCxnSpPr/>
      </xdr:nvCxnSpPr>
      <xdr:spPr>
        <a:xfrm flipV="1">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85852</xdr:rowOff>
    </xdr:to>
    <xdr:cxnSp macro="">
      <xdr:nvCxnSpPr>
        <xdr:cNvPr id="312" name="直線コネクタ 311"/>
        <xdr:cNvCxnSpPr/>
      </xdr:nvCxnSpPr>
      <xdr:spPr>
        <a:xfrm>
          <a:off x="13004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4" name="円/楕円 323"/>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5" name="テキスト ボックス 324"/>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6" name="円/楕円 325"/>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7" name="テキスト ボックス 326"/>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0" name="円/楕円 32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1" name="テキスト ボックス 33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3年度から平成10年度の人口急増時に実施した社会資本整備事業に伴う地方債の発行により地方債残高が増加した影響で、地方債の元利償還金は人口1人当たりの決算額で類似団体平均額の2倍弱となっている。</a:t>
          </a:r>
          <a:endParaRPr lang="ja-JP" altLang="ja-JP" sz="1300">
            <a:effectLst/>
          </a:endParaRPr>
        </a:p>
        <a:p>
          <a:pPr rtl="0"/>
          <a:r>
            <a:rPr lang="ja-JP" altLang="ja-JP" sz="1300" b="0" i="0" baseline="0">
              <a:solidFill>
                <a:schemeClr val="dk1"/>
              </a:solidFill>
              <a:effectLst/>
              <a:latin typeface="+mn-lt"/>
              <a:ea typeface="+mn-ea"/>
              <a:cs typeface="+mn-cs"/>
            </a:rPr>
            <a:t>　しかし、公債費償還額については平成19年度をピークに緩やかではあるが減少を続けており、</a:t>
          </a:r>
          <a:r>
            <a:rPr lang="ja-JP" altLang="en-US" sz="1300" b="0" i="0" baseline="0">
              <a:solidFill>
                <a:schemeClr val="dk1"/>
              </a:solidFill>
              <a:effectLst/>
              <a:latin typeface="+mn-lt"/>
              <a:ea typeface="+mn-ea"/>
              <a:cs typeface="+mn-cs"/>
            </a:rPr>
            <a:t>今後は第２期</a:t>
          </a:r>
          <a:r>
            <a:rPr lang="ja-JP" altLang="ja-JP" sz="1300" b="0" i="0" baseline="0">
              <a:solidFill>
                <a:schemeClr val="dk1"/>
              </a:solidFill>
              <a:effectLst/>
              <a:latin typeface="+mn-lt"/>
              <a:ea typeface="+mn-ea"/>
              <a:cs typeface="+mn-cs"/>
            </a:rPr>
            <a:t>財政運営計画により</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新規発行地方債を抑制し、実質公債費比率の低減に努める。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40132</xdr:rowOff>
    </xdr:from>
    <xdr:to>
      <xdr:col>7</xdr:col>
      <xdr:colOff>15875</xdr:colOff>
      <xdr:row>80</xdr:row>
      <xdr:rowOff>67563</xdr:rowOff>
    </xdr:to>
    <xdr:cxnSp macro="">
      <xdr:nvCxnSpPr>
        <xdr:cNvPr id="361" name="直線コネクタ 360"/>
        <xdr:cNvCxnSpPr/>
      </xdr:nvCxnSpPr>
      <xdr:spPr>
        <a:xfrm flipV="1">
          <a:off x="3987800" y="137561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67563</xdr:rowOff>
    </xdr:from>
    <xdr:to>
      <xdr:col>5</xdr:col>
      <xdr:colOff>549275</xdr:colOff>
      <xdr:row>80</xdr:row>
      <xdr:rowOff>149861</xdr:rowOff>
    </xdr:to>
    <xdr:cxnSp macro="">
      <xdr:nvCxnSpPr>
        <xdr:cNvPr id="364" name="直線コネクタ 363"/>
        <xdr:cNvCxnSpPr/>
      </xdr:nvCxnSpPr>
      <xdr:spPr>
        <a:xfrm flipV="1">
          <a:off x="3098800" y="137835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80</xdr:row>
      <xdr:rowOff>168148</xdr:rowOff>
    </xdr:to>
    <xdr:cxnSp macro="">
      <xdr:nvCxnSpPr>
        <xdr:cNvPr id="367" name="直線コネクタ 366"/>
        <xdr:cNvCxnSpPr/>
      </xdr:nvCxnSpPr>
      <xdr:spPr>
        <a:xfrm flipV="1">
          <a:off x="2209800" y="13865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168148</xdr:rowOff>
    </xdr:from>
    <xdr:to>
      <xdr:col>3</xdr:col>
      <xdr:colOff>142875</xdr:colOff>
      <xdr:row>81</xdr:row>
      <xdr:rowOff>65278</xdr:rowOff>
    </xdr:to>
    <xdr:cxnSp macro="">
      <xdr:nvCxnSpPr>
        <xdr:cNvPr id="370" name="直線コネクタ 369"/>
        <xdr:cNvCxnSpPr/>
      </xdr:nvCxnSpPr>
      <xdr:spPr>
        <a:xfrm flipV="1">
          <a:off x="1320800" y="138841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160782</xdr:rowOff>
    </xdr:from>
    <xdr:to>
      <xdr:col>7</xdr:col>
      <xdr:colOff>66675</xdr:colOff>
      <xdr:row>80</xdr:row>
      <xdr:rowOff>90932</xdr:rowOff>
    </xdr:to>
    <xdr:sp macro="" textlink="">
      <xdr:nvSpPr>
        <xdr:cNvPr id="380" name="円/楕円 379"/>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132859</xdr:rowOff>
    </xdr:from>
    <xdr:ext cx="762000" cy="259045"/>
    <xdr:sp macro="" textlink="">
      <xdr:nvSpPr>
        <xdr:cNvPr id="381" name="公債費該当値テキスト"/>
        <xdr:cNvSpPr txBox="1"/>
      </xdr:nvSpPr>
      <xdr:spPr>
        <a:xfrm>
          <a:off x="49149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16763</xdr:rowOff>
    </xdr:from>
    <xdr:to>
      <xdr:col>5</xdr:col>
      <xdr:colOff>600075</xdr:colOff>
      <xdr:row>80</xdr:row>
      <xdr:rowOff>118363</xdr:rowOff>
    </xdr:to>
    <xdr:sp macro="" textlink="">
      <xdr:nvSpPr>
        <xdr:cNvPr id="382" name="円/楕円 381"/>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103140</xdr:rowOff>
    </xdr:from>
    <xdr:ext cx="736600" cy="259045"/>
    <xdr:sp macro="" textlink="">
      <xdr:nvSpPr>
        <xdr:cNvPr id="383" name="テキスト ボックス 382"/>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84" name="円/楕円 383"/>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85" name="テキスト ボックス 384"/>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117348</xdr:rowOff>
    </xdr:from>
    <xdr:to>
      <xdr:col>3</xdr:col>
      <xdr:colOff>193675</xdr:colOff>
      <xdr:row>81</xdr:row>
      <xdr:rowOff>47498</xdr:rowOff>
    </xdr:to>
    <xdr:sp macro="" textlink="">
      <xdr:nvSpPr>
        <xdr:cNvPr id="386" name="円/楕円 385"/>
        <xdr:cNvSpPr/>
      </xdr:nvSpPr>
      <xdr:spPr>
        <a:xfrm>
          <a:off x="2159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32275</xdr:rowOff>
    </xdr:from>
    <xdr:ext cx="762000" cy="259045"/>
    <xdr:sp macro="" textlink="">
      <xdr:nvSpPr>
        <xdr:cNvPr id="387" name="テキスト ボックス 386"/>
        <xdr:cNvSpPr txBox="1"/>
      </xdr:nvSpPr>
      <xdr:spPr>
        <a:xfrm>
          <a:off x="1828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14478</xdr:rowOff>
    </xdr:from>
    <xdr:to>
      <xdr:col>1</xdr:col>
      <xdr:colOff>676275</xdr:colOff>
      <xdr:row>81</xdr:row>
      <xdr:rowOff>116078</xdr:rowOff>
    </xdr:to>
    <xdr:sp macro="" textlink="">
      <xdr:nvSpPr>
        <xdr:cNvPr id="388" name="円/楕円 387"/>
        <xdr:cNvSpPr/>
      </xdr:nvSpPr>
      <xdr:spPr>
        <a:xfrm>
          <a:off x="1270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100855</xdr:rowOff>
    </xdr:from>
    <xdr:ext cx="762000" cy="259045"/>
    <xdr:sp macro="" textlink="">
      <xdr:nvSpPr>
        <xdr:cNvPr id="389" name="テキスト ボックス 388"/>
        <xdr:cNvSpPr txBox="1"/>
      </xdr:nvSpPr>
      <xdr:spPr>
        <a:xfrm>
          <a:off x="939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公債費以外に係る比率は道内市町村及び類似団体平均より低い水準となっている。</a:t>
          </a:r>
          <a:r>
            <a:rPr lang="ja-JP" altLang="en-US" sz="1300" b="0" i="0" baseline="0">
              <a:solidFill>
                <a:schemeClr val="dk1"/>
              </a:solidFill>
              <a:effectLst/>
              <a:latin typeface="+mn-lt"/>
              <a:ea typeface="+mn-ea"/>
              <a:cs typeface="+mn-cs"/>
            </a:rPr>
            <a:t>今後も第２期</a:t>
          </a:r>
          <a:r>
            <a:rPr lang="ja-JP" altLang="ja-JP" sz="1300" b="0" i="0" baseline="0">
              <a:solidFill>
                <a:schemeClr val="dk1"/>
              </a:solidFill>
              <a:effectLst/>
              <a:latin typeface="+mn-lt"/>
              <a:ea typeface="+mn-ea"/>
              <a:cs typeface="+mn-cs"/>
            </a:rPr>
            <a:t>財政運営計画に基づき公債費比率を下げ、財政の硬直化をできる限り少なくするよう努力していく。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107950</xdr:rowOff>
    </xdr:to>
    <xdr:cxnSp macro="">
      <xdr:nvCxnSpPr>
        <xdr:cNvPr id="422" name="直線コネクタ 421"/>
        <xdr:cNvCxnSpPr/>
      </xdr:nvCxnSpPr>
      <xdr:spPr>
        <a:xfrm>
          <a:off x="15671800" y="130771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54611</xdr:rowOff>
    </xdr:to>
    <xdr:cxnSp macro="">
      <xdr:nvCxnSpPr>
        <xdr:cNvPr id="425" name="直線コネクタ 424"/>
        <xdr:cNvCxnSpPr/>
      </xdr:nvCxnSpPr>
      <xdr:spPr>
        <a:xfrm flipV="1">
          <a:off x="14782800" y="13077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76</xdr:row>
      <xdr:rowOff>54611</xdr:rowOff>
    </xdr:to>
    <xdr:cxnSp macro="">
      <xdr:nvCxnSpPr>
        <xdr:cNvPr id="428" name="直線コネクタ 427"/>
        <xdr:cNvCxnSpPr/>
      </xdr:nvCxnSpPr>
      <xdr:spPr>
        <a:xfrm>
          <a:off x="13893800" y="129781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119380</xdr:rowOff>
    </xdr:to>
    <xdr:cxnSp macro="">
      <xdr:nvCxnSpPr>
        <xdr:cNvPr id="431" name="直線コネクタ 430"/>
        <xdr:cNvCxnSpPr/>
      </xdr:nvCxnSpPr>
      <xdr:spPr>
        <a:xfrm>
          <a:off x="13004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3" name="テキスト ボックス 432"/>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5" name="テキスト ボックス 434"/>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41" name="円/楕円 440"/>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42"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3" name="円/楕円 442"/>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44" name="テキスト ボックス 443"/>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45" name="円/楕円 444"/>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115587</xdr:rowOff>
    </xdr:from>
    <xdr:ext cx="762000" cy="259045"/>
    <xdr:sp macro="" textlink="">
      <xdr:nvSpPr>
        <xdr:cNvPr id="446" name="テキスト ボックス 445"/>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47" name="円/楕円 446"/>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48" name="テキスト ボックス 447"/>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49" name="円/楕円 448"/>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50" name="テキスト ボックス 449"/>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北海道当別町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141434</xdr:rowOff>
    </xdr:from>
    <xdr:to>
      <xdr:col>4</xdr:col>
      <xdr:colOff>1117600</xdr:colOff>
      <xdr:row>15</xdr:row>
      <xdr:rowOff>149740</xdr:rowOff>
    </xdr:to>
    <xdr:cxnSp macro="">
      <xdr:nvCxnSpPr>
        <xdr:cNvPr id="52" name="直線コネクタ 51"/>
        <xdr:cNvCxnSpPr/>
      </xdr:nvCxnSpPr>
      <xdr:spPr bwMode="auto">
        <a:xfrm>
          <a:off x="5003800" y="2760809"/>
          <a:ext cx="6477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141434</xdr:rowOff>
    </xdr:from>
    <xdr:to>
      <xdr:col>4</xdr:col>
      <xdr:colOff>469900</xdr:colOff>
      <xdr:row>15</xdr:row>
      <xdr:rowOff>143133</xdr:rowOff>
    </xdr:to>
    <xdr:cxnSp macro="">
      <xdr:nvCxnSpPr>
        <xdr:cNvPr id="55" name="直線コネクタ 54"/>
        <xdr:cNvCxnSpPr/>
      </xdr:nvCxnSpPr>
      <xdr:spPr bwMode="auto">
        <a:xfrm flipV="1">
          <a:off x="4305300" y="2760809"/>
          <a:ext cx="698500" cy="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143133</xdr:rowOff>
    </xdr:from>
    <xdr:to>
      <xdr:col>3</xdr:col>
      <xdr:colOff>904875</xdr:colOff>
      <xdr:row>15</xdr:row>
      <xdr:rowOff>157349</xdr:rowOff>
    </xdr:to>
    <xdr:cxnSp macro="">
      <xdr:nvCxnSpPr>
        <xdr:cNvPr id="58" name="直線コネクタ 57"/>
        <xdr:cNvCxnSpPr/>
      </xdr:nvCxnSpPr>
      <xdr:spPr bwMode="auto">
        <a:xfrm flipV="1">
          <a:off x="3606800" y="2762508"/>
          <a:ext cx="698500" cy="1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142828</xdr:rowOff>
    </xdr:from>
    <xdr:to>
      <xdr:col>3</xdr:col>
      <xdr:colOff>206375</xdr:colOff>
      <xdr:row>15</xdr:row>
      <xdr:rowOff>157349</xdr:rowOff>
    </xdr:to>
    <xdr:cxnSp macro="">
      <xdr:nvCxnSpPr>
        <xdr:cNvPr id="61" name="直線コネクタ 60"/>
        <xdr:cNvCxnSpPr/>
      </xdr:nvCxnSpPr>
      <xdr:spPr bwMode="auto">
        <a:xfrm>
          <a:off x="2908300" y="2762203"/>
          <a:ext cx="698500" cy="1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98940</xdr:rowOff>
    </xdr:from>
    <xdr:to>
      <xdr:col>5</xdr:col>
      <xdr:colOff>34925</xdr:colOff>
      <xdr:row>16</xdr:row>
      <xdr:rowOff>29090</xdr:rowOff>
    </xdr:to>
    <xdr:sp macro="" textlink="">
      <xdr:nvSpPr>
        <xdr:cNvPr id="71" name="円/楕円 70"/>
        <xdr:cNvSpPr/>
      </xdr:nvSpPr>
      <xdr:spPr bwMode="auto">
        <a:xfrm>
          <a:off x="5600700" y="271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115467</xdr:rowOff>
    </xdr:from>
    <xdr:ext cx="762000" cy="259045"/>
    <xdr:sp macro="" textlink="">
      <xdr:nvSpPr>
        <xdr:cNvPr id="72" name="人口1人当たり決算額の推移該当値テキスト130"/>
        <xdr:cNvSpPr txBox="1"/>
      </xdr:nvSpPr>
      <xdr:spPr>
        <a:xfrm>
          <a:off x="5740400" y="256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90634</xdr:rowOff>
    </xdr:from>
    <xdr:to>
      <xdr:col>4</xdr:col>
      <xdr:colOff>520700</xdr:colOff>
      <xdr:row>16</xdr:row>
      <xdr:rowOff>20784</xdr:rowOff>
    </xdr:to>
    <xdr:sp macro="" textlink="">
      <xdr:nvSpPr>
        <xdr:cNvPr id="73" name="円/楕円 72"/>
        <xdr:cNvSpPr/>
      </xdr:nvSpPr>
      <xdr:spPr bwMode="auto">
        <a:xfrm>
          <a:off x="4953000" y="271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30961</xdr:rowOff>
    </xdr:from>
    <xdr:ext cx="736600" cy="259045"/>
    <xdr:sp macro="" textlink="">
      <xdr:nvSpPr>
        <xdr:cNvPr id="74" name="テキスト ボックス 73"/>
        <xdr:cNvSpPr txBox="1"/>
      </xdr:nvSpPr>
      <xdr:spPr>
        <a:xfrm>
          <a:off x="4622800" y="247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92333</xdr:rowOff>
    </xdr:from>
    <xdr:to>
      <xdr:col>3</xdr:col>
      <xdr:colOff>955675</xdr:colOff>
      <xdr:row>16</xdr:row>
      <xdr:rowOff>22483</xdr:rowOff>
    </xdr:to>
    <xdr:sp macro="" textlink="">
      <xdr:nvSpPr>
        <xdr:cNvPr id="75" name="円/楕円 74"/>
        <xdr:cNvSpPr/>
      </xdr:nvSpPr>
      <xdr:spPr bwMode="auto">
        <a:xfrm>
          <a:off x="4254500" y="271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32660</xdr:rowOff>
    </xdr:from>
    <xdr:ext cx="762000" cy="259045"/>
    <xdr:sp macro="" textlink="">
      <xdr:nvSpPr>
        <xdr:cNvPr id="76" name="テキスト ボックス 75"/>
        <xdr:cNvSpPr txBox="1"/>
      </xdr:nvSpPr>
      <xdr:spPr>
        <a:xfrm>
          <a:off x="3924300" y="248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106549</xdr:rowOff>
    </xdr:from>
    <xdr:to>
      <xdr:col>3</xdr:col>
      <xdr:colOff>257175</xdr:colOff>
      <xdr:row>16</xdr:row>
      <xdr:rowOff>36699</xdr:rowOff>
    </xdr:to>
    <xdr:sp macro="" textlink="">
      <xdr:nvSpPr>
        <xdr:cNvPr id="77" name="円/楕円 76"/>
        <xdr:cNvSpPr/>
      </xdr:nvSpPr>
      <xdr:spPr bwMode="auto">
        <a:xfrm>
          <a:off x="3556000" y="2725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46876</xdr:rowOff>
    </xdr:from>
    <xdr:ext cx="762000" cy="259045"/>
    <xdr:sp macro="" textlink="">
      <xdr:nvSpPr>
        <xdr:cNvPr id="78" name="テキスト ボックス 77"/>
        <xdr:cNvSpPr txBox="1"/>
      </xdr:nvSpPr>
      <xdr:spPr>
        <a:xfrm>
          <a:off x="3225800" y="249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92028</xdr:rowOff>
    </xdr:from>
    <xdr:to>
      <xdr:col>2</xdr:col>
      <xdr:colOff>692150</xdr:colOff>
      <xdr:row>16</xdr:row>
      <xdr:rowOff>22178</xdr:rowOff>
    </xdr:to>
    <xdr:sp macro="" textlink="">
      <xdr:nvSpPr>
        <xdr:cNvPr id="79" name="円/楕円 78"/>
        <xdr:cNvSpPr/>
      </xdr:nvSpPr>
      <xdr:spPr bwMode="auto">
        <a:xfrm>
          <a:off x="2857500" y="271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32355</xdr:rowOff>
    </xdr:from>
    <xdr:ext cx="762000" cy="259045"/>
    <xdr:sp macro="" textlink="">
      <xdr:nvSpPr>
        <xdr:cNvPr id="80" name="テキスト ボックス 79"/>
        <xdr:cNvSpPr txBox="1"/>
      </xdr:nvSpPr>
      <xdr:spPr>
        <a:xfrm>
          <a:off x="2527300" y="248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55125</xdr:rowOff>
    </xdr:from>
    <xdr:to>
      <xdr:col>4</xdr:col>
      <xdr:colOff>1117600</xdr:colOff>
      <xdr:row>35</xdr:row>
      <xdr:rowOff>93815</xdr:rowOff>
    </xdr:to>
    <xdr:cxnSp macro="">
      <xdr:nvCxnSpPr>
        <xdr:cNvPr id="114" name="直線コネクタ 113"/>
        <xdr:cNvCxnSpPr/>
      </xdr:nvCxnSpPr>
      <xdr:spPr bwMode="auto">
        <a:xfrm>
          <a:off x="5003800" y="6665475"/>
          <a:ext cx="647700" cy="3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11729</xdr:rowOff>
    </xdr:from>
    <xdr:to>
      <xdr:col>4</xdr:col>
      <xdr:colOff>469900</xdr:colOff>
      <xdr:row>35</xdr:row>
      <xdr:rowOff>55125</xdr:rowOff>
    </xdr:to>
    <xdr:cxnSp macro="">
      <xdr:nvCxnSpPr>
        <xdr:cNvPr id="117" name="直線コネクタ 116"/>
        <xdr:cNvCxnSpPr/>
      </xdr:nvCxnSpPr>
      <xdr:spPr bwMode="auto">
        <a:xfrm>
          <a:off x="4305300" y="6622079"/>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310794</xdr:rowOff>
    </xdr:from>
    <xdr:to>
      <xdr:col>3</xdr:col>
      <xdr:colOff>904875</xdr:colOff>
      <xdr:row>35</xdr:row>
      <xdr:rowOff>11729</xdr:rowOff>
    </xdr:to>
    <xdr:cxnSp macro="">
      <xdr:nvCxnSpPr>
        <xdr:cNvPr id="120" name="直線コネクタ 119"/>
        <xdr:cNvCxnSpPr/>
      </xdr:nvCxnSpPr>
      <xdr:spPr bwMode="auto">
        <a:xfrm>
          <a:off x="3606800" y="6578244"/>
          <a:ext cx="698500" cy="4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243643</xdr:rowOff>
    </xdr:from>
    <xdr:to>
      <xdr:col>3</xdr:col>
      <xdr:colOff>206375</xdr:colOff>
      <xdr:row>34</xdr:row>
      <xdr:rowOff>310794</xdr:rowOff>
    </xdr:to>
    <xdr:cxnSp macro="">
      <xdr:nvCxnSpPr>
        <xdr:cNvPr id="123" name="直線コネクタ 122"/>
        <xdr:cNvCxnSpPr/>
      </xdr:nvCxnSpPr>
      <xdr:spPr bwMode="auto">
        <a:xfrm>
          <a:off x="2908300" y="6511093"/>
          <a:ext cx="698500" cy="67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106684</xdr:rowOff>
    </xdr:from>
    <xdr:ext cx="762000" cy="259045"/>
    <xdr:sp macro="" textlink="">
      <xdr:nvSpPr>
        <xdr:cNvPr id="125" name="テキスト ボックス 124"/>
        <xdr:cNvSpPr txBox="1"/>
      </xdr:nvSpPr>
      <xdr:spPr>
        <a:xfrm>
          <a:off x="32258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43015</xdr:rowOff>
    </xdr:from>
    <xdr:to>
      <xdr:col>5</xdr:col>
      <xdr:colOff>34925</xdr:colOff>
      <xdr:row>35</xdr:row>
      <xdr:rowOff>144615</xdr:rowOff>
    </xdr:to>
    <xdr:sp macro="" textlink="">
      <xdr:nvSpPr>
        <xdr:cNvPr id="133" name="円/楕円 132"/>
        <xdr:cNvSpPr/>
      </xdr:nvSpPr>
      <xdr:spPr bwMode="auto">
        <a:xfrm>
          <a:off x="5600700" y="665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230992</xdr:rowOff>
    </xdr:from>
    <xdr:ext cx="762000" cy="259045"/>
    <xdr:sp macro="" textlink="">
      <xdr:nvSpPr>
        <xdr:cNvPr id="134" name="人口1人当たり決算額の推移該当値テキスト445"/>
        <xdr:cNvSpPr txBox="1"/>
      </xdr:nvSpPr>
      <xdr:spPr>
        <a:xfrm>
          <a:off x="5740400" y="64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4325</xdr:rowOff>
    </xdr:from>
    <xdr:to>
      <xdr:col>4</xdr:col>
      <xdr:colOff>520700</xdr:colOff>
      <xdr:row>35</xdr:row>
      <xdr:rowOff>105925</xdr:rowOff>
    </xdr:to>
    <xdr:sp macro="" textlink="">
      <xdr:nvSpPr>
        <xdr:cNvPr id="135" name="円/楕円 134"/>
        <xdr:cNvSpPr/>
      </xdr:nvSpPr>
      <xdr:spPr bwMode="auto">
        <a:xfrm>
          <a:off x="4953000" y="66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116102</xdr:rowOff>
    </xdr:from>
    <xdr:ext cx="736600" cy="259045"/>
    <xdr:sp macro="" textlink="">
      <xdr:nvSpPr>
        <xdr:cNvPr id="136" name="テキスト ボックス 135"/>
        <xdr:cNvSpPr txBox="1"/>
      </xdr:nvSpPr>
      <xdr:spPr>
        <a:xfrm>
          <a:off x="4622800" y="638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303829</xdr:rowOff>
    </xdr:from>
    <xdr:to>
      <xdr:col>3</xdr:col>
      <xdr:colOff>955675</xdr:colOff>
      <xdr:row>35</xdr:row>
      <xdr:rowOff>62529</xdr:rowOff>
    </xdr:to>
    <xdr:sp macro="" textlink="">
      <xdr:nvSpPr>
        <xdr:cNvPr id="137" name="円/楕円 136"/>
        <xdr:cNvSpPr/>
      </xdr:nvSpPr>
      <xdr:spPr bwMode="auto">
        <a:xfrm>
          <a:off x="4254500" y="657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72705</xdr:rowOff>
    </xdr:from>
    <xdr:ext cx="762000" cy="259045"/>
    <xdr:sp macro="" textlink="">
      <xdr:nvSpPr>
        <xdr:cNvPr id="138" name="テキスト ボックス 137"/>
        <xdr:cNvSpPr txBox="1"/>
      </xdr:nvSpPr>
      <xdr:spPr>
        <a:xfrm>
          <a:off x="3924300" y="63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259994</xdr:rowOff>
    </xdr:from>
    <xdr:to>
      <xdr:col>3</xdr:col>
      <xdr:colOff>257175</xdr:colOff>
      <xdr:row>35</xdr:row>
      <xdr:rowOff>18694</xdr:rowOff>
    </xdr:to>
    <xdr:sp macro="" textlink="">
      <xdr:nvSpPr>
        <xdr:cNvPr id="139" name="円/楕円 138"/>
        <xdr:cNvSpPr/>
      </xdr:nvSpPr>
      <xdr:spPr bwMode="auto">
        <a:xfrm>
          <a:off x="3556000" y="652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28871</xdr:rowOff>
    </xdr:from>
    <xdr:ext cx="762000" cy="259045"/>
    <xdr:sp macro="" textlink="">
      <xdr:nvSpPr>
        <xdr:cNvPr id="140" name="テキスト ボックス 139"/>
        <xdr:cNvSpPr txBox="1"/>
      </xdr:nvSpPr>
      <xdr:spPr>
        <a:xfrm>
          <a:off x="3225800" y="62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192843</xdr:rowOff>
    </xdr:from>
    <xdr:to>
      <xdr:col>2</xdr:col>
      <xdr:colOff>692150</xdr:colOff>
      <xdr:row>34</xdr:row>
      <xdr:rowOff>294443</xdr:rowOff>
    </xdr:to>
    <xdr:sp macro="" textlink="">
      <xdr:nvSpPr>
        <xdr:cNvPr id="141" name="円/楕円 140"/>
        <xdr:cNvSpPr/>
      </xdr:nvSpPr>
      <xdr:spPr bwMode="auto">
        <a:xfrm>
          <a:off x="2857500" y="646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304620</xdr:rowOff>
    </xdr:from>
    <xdr:ext cx="762000" cy="259045"/>
    <xdr:sp macro="" textlink="">
      <xdr:nvSpPr>
        <xdr:cNvPr id="142" name="テキスト ボックス 141"/>
        <xdr:cNvSpPr txBox="1"/>
      </xdr:nvSpPr>
      <xdr:spPr>
        <a:xfrm>
          <a:off x="2527300" y="6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当町の一般会計及び公営企業会計等については、国民健康保険特別会計以外のすべての会計が毎年度黒字を計上しており、連結実質赤字は生じていない。今後も、黒字の会計については引き続き健全な運営に努め、国民健康保険特別会計については赤字額の減少、解消を目指して努力し、町全体として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新規発行地方債を抑制し、着実に償還を進め</a:t>
          </a:r>
          <a:r>
            <a:rPr lang="ja-JP" altLang="en-US" sz="1400" b="0" i="0" baseline="0">
              <a:solidFill>
                <a:schemeClr val="dk1"/>
              </a:solidFill>
              <a:effectLst/>
              <a:latin typeface="+mn-lt"/>
              <a:ea typeface="+mn-ea"/>
              <a:cs typeface="+mn-cs"/>
            </a:rPr>
            <a:t>てきた。今後は第２期財政運営計画のもと、更なる</a:t>
          </a:r>
          <a:r>
            <a:rPr lang="ja-JP" altLang="ja-JP" sz="1400" b="0" i="0" baseline="0">
              <a:solidFill>
                <a:schemeClr val="dk1"/>
              </a:solidFill>
              <a:effectLst/>
              <a:latin typeface="+mn-lt"/>
              <a:ea typeface="+mn-ea"/>
              <a:cs typeface="+mn-cs"/>
            </a:rPr>
            <a:t>比率の低下に努める。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人口急増時における社会資本整備のために発行した地方債の現在高や公営企業等への繰入等により、道内市町村及び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8297885</v>
      </c>
      <c r="BO4" s="379"/>
      <c r="BP4" s="379"/>
      <c r="BQ4" s="379"/>
      <c r="BR4" s="379"/>
      <c r="BS4" s="379"/>
      <c r="BT4" s="379"/>
      <c r="BU4" s="380"/>
      <c r="BV4" s="378">
        <v>8342889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2.7</v>
      </c>
      <c r="CU4" s="554"/>
      <c r="CV4" s="554"/>
      <c r="CW4" s="554"/>
      <c r="CX4" s="554"/>
      <c r="CY4" s="554"/>
      <c r="CZ4" s="554"/>
      <c r="DA4" s="555"/>
      <c r="DB4" s="553">
        <v>2.6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8106579</v>
      </c>
      <c r="BO5" s="384"/>
      <c r="BP5" s="384"/>
      <c r="BQ5" s="384"/>
      <c r="BR5" s="384"/>
      <c r="BS5" s="384"/>
      <c r="BT5" s="384"/>
      <c r="BU5" s="385"/>
      <c r="BV5" s="383">
        <v>8175753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191306</v>
      </c>
      <c r="BO6" s="384"/>
      <c r="BP6" s="384"/>
      <c r="BQ6" s="384"/>
      <c r="BR6" s="384"/>
      <c r="BS6" s="384"/>
      <c r="BT6" s="384"/>
      <c r="BU6" s="385"/>
      <c r="BV6" s="383">
        <v>167136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98.1</v>
      </c>
      <c r="CU6" s="528"/>
      <c r="CV6" s="528"/>
      <c r="CW6" s="528"/>
      <c r="CX6" s="528"/>
      <c r="CY6" s="528"/>
      <c r="CZ6" s="528"/>
      <c r="DA6" s="529"/>
      <c r="DB6" s="527">
        <v>97.4</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21818</v>
      </c>
      <c r="BO7" s="384"/>
      <c r="BP7" s="384"/>
      <c r="BQ7" s="384"/>
      <c r="BR7" s="384"/>
      <c r="BS7" s="384"/>
      <c r="BT7" s="384"/>
      <c r="BU7" s="385"/>
      <c r="BV7" s="383">
        <v>2650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6237583</v>
      </c>
      <c r="CU7" s="384"/>
      <c r="CV7" s="384"/>
      <c r="CW7" s="384"/>
      <c r="CX7" s="384"/>
      <c r="CY7" s="384"/>
      <c r="CZ7" s="384"/>
      <c r="DA7" s="385"/>
      <c r="DB7" s="383">
        <v>6216275</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169488</v>
      </c>
      <c r="BO8" s="384"/>
      <c r="BP8" s="384"/>
      <c r="BQ8" s="384"/>
      <c r="BR8" s="384"/>
      <c r="BS8" s="384"/>
      <c r="BT8" s="384"/>
      <c r="BU8" s="385"/>
      <c r="BV8" s="383">
        <v>164486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0.35</v>
      </c>
      <c r="CU8" s="491"/>
      <c r="CV8" s="491"/>
      <c r="CW8" s="491"/>
      <c r="CX8" s="491"/>
      <c r="CY8" s="491"/>
      <c r="CZ8" s="491"/>
      <c r="DA8" s="492"/>
      <c r="DB8" s="490">
        <v>0.35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18766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5002</v>
      </c>
      <c r="BO9" s="384"/>
      <c r="BP9" s="384"/>
      <c r="BQ9" s="384"/>
      <c r="BR9" s="384"/>
      <c r="BS9" s="384"/>
      <c r="BT9" s="384"/>
      <c r="BU9" s="385"/>
      <c r="BV9" s="383">
        <v>51357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23.1</v>
      </c>
      <c r="CU9" s="354"/>
      <c r="CV9" s="354"/>
      <c r="CW9" s="354"/>
      <c r="CX9" s="354"/>
      <c r="CY9" s="354"/>
      <c r="CZ9" s="354"/>
      <c r="DA9" s="355"/>
      <c r="DB9" s="353">
        <v>24.2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19982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29139</v>
      </c>
      <c r="BO10" s="384"/>
      <c r="BP10" s="384"/>
      <c r="BQ10" s="384"/>
      <c r="BR10" s="384"/>
      <c r="BS10" s="384"/>
      <c r="BT10" s="384"/>
      <c r="BU10" s="385"/>
      <c r="BV10" s="383">
        <v>82660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17606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17573</v>
      </c>
      <c r="S13" s="483"/>
      <c r="T13" s="483"/>
      <c r="U13" s="483"/>
      <c r="V13" s="484"/>
      <c r="W13" s="470" t="s">
        <v>123</v>
      </c>
      <c r="X13" s="396"/>
      <c r="Y13" s="396"/>
      <c r="Z13" s="396"/>
      <c r="AA13" s="396"/>
      <c r="AB13" s="397"/>
      <c r="AC13" s="359">
        <v>1375</v>
      </c>
      <c r="AD13" s="360"/>
      <c r="AE13" s="360"/>
      <c r="AF13" s="360"/>
      <c r="AG13" s="361"/>
      <c r="AH13" s="359">
        <v>1605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34141</v>
      </c>
      <c r="BO13" s="384"/>
      <c r="BP13" s="384"/>
      <c r="BQ13" s="384"/>
      <c r="BR13" s="384"/>
      <c r="BS13" s="384"/>
      <c r="BT13" s="384"/>
      <c r="BU13" s="385"/>
      <c r="BV13" s="383">
        <v>134017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16.100000000000001</v>
      </c>
      <c r="CU13" s="354"/>
      <c r="CV13" s="354"/>
      <c r="CW13" s="354"/>
      <c r="CX13" s="354"/>
      <c r="CY13" s="354"/>
      <c r="CZ13" s="354"/>
      <c r="DA13" s="355"/>
      <c r="DB13" s="353">
        <v>17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17835</v>
      </c>
      <c r="S14" s="483"/>
      <c r="T14" s="483"/>
      <c r="U14" s="483"/>
      <c r="V14" s="484"/>
      <c r="W14" s="485"/>
      <c r="X14" s="399"/>
      <c r="Y14" s="399"/>
      <c r="Z14" s="399"/>
      <c r="AA14" s="399"/>
      <c r="AB14" s="400"/>
      <c r="AC14" s="475">
        <v>16.7</v>
      </c>
      <c r="AD14" s="476"/>
      <c r="AE14" s="476"/>
      <c r="AF14" s="476"/>
      <c r="AG14" s="477"/>
      <c r="AH14" s="475">
        <v>17.600000000000001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125.5</v>
      </c>
      <c r="CU14" s="454"/>
      <c r="CV14" s="454"/>
      <c r="CW14" s="454"/>
      <c r="CX14" s="454"/>
      <c r="CY14" s="454"/>
      <c r="CZ14" s="454"/>
      <c r="DA14" s="455"/>
      <c r="DB14" s="486">
        <v>149.80000000000001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17802</v>
      </c>
      <c r="S15" s="483"/>
      <c r="T15" s="483"/>
      <c r="U15" s="483"/>
      <c r="V15" s="484"/>
      <c r="W15" s="470" t="s">
        <v>130</v>
      </c>
      <c r="X15" s="396"/>
      <c r="Y15" s="396"/>
      <c r="Z15" s="396"/>
      <c r="AA15" s="396"/>
      <c r="AB15" s="397"/>
      <c r="AC15" s="359">
        <v>1562</v>
      </c>
      <c r="AD15" s="360"/>
      <c r="AE15" s="360"/>
      <c r="AF15" s="360"/>
      <c r="AG15" s="361"/>
      <c r="AH15" s="359">
        <v>1793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1960919</v>
      </c>
      <c r="BO15" s="379"/>
      <c r="BP15" s="379"/>
      <c r="BQ15" s="379"/>
      <c r="BR15" s="379"/>
      <c r="BS15" s="379"/>
      <c r="BT15" s="379"/>
      <c r="BU15" s="380"/>
      <c r="BV15" s="378">
        <v>1788042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18.899999999999999</v>
      </c>
      <c r="AD16" s="476"/>
      <c r="AE16" s="476"/>
      <c r="AF16" s="476"/>
      <c r="AG16" s="477"/>
      <c r="AH16" s="475">
        <v>19.7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5300426</v>
      </c>
      <c r="BO16" s="384"/>
      <c r="BP16" s="384"/>
      <c r="BQ16" s="384"/>
      <c r="BR16" s="384"/>
      <c r="BS16" s="384"/>
      <c r="BT16" s="384"/>
      <c r="BU16" s="385"/>
      <c r="BV16" s="383">
        <v>5323883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5320</v>
      </c>
      <c r="AD17" s="360"/>
      <c r="AE17" s="360"/>
      <c r="AF17" s="360"/>
      <c r="AG17" s="361"/>
      <c r="AH17" s="359">
        <v>5639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2510663</v>
      </c>
      <c r="BO17" s="384"/>
      <c r="BP17" s="384"/>
      <c r="BQ17" s="384"/>
      <c r="BR17" s="384"/>
      <c r="BS17" s="384"/>
      <c r="BT17" s="384"/>
      <c r="BU17" s="385"/>
      <c r="BV17" s="383">
        <v>2273772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422.71</v>
      </c>
      <c r="M18" s="446"/>
      <c r="N18" s="446"/>
      <c r="O18" s="446"/>
      <c r="P18" s="446"/>
      <c r="Q18" s="446"/>
      <c r="R18" s="447"/>
      <c r="S18" s="447"/>
      <c r="T18" s="447"/>
      <c r="U18" s="447"/>
      <c r="V18" s="448"/>
      <c r="W18" s="462"/>
      <c r="X18" s="463"/>
      <c r="Y18" s="463"/>
      <c r="Z18" s="463"/>
      <c r="AA18" s="463"/>
      <c r="AB18" s="471"/>
      <c r="AC18" s="347">
        <v>64.400000000000006</v>
      </c>
      <c r="AD18" s="348"/>
      <c r="AE18" s="348"/>
      <c r="AF18" s="348"/>
      <c r="AG18" s="449"/>
      <c r="AH18" s="347">
        <v>62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5741703</v>
      </c>
      <c r="BO18" s="384"/>
      <c r="BP18" s="384"/>
      <c r="BQ18" s="384"/>
      <c r="BR18" s="384"/>
      <c r="BS18" s="384"/>
      <c r="BT18" s="384"/>
      <c r="BU18" s="385"/>
      <c r="BV18" s="383">
        <v>5752609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6903708</v>
      </c>
      <c r="BO19" s="384"/>
      <c r="BP19" s="384"/>
      <c r="BQ19" s="384"/>
      <c r="BR19" s="384"/>
      <c r="BS19" s="384"/>
      <c r="BT19" s="384"/>
      <c r="BU19" s="385"/>
      <c r="BV19" s="383">
        <v>6839141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7400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12467433</v>
      </c>
      <c r="BO23" s="384"/>
      <c r="BP23" s="384"/>
      <c r="BQ23" s="384"/>
      <c r="BR23" s="384"/>
      <c r="BS23" s="384"/>
      <c r="BT23" s="384"/>
      <c r="BU23" s="385"/>
      <c r="BV23" s="383">
        <v>13449270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173</v>
      </c>
      <c r="AI24" s="360"/>
      <c r="AJ24" s="360"/>
      <c r="AK24" s="360"/>
      <c r="AL24" s="361"/>
      <c r="AM24" s="359">
        <v>541490</v>
      </c>
      <c r="AN24" s="360"/>
      <c r="AO24" s="360"/>
      <c r="AP24" s="360"/>
      <c r="AQ24" s="360"/>
      <c r="AR24" s="361"/>
      <c r="AS24" s="359">
        <v>3130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9819542</v>
      </c>
      <c r="BO24" s="384"/>
      <c r="BP24" s="384"/>
      <c r="BQ24" s="384"/>
      <c r="BR24" s="384"/>
      <c r="BS24" s="384"/>
      <c r="BT24" s="384"/>
      <c r="BU24" s="385"/>
      <c r="BV24" s="383">
        <v>10503034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923460</v>
      </c>
      <c r="BO25" s="379"/>
      <c r="BP25" s="379"/>
      <c r="BQ25" s="379"/>
      <c r="BR25" s="379"/>
      <c r="BS25" s="379"/>
      <c r="BT25" s="379"/>
      <c r="BU25" s="380"/>
      <c r="BV25" s="378">
        <v>1028798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6100</v>
      </c>
      <c r="R26" s="360"/>
      <c r="S26" s="360"/>
      <c r="T26" s="360"/>
      <c r="U26" s="360"/>
      <c r="V26" s="361"/>
      <c r="W26" s="425"/>
      <c r="X26" s="416"/>
      <c r="Y26" s="417"/>
      <c r="Z26" s="356" t="s">
        <v>159</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3100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2600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575865</v>
      </c>
      <c r="BO28" s="379"/>
      <c r="BP28" s="379"/>
      <c r="BQ28" s="379"/>
      <c r="BR28" s="379"/>
      <c r="BS28" s="379"/>
      <c r="BT28" s="379"/>
      <c r="BU28" s="380"/>
      <c r="BV28" s="378">
        <v>546726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15</v>
      </c>
      <c r="M29" s="360"/>
      <c r="N29" s="360"/>
      <c r="O29" s="360"/>
      <c r="P29" s="361"/>
      <c r="Q29" s="359">
        <v>2400</v>
      </c>
      <c r="R29" s="360"/>
      <c r="S29" s="360"/>
      <c r="T29" s="360"/>
      <c r="U29" s="360"/>
      <c r="V29" s="361"/>
      <c r="W29" s="425"/>
      <c r="X29" s="416"/>
      <c r="Y29" s="417"/>
      <c r="Z29" s="356" t="s">
        <v>169</v>
      </c>
      <c r="AA29" s="357"/>
      <c r="AB29" s="357"/>
      <c r="AC29" s="357"/>
      <c r="AD29" s="357"/>
      <c r="AE29" s="357"/>
      <c r="AF29" s="357"/>
      <c r="AG29" s="358"/>
      <c r="AH29" s="359">
        <v>173</v>
      </c>
      <c r="AI29" s="360"/>
      <c r="AJ29" s="360"/>
      <c r="AK29" s="360"/>
      <c r="AL29" s="361"/>
      <c r="AM29" s="359">
        <v>541490</v>
      </c>
      <c r="AN29" s="360"/>
      <c r="AO29" s="360"/>
      <c r="AP29" s="360"/>
      <c r="AQ29" s="360"/>
      <c r="AR29" s="361"/>
      <c r="AS29" s="359">
        <v>3130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944089</v>
      </c>
      <c r="BO29" s="384"/>
      <c r="BP29" s="384"/>
      <c r="BQ29" s="384"/>
      <c r="BR29" s="384"/>
      <c r="BS29" s="384"/>
      <c r="BT29" s="384"/>
      <c r="BU29" s="385"/>
      <c r="BV29" s="383">
        <v>689459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464104</v>
      </c>
      <c r="BO30" s="387"/>
      <c r="BP30" s="387"/>
      <c r="BQ30" s="387"/>
      <c r="BR30" s="387"/>
      <c r="BS30" s="387"/>
      <c r="BT30" s="387"/>
      <c r="BU30" s="388"/>
      <c r="BV30" s="386">
        <v>452251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当別町水道事業会計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当別町下水道事業特別会計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札幌広域圏組合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石狩教育研修センター組合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石狩北部地区消防事務組合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石狩西部広域水道企業団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206</v>
      </c>
      <c r="C5" s="672"/>
      <c r="D5" s="672"/>
      <c r="E5" s="672"/>
      <c r="F5" s="672"/>
      <c r="G5" s="672"/>
      <c r="H5" s="672"/>
      <c r="I5" s="672"/>
      <c r="J5" s="672"/>
      <c r="K5" s="672"/>
      <c r="L5" s="672"/>
      <c r="M5" s="672"/>
      <c r="N5" s="672"/>
      <c r="O5" s="672"/>
      <c r="P5" s="672"/>
      <c r="Q5" s="673"/>
      <c r="R5" s="636">
        <v>2141882</v>
      </c>
      <c r="S5" s="637"/>
      <c r="T5" s="637"/>
      <c r="U5" s="637"/>
      <c r="V5" s="637"/>
      <c r="W5" s="637"/>
      <c r="X5" s="637"/>
      <c r="Y5" s="684"/>
      <c r="Z5" s="697">
        <v>25.8</v>
      </c>
      <c r="AA5" s="697"/>
      <c r="AB5" s="697"/>
      <c r="AC5" s="697"/>
      <c r="AD5" s="698">
        <v>2072899</v>
      </c>
      <c r="AE5" s="698"/>
      <c r="AF5" s="698"/>
      <c r="AG5" s="698"/>
      <c r="AH5" s="698"/>
      <c r="AI5" s="698"/>
      <c r="AJ5" s="698"/>
      <c r="AK5" s="698"/>
      <c r="AL5" s="685">
        <v>35.4</v>
      </c>
      <c r="AM5" s="654"/>
      <c r="AN5" s="654"/>
      <c r="AO5" s="686"/>
      <c r="AP5" s="671" t="s">
        <v>207</v>
      </c>
      <c r="AQ5" s="672"/>
      <c r="AR5" s="672"/>
      <c r="AS5" s="672"/>
      <c r="AT5" s="672"/>
      <c r="AU5" s="672"/>
      <c r="AV5" s="672"/>
      <c r="AW5" s="672"/>
      <c r="AX5" s="672"/>
      <c r="AY5" s="672"/>
      <c r="AZ5" s="672"/>
      <c r="BA5" s="672"/>
      <c r="BB5" s="672"/>
      <c r="BC5" s="672"/>
      <c r="BD5" s="672"/>
      <c r="BE5" s="672"/>
      <c r="BF5" s="673"/>
      <c r="BG5" s="586">
        <v>2071400</v>
      </c>
      <c r="BH5" s="587"/>
      <c r="BI5" s="587"/>
      <c r="BJ5" s="587"/>
      <c r="BK5" s="587"/>
      <c r="BL5" s="587"/>
      <c r="BM5" s="587"/>
      <c r="BN5" s="588"/>
      <c r="BO5" s="639">
        <v>96.7</v>
      </c>
      <c r="BP5" s="639"/>
      <c r="BQ5" s="639"/>
      <c r="BR5" s="639"/>
      <c r="BS5" s="640">
        <v>29879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150986</v>
      </c>
      <c r="S6" s="587"/>
      <c r="T6" s="587"/>
      <c r="U6" s="587"/>
      <c r="V6" s="587"/>
      <c r="W6" s="587"/>
      <c r="X6" s="587"/>
      <c r="Y6" s="588"/>
      <c r="Z6" s="639">
        <v>1.8</v>
      </c>
      <c r="AA6" s="639"/>
      <c r="AB6" s="639"/>
      <c r="AC6" s="639"/>
      <c r="AD6" s="640">
        <v>150986</v>
      </c>
      <c r="AE6" s="640"/>
      <c r="AF6" s="640"/>
      <c r="AG6" s="640"/>
      <c r="AH6" s="640"/>
      <c r="AI6" s="640"/>
      <c r="AJ6" s="640"/>
      <c r="AK6" s="640"/>
      <c r="AL6" s="609">
        <v>2.6</v>
      </c>
      <c r="AM6" s="641"/>
      <c r="AN6" s="641"/>
      <c r="AO6" s="642"/>
      <c r="AP6" s="583" t="s">
        <v>212</v>
      </c>
      <c r="AQ6" s="584"/>
      <c r="AR6" s="584"/>
      <c r="AS6" s="584"/>
      <c r="AT6" s="584"/>
      <c r="AU6" s="584"/>
      <c r="AV6" s="584"/>
      <c r="AW6" s="584"/>
      <c r="AX6" s="584"/>
      <c r="AY6" s="584"/>
      <c r="AZ6" s="584"/>
      <c r="BA6" s="584"/>
      <c r="BB6" s="584"/>
      <c r="BC6" s="584"/>
      <c r="BD6" s="584"/>
      <c r="BE6" s="584"/>
      <c r="BF6" s="585"/>
      <c r="BG6" s="586">
        <v>2071400</v>
      </c>
      <c r="BH6" s="587"/>
      <c r="BI6" s="587"/>
      <c r="BJ6" s="587"/>
      <c r="BK6" s="587"/>
      <c r="BL6" s="587"/>
      <c r="BM6" s="587"/>
      <c r="BN6" s="588"/>
      <c r="BO6" s="639">
        <v>96.7</v>
      </c>
      <c r="BP6" s="639"/>
      <c r="BQ6" s="639"/>
      <c r="BR6" s="639"/>
      <c r="BS6" s="640">
        <v>29879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129961</v>
      </c>
      <c r="CS6" s="587"/>
      <c r="CT6" s="587"/>
      <c r="CU6" s="587"/>
      <c r="CV6" s="587"/>
      <c r="CW6" s="587"/>
      <c r="CX6" s="587"/>
      <c r="CY6" s="588"/>
      <c r="CZ6" s="639">
        <v>1.6</v>
      </c>
      <c r="DA6" s="639"/>
      <c r="DB6" s="639"/>
      <c r="DC6" s="639"/>
      <c r="DD6" s="592" t="s">
        <v>214</v>
      </c>
      <c r="DE6" s="587"/>
      <c r="DF6" s="587"/>
      <c r="DG6" s="587"/>
      <c r="DH6" s="587"/>
      <c r="DI6" s="587"/>
      <c r="DJ6" s="587"/>
      <c r="DK6" s="587"/>
      <c r="DL6" s="587"/>
      <c r="DM6" s="587"/>
      <c r="DN6" s="587"/>
      <c r="DO6" s="587"/>
      <c r="DP6" s="588"/>
      <c r="DQ6" s="592">
        <v>129961</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4179</v>
      </c>
      <c r="S7" s="587"/>
      <c r="T7" s="587"/>
      <c r="U7" s="587"/>
      <c r="V7" s="587"/>
      <c r="W7" s="587"/>
      <c r="X7" s="587"/>
      <c r="Y7" s="588"/>
      <c r="Z7" s="639">
        <v>0.1</v>
      </c>
      <c r="AA7" s="639"/>
      <c r="AB7" s="639"/>
      <c r="AC7" s="639"/>
      <c r="AD7" s="640">
        <v>4179</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978736</v>
      </c>
      <c r="BH7" s="587"/>
      <c r="BI7" s="587"/>
      <c r="BJ7" s="587"/>
      <c r="BK7" s="587"/>
      <c r="BL7" s="587"/>
      <c r="BM7" s="587"/>
      <c r="BN7" s="588"/>
      <c r="BO7" s="639">
        <v>45.7</v>
      </c>
      <c r="BP7" s="639"/>
      <c r="BQ7" s="639"/>
      <c r="BR7" s="639"/>
      <c r="BS7" s="640">
        <v>29879</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1224718</v>
      </c>
      <c r="CS7" s="587"/>
      <c r="CT7" s="587"/>
      <c r="CU7" s="587"/>
      <c r="CV7" s="587"/>
      <c r="CW7" s="587"/>
      <c r="CX7" s="587"/>
      <c r="CY7" s="588"/>
      <c r="CZ7" s="639">
        <v>15.1</v>
      </c>
      <c r="DA7" s="639"/>
      <c r="DB7" s="639"/>
      <c r="DC7" s="639"/>
      <c r="DD7" s="592">
        <v>26737</v>
      </c>
      <c r="DE7" s="587"/>
      <c r="DF7" s="587"/>
      <c r="DG7" s="587"/>
      <c r="DH7" s="587"/>
      <c r="DI7" s="587"/>
      <c r="DJ7" s="587"/>
      <c r="DK7" s="587"/>
      <c r="DL7" s="587"/>
      <c r="DM7" s="587"/>
      <c r="DN7" s="587"/>
      <c r="DO7" s="587"/>
      <c r="DP7" s="588"/>
      <c r="DQ7" s="592">
        <v>1108514</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3637</v>
      </c>
      <c r="S8" s="587"/>
      <c r="T8" s="587"/>
      <c r="U8" s="587"/>
      <c r="V8" s="587"/>
      <c r="W8" s="587"/>
      <c r="X8" s="587"/>
      <c r="Y8" s="588"/>
      <c r="Z8" s="639">
        <v>0</v>
      </c>
      <c r="AA8" s="639"/>
      <c r="AB8" s="639"/>
      <c r="AC8" s="639"/>
      <c r="AD8" s="640">
        <v>3637</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23364</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1974452</v>
      </c>
      <c r="CS8" s="587"/>
      <c r="CT8" s="587"/>
      <c r="CU8" s="587"/>
      <c r="CV8" s="587"/>
      <c r="CW8" s="587"/>
      <c r="CX8" s="587"/>
      <c r="CY8" s="588"/>
      <c r="CZ8" s="639">
        <v>24.4</v>
      </c>
      <c r="DA8" s="639"/>
      <c r="DB8" s="639"/>
      <c r="DC8" s="639"/>
      <c r="DD8" s="592">
        <v>20060</v>
      </c>
      <c r="DE8" s="587"/>
      <c r="DF8" s="587"/>
      <c r="DG8" s="587"/>
      <c r="DH8" s="587"/>
      <c r="DI8" s="587"/>
      <c r="DJ8" s="587"/>
      <c r="DK8" s="587"/>
      <c r="DL8" s="587"/>
      <c r="DM8" s="587"/>
      <c r="DN8" s="587"/>
      <c r="DO8" s="587"/>
      <c r="DP8" s="588"/>
      <c r="DQ8" s="592">
        <v>1206797</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4959</v>
      </c>
      <c r="S9" s="587"/>
      <c r="T9" s="587"/>
      <c r="U9" s="587"/>
      <c r="V9" s="587"/>
      <c r="W9" s="587"/>
      <c r="X9" s="587"/>
      <c r="Y9" s="588"/>
      <c r="Z9" s="639">
        <v>0.1</v>
      </c>
      <c r="AA9" s="639"/>
      <c r="AB9" s="639"/>
      <c r="AC9" s="639"/>
      <c r="AD9" s="640">
        <v>4959</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773124</v>
      </c>
      <c r="BH9" s="587"/>
      <c r="BI9" s="587"/>
      <c r="BJ9" s="587"/>
      <c r="BK9" s="587"/>
      <c r="BL9" s="587"/>
      <c r="BM9" s="587"/>
      <c r="BN9" s="588"/>
      <c r="BO9" s="639">
        <v>36.1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387463</v>
      </c>
      <c r="CS9" s="587"/>
      <c r="CT9" s="587"/>
      <c r="CU9" s="587"/>
      <c r="CV9" s="587"/>
      <c r="CW9" s="587"/>
      <c r="CX9" s="587"/>
      <c r="CY9" s="588"/>
      <c r="CZ9" s="639">
        <v>4.8</v>
      </c>
      <c r="DA9" s="639"/>
      <c r="DB9" s="639"/>
      <c r="DC9" s="639"/>
      <c r="DD9" s="592" t="s">
        <v>111</v>
      </c>
      <c r="DE9" s="587"/>
      <c r="DF9" s="587"/>
      <c r="DG9" s="587"/>
      <c r="DH9" s="587"/>
      <c r="DI9" s="587"/>
      <c r="DJ9" s="587"/>
      <c r="DK9" s="587"/>
      <c r="DL9" s="587"/>
      <c r="DM9" s="587"/>
      <c r="DN9" s="587"/>
      <c r="DO9" s="587"/>
      <c r="DP9" s="588"/>
      <c r="DQ9" s="592">
        <v>318605</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169122</v>
      </c>
      <c r="S10" s="587"/>
      <c r="T10" s="587"/>
      <c r="U10" s="587"/>
      <c r="V10" s="587"/>
      <c r="W10" s="587"/>
      <c r="X10" s="587"/>
      <c r="Y10" s="588"/>
      <c r="Z10" s="639">
        <v>2</v>
      </c>
      <c r="AA10" s="639"/>
      <c r="AB10" s="639"/>
      <c r="AC10" s="639"/>
      <c r="AD10" s="640">
        <v>169122</v>
      </c>
      <c r="AE10" s="640"/>
      <c r="AF10" s="640"/>
      <c r="AG10" s="640"/>
      <c r="AH10" s="640"/>
      <c r="AI10" s="640"/>
      <c r="AJ10" s="640"/>
      <c r="AK10" s="640"/>
      <c r="AL10" s="609">
        <v>2.9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46426</v>
      </c>
      <c r="BH10" s="587"/>
      <c r="BI10" s="587"/>
      <c r="BJ10" s="587"/>
      <c r="BK10" s="587"/>
      <c r="BL10" s="587"/>
      <c r="BM10" s="587"/>
      <c r="BN10" s="588"/>
      <c r="BO10" s="639">
        <v>2.2000000000000002</v>
      </c>
      <c r="BP10" s="639"/>
      <c r="BQ10" s="639"/>
      <c r="BR10" s="639"/>
      <c r="BS10" s="592">
        <v>7704</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45822</v>
      </c>
      <c r="CS10" s="587"/>
      <c r="CT10" s="587"/>
      <c r="CU10" s="587"/>
      <c r="CV10" s="587"/>
      <c r="CW10" s="587"/>
      <c r="CX10" s="587"/>
      <c r="CY10" s="588"/>
      <c r="CZ10" s="639">
        <v>0.6</v>
      </c>
      <c r="DA10" s="639"/>
      <c r="DB10" s="639"/>
      <c r="DC10" s="639"/>
      <c r="DD10" s="592" t="s">
        <v>111</v>
      </c>
      <c r="DE10" s="587"/>
      <c r="DF10" s="587"/>
      <c r="DG10" s="587"/>
      <c r="DH10" s="587"/>
      <c r="DI10" s="587"/>
      <c r="DJ10" s="587"/>
      <c r="DK10" s="587"/>
      <c r="DL10" s="587"/>
      <c r="DM10" s="587"/>
      <c r="DN10" s="587"/>
      <c r="DO10" s="587"/>
      <c r="DP10" s="588"/>
      <c r="DQ10" s="592">
        <v>9955</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29655</v>
      </c>
      <c r="S11" s="587"/>
      <c r="T11" s="587"/>
      <c r="U11" s="587"/>
      <c r="V11" s="587"/>
      <c r="W11" s="587"/>
      <c r="X11" s="587"/>
      <c r="Y11" s="588"/>
      <c r="Z11" s="639">
        <v>0.4</v>
      </c>
      <c r="AA11" s="639"/>
      <c r="AB11" s="639"/>
      <c r="AC11" s="639"/>
      <c r="AD11" s="640">
        <v>29655</v>
      </c>
      <c r="AE11" s="640"/>
      <c r="AF11" s="640"/>
      <c r="AG11" s="640"/>
      <c r="AH11" s="640"/>
      <c r="AI11" s="640"/>
      <c r="AJ11" s="640"/>
      <c r="AK11" s="640"/>
      <c r="AL11" s="609">
        <v>0.5</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135822</v>
      </c>
      <c r="BH11" s="587"/>
      <c r="BI11" s="587"/>
      <c r="BJ11" s="587"/>
      <c r="BK11" s="587"/>
      <c r="BL11" s="587"/>
      <c r="BM11" s="587"/>
      <c r="BN11" s="588"/>
      <c r="BO11" s="639">
        <v>6.3</v>
      </c>
      <c r="BP11" s="639"/>
      <c r="BQ11" s="639"/>
      <c r="BR11" s="639"/>
      <c r="BS11" s="592">
        <v>22175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396402</v>
      </c>
      <c r="CS11" s="587"/>
      <c r="CT11" s="587"/>
      <c r="CU11" s="587"/>
      <c r="CV11" s="587"/>
      <c r="CW11" s="587"/>
      <c r="CX11" s="587"/>
      <c r="CY11" s="588"/>
      <c r="CZ11" s="639">
        <v>4.9000000000000004</v>
      </c>
      <c r="DA11" s="639"/>
      <c r="DB11" s="639"/>
      <c r="DC11" s="639"/>
      <c r="DD11" s="592">
        <v>39746</v>
      </c>
      <c r="DE11" s="587"/>
      <c r="DF11" s="587"/>
      <c r="DG11" s="587"/>
      <c r="DH11" s="587"/>
      <c r="DI11" s="587"/>
      <c r="DJ11" s="587"/>
      <c r="DK11" s="587"/>
      <c r="DL11" s="587"/>
      <c r="DM11" s="587"/>
      <c r="DN11" s="587"/>
      <c r="DO11" s="587"/>
      <c r="DP11" s="588"/>
      <c r="DQ11" s="592">
        <v>287686</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916815</v>
      </c>
      <c r="BH12" s="587"/>
      <c r="BI12" s="587"/>
      <c r="BJ12" s="587"/>
      <c r="BK12" s="587"/>
      <c r="BL12" s="587"/>
      <c r="BM12" s="587"/>
      <c r="BN12" s="588"/>
      <c r="BO12" s="639">
        <v>42.8</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103360</v>
      </c>
      <c r="CS12" s="587"/>
      <c r="CT12" s="587"/>
      <c r="CU12" s="587"/>
      <c r="CV12" s="587"/>
      <c r="CW12" s="587"/>
      <c r="CX12" s="587"/>
      <c r="CY12" s="588"/>
      <c r="CZ12" s="639">
        <v>1.3</v>
      </c>
      <c r="DA12" s="639"/>
      <c r="DB12" s="639"/>
      <c r="DC12" s="639"/>
      <c r="DD12" s="592" t="s">
        <v>111</v>
      </c>
      <c r="DE12" s="587"/>
      <c r="DF12" s="587"/>
      <c r="DG12" s="587"/>
      <c r="DH12" s="587"/>
      <c r="DI12" s="587"/>
      <c r="DJ12" s="587"/>
      <c r="DK12" s="587"/>
      <c r="DL12" s="587"/>
      <c r="DM12" s="587"/>
      <c r="DN12" s="587"/>
      <c r="DO12" s="587"/>
      <c r="DP12" s="588"/>
      <c r="DQ12" s="592">
        <v>69427</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38130</v>
      </c>
      <c r="S13" s="587"/>
      <c r="T13" s="587"/>
      <c r="U13" s="587"/>
      <c r="V13" s="587"/>
      <c r="W13" s="587"/>
      <c r="X13" s="587"/>
      <c r="Y13" s="588"/>
      <c r="Z13" s="639">
        <v>0.5</v>
      </c>
      <c r="AA13" s="639"/>
      <c r="AB13" s="639"/>
      <c r="AC13" s="639"/>
      <c r="AD13" s="640">
        <v>38130</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912814</v>
      </c>
      <c r="BH13" s="587"/>
      <c r="BI13" s="587"/>
      <c r="BJ13" s="587"/>
      <c r="BK13" s="587"/>
      <c r="BL13" s="587"/>
      <c r="BM13" s="587"/>
      <c r="BN13" s="588"/>
      <c r="BO13" s="639">
        <v>42.6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1069573</v>
      </c>
      <c r="CS13" s="587"/>
      <c r="CT13" s="587"/>
      <c r="CU13" s="587"/>
      <c r="CV13" s="587"/>
      <c r="CW13" s="587"/>
      <c r="CX13" s="587"/>
      <c r="CY13" s="588"/>
      <c r="CZ13" s="639">
        <v>13.2</v>
      </c>
      <c r="DA13" s="639"/>
      <c r="DB13" s="639"/>
      <c r="DC13" s="639"/>
      <c r="DD13" s="592">
        <v>126974</v>
      </c>
      <c r="DE13" s="587"/>
      <c r="DF13" s="587"/>
      <c r="DG13" s="587"/>
      <c r="DH13" s="587"/>
      <c r="DI13" s="587"/>
      <c r="DJ13" s="587"/>
      <c r="DK13" s="587"/>
      <c r="DL13" s="587"/>
      <c r="DM13" s="587"/>
      <c r="DN13" s="587"/>
      <c r="DO13" s="587"/>
      <c r="DP13" s="588"/>
      <c r="DQ13" s="592">
        <v>999974</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32449</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423805</v>
      </c>
      <c r="CS14" s="587"/>
      <c r="CT14" s="587"/>
      <c r="CU14" s="587"/>
      <c r="CV14" s="587"/>
      <c r="CW14" s="587"/>
      <c r="CX14" s="587"/>
      <c r="CY14" s="588"/>
      <c r="CZ14" s="639">
        <v>5.2</v>
      </c>
      <c r="DA14" s="639"/>
      <c r="DB14" s="639"/>
      <c r="DC14" s="639"/>
      <c r="DD14" s="592" t="s">
        <v>111</v>
      </c>
      <c r="DE14" s="587"/>
      <c r="DF14" s="587"/>
      <c r="DG14" s="587"/>
      <c r="DH14" s="587"/>
      <c r="DI14" s="587"/>
      <c r="DJ14" s="587"/>
      <c r="DK14" s="587"/>
      <c r="DL14" s="587"/>
      <c r="DM14" s="587"/>
      <c r="DN14" s="587"/>
      <c r="DO14" s="587"/>
      <c r="DP14" s="588"/>
      <c r="DQ14" s="592">
        <v>423805</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5276</v>
      </c>
      <c r="S15" s="587"/>
      <c r="T15" s="587"/>
      <c r="U15" s="587"/>
      <c r="V15" s="587"/>
      <c r="W15" s="587"/>
      <c r="X15" s="587"/>
      <c r="Y15" s="588"/>
      <c r="Z15" s="639">
        <v>0.1</v>
      </c>
      <c r="AA15" s="639"/>
      <c r="AB15" s="639"/>
      <c r="AC15" s="639"/>
      <c r="AD15" s="640">
        <v>5276</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143400</v>
      </c>
      <c r="BH15" s="587"/>
      <c r="BI15" s="587"/>
      <c r="BJ15" s="587"/>
      <c r="BK15" s="587"/>
      <c r="BL15" s="587"/>
      <c r="BM15" s="587"/>
      <c r="BN15" s="588"/>
      <c r="BO15" s="639">
        <v>6.7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682110</v>
      </c>
      <c r="CS15" s="587"/>
      <c r="CT15" s="587"/>
      <c r="CU15" s="587"/>
      <c r="CV15" s="587"/>
      <c r="CW15" s="587"/>
      <c r="CX15" s="587"/>
      <c r="CY15" s="588"/>
      <c r="CZ15" s="639">
        <v>8.4</v>
      </c>
      <c r="DA15" s="639"/>
      <c r="DB15" s="639"/>
      <c r="DC15" s="639"/>
      <c r="DD15" s="592">
        <v>132850</v>
      </c>
      <c r="DE15" s="587"/>
      <c r="DF15" s="587"/>
      <c r="DG15" s="587"/>
      <c r="DH15" s="587"/>
      <c r="DI15" s="587"/>
      <c r="DJ15" s="587"/>
      <c r="DK15" s="587"/>
      <c r="DL15" s="587"/>
      <c r="DM15" s="587"/>
      <c r="DN15" s="587"/>
      <c r="DO15" s="587"/>
      <c r="DP15" s="588"/>
      <c r="DQ15" s="592">
        <v>561268</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3653526</v>
      </c>
      <c r="S16" s="587"/>
      <c r="T16" s="587"/>
      <c r="U16" s="587"/>
      <c r="V16" s="587"/>
      <c r="W16" s="587"/>
      <c r="X16" s="587"/>
      <c r="Y16" s="588"/>
      <c r="Z16" s="639">
        <v>44</v>
      </c>
      <c r="AA16" s="639"/>
      <c r="AB16" s="639"/>
      <c r="AC16" s="639"/>
      <c r="AD16" s="640">
        <v>3346066</v>
      </c>
      <c r="AE16" s="640"/>
      <c r="AF16" s="640"/>
      <c r="AG16" s="640"/>
      <c r="AH16" s="640"/>
      <c r="AI16" s="640"/>
      <c r="AJ16" s="640"/>
      <c r="AK16" s="640"/>
      <c r="AL16" s="609">
        <v>57.1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3346066</v>
      </c>
      <c r="S17" s="587"/>
      <c r="T17" s="587"/>
      <c r="U17" s="587"/>
      <c r="V17" s="587"/>
      <c r="W17" s="587"/>
      <c r="X17" s="587"/>
      <c r="Y17" s="588"/>
      <c r="Z17" s="639">
        <v>40.299999999999997</v>
      </c>
      <c r="AA17" s="639"/>
      <c r="AB17" s="639"/>
      <c r="AC17" s="639"/>
      <c r="AD17" s="640">
        <v>3346066</v>
      </c>
      <c r="AE17" s="640"/>
      <c r="AF17" s="640"/>
      <c r="AG17" s="640"/>
      <c r="AH17" s="640"/>
      <c r="AI17" s="640"/>
      <c r="AJ17" s="640"/>
      <c r="AK17" s="640"/>
      <c r="AL17" s="609">
        <v>57.1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1668913</v>
      </c>
      <c r="CS17" s="587"/>
      <c r="CT17" s="587"/>
      <c r="CU17" s="587"/>
      <c r="CV17" s="587"/>
      <c r="CW17" s="587"/>
      <c r="CX17" s="587"/>
      <c r="CY17" s="588"/>
      <c r="CZ17" s="639">
        <v>20.6</v>
      </c>
      <c r="DA17" s="639"/>
      <c r="DB17" s="639"/>
      <c r="DC17" s="639"/>
      <c r="DD17" s="592" t="s">
        <v>111</v>
      </c>
      <c r="DE17" s="587"/>
      <c r="DF17" s="587"/>
      <c r="DG17" s="587"/>
      <c r="DH17" s="587"/>
      <c r="DI17" s="587"/>
      <c r="DJ17" s="587"/>
      <c r="DK17" s="587"/>
      <c r="DL17" s="587"/>
      <c r="DM17" s="587"/>
      <c r="DN17" s="587"/>
      <c r="DO17" s="587"/>
      <c r="DP17" s="588"/>
      <c r="DQ17" s="592">
        <v>1596410</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307361</v>
      </c>
      <c r="S18" s="587"/>
      <c r="T18" s="587"/>
      <c r="U18" s="587"/>
      <c r="V18" s="587"/>
      <c r="W18" s="587"/>
      <c r="X18" s="587"/>
      <c r="Y18" s="588"/>
      <c r="Z18" s="639">
        <v>3.7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99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70482</v>
      </c>
      <c r="BH19" s="587"/>
      <c r="BI19" s="587"/>
      <c r="BJ19" s="587"/>
      <c r="BK19" s="587"/>
      <c r="BL19" s="587"/>
      <c r="BM19" s="587"/>
      <c r="BN19" s="588"/>
      <c r="BO19" s="639">
        <v>3.3</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6201352</v>
      </c>
      <c r="S20" s="587"/>
      <c r="T20" s="587"/>
      <c r="U20" s="587"/>
      <c r="V20" s="587"/>
      <c r="W20" s="587"/>
      <c r="X20" s="587"/>
      <c r="Y20" s="588"/>
      <c r="Z20" s="639">
        <v>74.7</v>
      </c>
      <c r="AA20" s="639"/>
      <c r="AB20" s="639"/>
      <c r="AC20" s="639"/>
      <c r="AD20" s="640">
        <v>5824909</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70482</v>
      </c>
      <c r="BH20" s="587"/>
      <c r="BI20" s="587"/>
      <c r="BJ20" s="587"/>
      <c r="BK20" s="587"/>
      <c r="BL20" s="587"/>
      <c r="BM20" s="587"/>
      <c r="BN20" s="588"/>
      <c r="BO20" s="639">
        <v>3.3</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8106579</v>
      </c>
      <c r="CS20" s="587"/>
      <c r="CT20" s="587"/>
      <c r="CU20" s="587"/>
      <c r="CV20" s="587"/>
      <c r="CW20" s="587"/>
      <c r="CX20" s="587"/>
      <c r="CY20" s="588"/>
      <c r="CZ20" s="639">
        <v>100</v>
      </c>
      <c r="DA20" s="639"/>
      <c r="DB20" s="639"/>
      <c r="DC20" s="639"/>
      <c r="DD20" s="592">
        <v>346367</v>
      </c>
      <c r="DE20" s="587"/>
      <c r="DF20" s="587"/>
      <c r="DG20" s="587"/>
      <c r="DH20" s="587"/>
      <c r="DI20" s="587"/>
      <c r="DJ20" s="587"/>
      <c r="DK20" s="587"/>
      <c r="DL20" s="587"/>
      <c r="DM20" s="587"/>
      <c r="DN20" s="587"/>
      <c r="DO20" s="587"/>
      <c r="DP20" s="588"/>
      <c r="DQ20" s="592">
        <v>6712402</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4048</v>
      </c>
      <c r="S21" s="587"/>
      <c r="T21" s="587"/>
      <c r="U21" s="587"/>
      <c r="V21" s="587"/>
      <c r="W21" s="587"/>
      <c r="X21" s="587"/>
      <c r="Y21" s="588"/>
      <c r="Z21" s="639">
        <v>0</v>
      </c>
      <c r="AA21" s="639"/>
      <c r="AB21" s="639"/>
      <c r="AC21" s="639"/>
      <c r="AD21" s="640">
        <v>4048</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1499</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39630</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123216</v>
      </c>
      <c r="S23" s="587"/>
      <c r="T23" s="587"/>
      <c r="U23" s="587"/>
      <c r="V23" s="587"/>
      <c r="W23" s="587"/>
      <c r="X23" s="587"/>
      <c r="Y23" s="588"/>
      <c r="Z23" s="639">
        <v>1.5</v>
      </c>
      <c r="AA23" s="639"/>
      <c r="AB23" s="639"/>
      <c r="AC23" s="639"/>
      <c r="AD23" s="640">
        <v>7875</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68983</v>
      </c>
      <c r="BH23" s="587"/>
      <c r="BI23" s="587"/>
      <c r="BJ23" s="587"/>
      <c r="BK23" s="587"/>
      <c r="BL23" s="587"/>
      <c r="BM23" s="587"/>
      <c r="BN23" s="588"/>
      <c r="BO23" s="639">
        <v>3.2</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70059</v>
      </c>
      <c r="S24" s="587"/>
      <c r="T24" s="587"/>
      <c r="U24" s="587"/>
      <c r="V24" s="587"/>
      <c r="W24" s="587"/>
      <c r="X24" s="587"/>
      <c r="Y24" s="588"/>
      <c r="Z24" s="639">
        <v>0.8</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4117101</v>
      </c>
      <c r="CS24" s="637"/>
      <c r="CT24" s="637"/>
      <c r="CU24" s="637"/>
      <c r="CV24" s="637"/>
      <c r="CW24" s="637"/>
      <c r="CX24" s="637"/>
      <c r="CY24" s="684"/>
      <c r="CZ24" s="688">
        <v>50.8</v>
      </c>
      <c r="DA24" s="689"/>
      <c r="DB24" s="689"/>
      <c r="DC24" s="690"/>
      <c r="DD24" s="683">
        <v>3430986</v>
      </c>
      <c r="DE24" s="637"/>
      <c r="DF24" s="637"/>
      <c r="DG24" s="637"/>
      <c r="DH24" s="637"/>
      <c r="DI24" s="637"/>
      <c r="DJ24" s="637"/>
      <c r="DK24" s="684"/>
      <c r="DL24" s="683">
        <v>3382771</v>
      </c>
      <c r="DM24" s="637"/>
      <c r="DN24" s="637"/>
      <c r="DO24" s="637"/>
      <c r="DP24" s="637"/>
      <c r="DQ24" s="637"/>
      <c r="DR24" s="637"/>
      <c r="DS24" s="637"/>
      <c r="DT24" s="637"/>
      <c r="DU24" s="637"/>
      <c r="DV24" s="684"/>
      <c r="DW24" s="685">
        <v>54.2</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557126</v>
      </c>
      <c r="S25" s="587"/>
      <c r="T25" s="587"/>
      <c r="U25" s="587"/>
      <c r="V25" s="587"/>
      <c r="W25" s="587"/>
      <c r="X25" s="587"/>
      <c r="Y25" s="588"/>
      <c r="Z25" s="639">
        <v>6.7</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1634577</v>
      </c>
      <c r="CS25" s="605"/>
      <c r="CT25" s="605"/>
      <c r="CU25" s="605"/>
      <c r="CV25" s="605"/>
      <c r="CW25" s="605"/>
      <c r="CX25" s="605"/>
      <c r="CY25" s="606"/>
      <c r="CZ25" s="589">
        <v>20.2</v>
      </c>
      <c r="DA25" s="607"/>
      <c r="DB25" s="607"/>
      <c r="DC25" s="608"/>
      <c r="DD25" s="592">
        <v>1554916</v>
      </c>
      <c r="DE25" s="605"/>
      <c r="DF25" s="605"/>
      <c r="DG25" s="605"/>
      <c r="DH25" s="605"/>
      <c r="DI25" s="605"/>
      <c r="DJ25" s="605"/>
      <c r="DK25" s="606"/>
      <c r="DL25" s="592">
        <v>1528594</v>
      </c>
      <c r="DM25" s="605"/>
      <c r="DN25" s="605"/>
      <c r="DO25" s="605"/>
      <c r="DP25" s="605"/>
      <c r="DQ25" s="605"/>
      <c r="DR25" s="605"/>
      <c r="DS25" s="605"/>
      <c r="DT25" s="605"/>
      <c r="DU25" s="605"/>
      <c r="DV25" s="606"/>
      <c r="DW25" s="609">
        <v>24.5</v>
      </c>
      <c r="DX25" s="610"/>
      <c r="DY25" s="610"/>
      <c r="DZ25" s="610"/>
      <c r="EA25" s="610"/>
      <c r="EB25" s="610"/>
      <c r="EC25" s="611"/>
    </row>
    <row r="26" spans="2:133" ht="11.25" customHeight="1" x14ac:dyDescent="0.15">
      <c r="B26" s="677" t="s">
        <v>275</v>
      </c>
      <c r="C26" s="678"/>
      <c r="D26" s="678"/>
      <c r="E26" s="678"/>
      <c r="F26" s="678"/>
      <c r="G26" s="678"/>
      <c r="H26" s="678"/>
      <c r="I26" s="678"/>
      <c r="J26" s="678"/>
      <c r="K26" s="678"/>
      <c r="L26" s="678"/>
      <c r="M26" s="678"/>
      <c r="N26" s="678"/>
      <c r="O26" s="678"/>
      <c r="P26" s="678"/>
      <c r="Q26" s="679"/>
      <c r="R26" s="586">
        <v>9228</v>
      </c>
      <c r="S26" s="587"/>
      <c r="T26" s="587"/>
      <c r="U26" s="587"/>
      <c r="V26" s="587"/>
      <c r="W26" s="587"/>
      <c r="X26" s="587"/>
      <c r="Y26" s="588"/>
      <c r="Z26" s="639">
        <v>0.1</v>
      </c>
      <c r="AA26" s="639"/>
      <c r="AB26" s="639"/>
      <c r="AC26" s="639"/>
      <c r="AD26" s="640">
        <v>9228</v>
      </c>
      <c r="AE26" s="640"/>
      <c r="AF26" s="640"/>
      <c r="AG26" s="640"/>
      <c r="AH26" s="640"/>
      <c r="AI26" s="640"/>
      <c r="AJ26" s="640"/>
      <c r="AK26" s="640"/>
      <c r="AL26" s="609">
        <v>0.2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983633</v>
      </c>
      <c r="CS26" s="587"/>
      <c r="CT26" s="587"/>
      <c r="CU26" s="587"/>
      <c r="CV26" s="587"/>
      <c r="CW26" s="587"/>
      <c r="CX26" s="587"/>
      <c r="CY26" s="588"/>
      <c r="CZ26" s="589">
        <v>12.1</v>
      </c>
      <c r="DA26" s="607"/>
      <c r="DB26" s="607"/>
      <c r="DC26" s="608"/>
      <c r="DD26" s="592">
        <v>919453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435330</v>
      </c>
      <c r="S27" s="587"/>
      <c r="T27" s="587"/>
      <c r="U27" s="587"/>
      <c r="V27" s="587"/>
      <c r="W27" s="587"/>
      <c r="X27" s="587"/>
      <c r="Y27" s="588"/>
      <c r="Z27" s="639">
        <v>5.2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2141882</v>
      </c>
      <c r="BH27" s="587"/>
      <c r="BI27" s="587"/>
      <c r="BJ27" s="587"/>
      <c r="BK27" s="587"/>
      <c r="BL27" s="587"/>
      <c r="BM27" s="587"/>
      <c r="BN27" s="588"/>
      <c r="BO27" s="639">
        <v>100</v>
      </c>
      <c r="BP27" s="639"/>
      <c r="BQ27" s="639"/>
      <c r="BR27" s="639"/>
      <c r="BS27" s="592">
        <v>29879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813682</v>
      </c>
      <c r="CS27" s="605"/>
      <c r="CT27" s="605"/>
      <c r="CU27" s="605"/>
      <c r="CV27" s="605"/>
      <c r="CW27" s="605"/>
      <c r="CX27" s="605"/>
      <c r="CY27" s="606"/>
      <c r="CZ27" s="589">
        <v>10</v>
      </c>
      <c r="DA27" s="607"/>
      <c r="DB27" s="607"/>
      <c r="DC27" s="608"/>
      <c r="DD27" s="592">
        <v>279731</v>
      </c>
      <c r="DE27" s="605"/>
      <c r="DF27" s="605"/>
      <c r="DG27" s="605"/>
      <c r="DH27" s="605"/>
      <c r="DI27" s="605"/>
      <c r="DJ27" s="605"/>
      <c r="DK27" s="606"/>
      <c r="DL27" s="592">
        <v>257838</v>
      </c>
      <c r="DM27" s="605"/>
      <c r="DN27" s="605"/>
      <c r="DO27" s="605"/>
      <c r="DP27" s="605"/>
      <c r="DQ27" s="605"/>
      <c r="DR27" s="605"/>
      <c r="DS27" s="605"/>
      <c r="DT27" s="605"/>
      <c r="DU27" s="605"/>
      <c r="DV27" s="606"/>
      <c r="DW27" s="609">
        <v>4.0999999999999996</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9911</v>
      </c>
      <c r="S28" s="587"/>
      <c r="T28" s="587"/>
      <c r="U28" s="587"/>
      <c r="V28" s="587"/>
      <c r="W28" s="587"/>
      <c r="X28" s="587"/>
      <c r="Y28" s="588"/>
      <c r="Z28" s="639">
        <v>0.1</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1668842</v>
      </c>
      <c r="CS28" s="587"/>
      <c r="CT28" s="587"/>
      <c r="CU28" s="587"/>
      <c r="CV28" s="587"/>
      <c r="CW28" s="587"/>
      <c r="CX28" s="587"/>
      <c r="CY28" s="588"/>
      <c r="CZ28" s="589">
        <v>20.6</v>
      </c>
      <c r="DA28" s="607"/>
      <c r="DB28" s="607"/>
      <c r="DC28" s="608"/>
      <c r="DD28" s="592">
        <v>1596339</v>
      </c>
      <c r="DE28" s="587"/>
      <c r="DF28" s="587"/>
      <c r="DG28" s="587"/>
      <c r="DH28" s="587"/>
      <c r="DI28" s="587"/>
      <c r="DJ28" s="587"/>
      <c r="DK28" s="588"/>
      <c r="DL28" s="592">
        <v>1596339</v>
      </c>
      <c r="DM28" s="587"/>
      <c r="DN28" s="587"/>
      <c r="DO28" s="587"/>
      <c r="DP28" s="587"/>
      <c r="DQ28" s="587"/>
      <c r="DR28" s="587"/>
      <c r="DS28" s="587"/>
      <c r="DT28" s="587"/>
      <c r="DU28" s="587"/>
      <c r="DV28" s="588"/>
      <c r="DW28" s="609">
        <v>25.6</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33071</v>
      </c>
      <c r="S29" s="587"/>
      <c r="T29" s="587"/>
      <c r="U29" s="587"/>
      <c r="V29" s="587"/>
      <c r="W29" s="587"/>
      <c r="X29" s="587"/>
      <c r="Y29" s="588"/>
      <c r="Z29" s="639">
        <v>0.4</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1668126</v>
      </c>
      <c r="CS29" s="605"/>
      <c r="CT29" s="605"/>
      <c r="CU29" s="605"/>
      <c r="CV29" s="605"/>
      <c r="CW29" s="605"/>
      <c r="CX29" s="605"/>
      <c r="CY29" s="606"/>
      <c r="CZ29" s="589">
        <v>20.6</v>
      </c>
      <c r="DA29" s="607"/>
      <c r="DB29" s="607"/>
      <c r="DC29" s="608"/>
      <c r="DD29" s="592">
        <v>1595623</v>
      </c>
      <c r="DE29" s="605"/>
      <c r="DF29" s="605"/>
      <c r="DG29" s="605"/>
      <c r="DH29" s="605"/>
      <c r="DI29" s="605"/>
      <c r="DJ29" s="605"/>
      <c r="DK29" s="606"/>
      <c r="DL29" s="592">
        <v>1595623</v>
      </c>
      <c r="DM29" s="605"/>
      <c r="DN29" s="605"/>
      <c r="DO29" s="605"/>
      <c r="DP29" s="605"/>
      <c r="DQ29" s="605"/>
      <c r="DR29" s="605"/>
      <c r="DS29" s="605"/>
      <c r="DT29" s="605"/>
      <c r="DU29" s="605"/>
      <c r="DV29" s="606"/>
      <c r="DW29" s="609">
        <v>25.6</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72619</v>
      </c>
      <c r="S30" s="587"/>
      <c r="T30" s="587"/>
      <c r="U30" s="587"/>
      <c r="V30" s="587"/>
      <c r="W30" s="587"/>
      <c r="X30" s="587"/>
      <c r="Y30" s="588"/>
      <c r="Z30" s="639">
        <v>0.9</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97.9</v>
      </c>
      <c r="BH30" s="653"/>
      <c r="BI30" s="653"/>
      <c r="BJ30" s="653"/>
      <c r="BK30" s="653"/>
      <c r="BL30" s="653"/>
      <c r="BM30" s="654">
        <v>91.6</v>
      </c>
      <c r="BN30" s="653"/>
      <c r="BO30" s="653"/>
      <c r="BP30" s="653"/>
      <c r="BQ30" s="655"/>
      <c r="BR30" s="652">
        <v>97.6</v>
      </c>
      <c r="BS30" s="653"/>
      <c r="BT30" s="653"/>
      <c r="BU30" s="653"/>
      <c r="BV30" s="653"/>
      <c r="BW30" s="653"/>
      <c r="BX30" s="654">
        <v>91</v>
      </c>
      <c r="BY30" s="653"/>
      <c r="BZ30" s="653"/>
      <c r="CA30" s="653"/>
      <c r="CB30" s="655"/>
      <c r="CD30" s="658"/>
      <c r="CE30" s="659"/>
      <c r="CF30" s="623" t="s">
        <v>291</v>
      </c>
      <c r="CG30" s="620"/>
      <c r="CH30" s="620"/>
      <c r="CI30" s="620"/>
      <c r="CJ30" s="620"/>
      <c r="CK30" s="620"/>
      <c r="CL30" s="620"/>
      <c r="CM30" s="620"/>
      <c r="CN30" s="620"/>
      <c r="CO30" s="620"/>
      <c r="CP30" s="620"/>
      <c r="CQ30" s="621"/>
      <c r="CR30" s="586">
        <v>1457791</v>
      </c>
      <c r="CS30" s="587"/>
      <c r="CT30" s="587"/>
      <c r="CU30" s="587"/>
      <c r="CV30" s="587"/>
      <c r="CW30" s="587"/>
      <c r="CX30" s="587"/>
      <c r="CY30" s="588"/>
      <c r="CZ30" s="589">
        <v>18</v>
      </c>
      <c r="DA30" s="607"/>
      <c r="DB30" s="607"/>
      <c r="DC30" s="608"/>
      <c r="DD30" s="592">
        <v>1385288</v>
      </c>
      <c r="DE30" s="587"/>
      <c r="DF30" s="587"/>
      <c r="DG30" s="587"/>
      <c r="DH30" s="587"/>
      <c r="DI30" s="587"/>
      <c r="DJ30" s="587"/>
      <c r="DK30" s="588"/>
      <c r="DL30" s="592">
        <v>1385288</v>
      </c>
      <c r="DM30" s="587"/>
      <c r="DN30" s="587"/>
      <c r="DO30" s="587"/>
      <c r="DP30" s="587"/>
      <c r="DQ30" s="587"/>
      <c r="DR30" s="587"/>
      <c r="DS30" s="587"/>
      <c r="DT30" s="587"/>
      <c r="DU30" s="587"/>
      <c r="DV30" s="588"/>
      <c r="DW30" s="609">
        <v>22.2</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167136</v>
      </c>
      <c r="S31" s="587"/>
      <c r="T31" s="587"/>
      <c r="U31" s="587"/>
      <c r="V31" s="587"/>
      <c r="W31" s="587"/>
      <c r="X31" s="587"/>
      <c r="Y31" s="588"/>
      <c r="Z31" s="639">
        <v>2</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93.9</v>
      </c>
      <c r="BN31" s="651"/>
      <c r="BO31" s="651"/>
      <c r="BP31" s="651"/>
      <c r="BQ31" s="615"/>
      <c r="BR31" s="650">
        <v>98.2</v>
      </c>
      <c r="BS31" s="605"/>
      <c r="BT31" s="605"/>
      <c r="BU31" s="605"/>
      <c r="BV31" s="605"/>
      <c r="BW31" s="605"/>
      <c r="BX31" s="641">
        <v>92.3</v>
      </c>
      <c r="BY31" s="651"/>
      <c r="BZ31" s="651"/>
      <c r="CA31" s="651"/>
      <c r="CB31" s="615"/>
      <c r="CD31" s="658"/>
      <c r="CE31" s="659"/>
      <c r="CF31" s="623" t="s">
        <v>295</v>
      </c>
      <c r="CG31" s="620"/>
      <c r="CH31" s="620"/>
      <c r="CI31" s="620"/>
      <c r="CJ31" s="620"/>
      <c r="CK31" s="620"/>
      <c r="CL31" s="620"/>
      <c r="CM31" s="620"/>
      <c r="CN31" s="620"/>
      <c r="CO31" s="620"/>
      <c r="CP31" s="620"/>
      <c r="CQ31" s="621"/>
      <c r="CR31" s="586">
        <v>210335</v>
      </c>
      <c r="CS31" s="605"/>
      <c r="CT31" s="605"/>
      <c r="CU31" s="605"/>
      <c r="CV31" s="605"/>
      <c r="CW31" s="605"/>
      <c r="CX31" s="605"/>
      <c r="CY31" s="606"/>
      <c r="CZ31" s="589">
        <v>2.6</v>
      </c>
      <c r="DA31" s="607"/>
      <c r="DB31" s="607"/>
      <c r="DC31" s="608"/>
      <c r="DD31" s="592">
        <v>210335</v>
      </c>
      <c r="DE31" s="605"/>
      <c r="DF31" s="605"/>
      <c r="DG31" s="605"/>
      <c r="DH31" s="605"/>
      <c r="DI31" s="605"/>
      <c r="DJ31" s="605"/>
      <c r="DK31" s="606"/>
      <c r="DL31" s="592">
        <v>210335</v>
      </c>
      <c r="DM31" s="605"/>
      <c r="DN31" s="605"/>
      <c r="DO31" s="605"/>
      <c r="DP31" s="605"/>
      <c r="DQ31" s="605"/>
      <c r="DR31" s="605"/>
      <c r="DS31" s="605"/>
      <c r="DT31" s="605"/>
      <c r="DU31" s="605"/>
      <c r="DV31" s="606"/>
      <c r="DW31" s="609">
        <v>3.4</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99205</v>
      </c>
      <c r="S32" s="587"/>
      <c r="T32" s="587"/>
      <c r="U32" s="587"/>
      <c r="V32" s="587"/>
      <c r="W32" s="587"/>
      <c r="X32" s="587"/>
      <c r="Y32" s="588"/>
      <c r="Z32" s="639">
        <v>1.2</v>
      </c>
      <c r="AA32" s="639"/>
      <c r="AB32" s="639"/>
      <c r="AC32" s="639"/>
      <c r="AD32" s="640">
        <v>8836</v>
      </c>
      <c r="AE32" s="640"/>
      <c r="AF32" s="640"/>
      <c r="AG32" s="640"/>
      <c r="AH32" s="640"/>
      <c r="AI32" s="640"/>
      <c r="AJ32" s="640"/>
      <c r="AK32" s="640"/>
      <c r="AL32" s="609">
        <v>0.2</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96.8</v>
      </c>
      <c r="BH32" s="571"/>
      <c r="BI32" s="571"/>
      <c r="BJ32" s="571"/>
      <c r="BK32" s="571"/>
      <c r="BL32" s="571"/>
      <c r="BM32" s="634">
        <v>88.2</v>
      </c>
      <c r="BN32" s="571"/>
      <c r="BO32" s="571"/>
      <c r="BP32" s="571"/>
      <c r="BQ32" s="628"/>
      <c r="BR32" s="649">
        <v>96.7</v>
      </c>
      <c r="BS32" s="571"/>
      <c r="BT32" s="571"/>
      <c r="BU32" s="571"/>
      <c r="BV32" s="571"/>
      <c r="BW32" s="571"/>
      <c r="BX32" s="634">
        <v>88.6</v>
      </c>
      <c r="BY32" s="571"/>
      <c r="BZ32" s="571"/>
      <c r="CA32" s="571"/>
      <c r="CB32" s="628"/>
      <c r="CD32" s="660"/>
      <c r="CE32" s="661"/>
      <c r="CF32" s="623" t="s">
        <v>298</v>
      </c>
      <c r="CG32" s="620"/>
      <c r="CH32" s="620"/>
      <c r="CI32" s="620"/>
      <c r="CJ32" s="620"/>
      <c r="CK32" s="620"/>
      <c r="CL32" s="620"/>
      <c r="CM32" s="620"/>
      <c r="CN32" s="620"/>
      <c r="CO32" s="620"/>
      <c r="CP32" s="620"/>
      <c r="CQ32" s="621"/>
      <c r="CR32" s="586">
        <v>716</v>
      </c>
      <c r="CS32" s="587"/>
      <c r="CT32" s="587"/>
      <c r="CU32" s="587"/>
      <c r="CV32" s="587"/>
      <c r="CW32" s="587"/>
      <c r="CX32" s="587"/>
      <c r="CY32" s="588"/>
      <c r="CZ32" s="589">
        <v>0</v>
      </c>
      <c r="DA32" s="607"/>
      <c r="DB32" s="607"/>
      <c r="DC32" s="608"/>
      <c r="DD32" s="592">
        <v>716</v>
      </c>
      <c r="DE32" s="587"/>
      <c r="DF32" s="587"/>
      <c r="DG32" s="587"/>
      <c r="DH32" s="587"/>
      <c r="DI32" s="587"/>
      <c r="DJ32" s="587"/>
      <c r="DK32" s="588"/>
      <c r="DL32" s="592">
        <v>716</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475954</v>
      </c>
      <c r="S33" s="587"/>
      <c r="T33" s="587"/>
      <c r="U33" s="587"/>
      <c r="V33" s="587"/>
      <c r="W33" s="587"/>
      <c r="X33" s="587"/>
      <c r="Y33" s="588"/>
      <c r="Z33" s="639">
        <v>5.7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3643111</v>
      </c>
      <c r="CS33" s="605"/>
      <c r="CT33" s="605"/>
      <c r="CU33" s="605"/>
      <c r="CV33" s="605"/>
      <c r="CW33" s="605"/>
      <c r="CX33" s="605"/>
      <c r="CY33" s="606"/>
      <c r="CZ33" s="589">
        <v>44.9</v>
      </c>
      <c r="DA33" s="607"/>
      <c r="DB33" s="607"/>
      <c r="DC33" s="608"/>
      <c r="DD33" s="592">
        <v>3127752</v>
      </c>
      <c r="DE33" s="605"/>
      <c r="DF33" s="605"/>
      <c r="DG33" s="605"/>
      <c r="DH33" s="605"/>
      <c r="DI33" s="605"/>
      <c r="DJ33" s="605"/>
      <c r="DK33" s="606"/>
      <c r="DL33" s="592">
        <v>2358932</v>
      </c>
      <c r="DM33" s="605"/>
      <c r="DN33" s="605"/>
      <c r="DO33" s="605"/>
      <c r="DP33" s="605"/>
      <c r="DQ33" s="605"/>
      <c r="DR33" s="605"/>
      <c r="DS33" s="605"/>
      <c r="DT33" s="605"/>
      <c r="DU33" s="605"/>
      <c r="DV33" s="606"/>
      <c r="DW33" s="609">
        <v>37.799999999999997</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899562</v>
      </c>
      <c r="CS34" s="587"/>
      <c r="CT34" s="587"/>
      <c r="CU34" s="587"/>
      <c r="CV34" s="587"/>
      <c r="CW34" s="587"/>
      <c r="CX34" s="587"/>
      <c r="CY34" s="588"/>
      <c r="CZ34" s="589">
        <v>11.1</v>
      </c>
      <c r="DA34" s="607"/>
      <c r="DB34" s="607"/>
      <c r="DC34" s="608"/>
      <c r="DD34" s="592">
        <v>647615</v>
      </c>
      <c r="DE34" s="587"/>
      <c r="DF34" s="587"/>
      <c r="DG34" s="587"/>
      <c r="DH34" s="587"/>
      <c r="DI34" s="587"/>
      <c r="DJ34" s="587"/>
      <c r="DK34" s="588"/>
      <c r="DL34" s="592">
        <v>513313</v>
      </c>
      <c r="DM34" s="587"/>
      <c r="DN34" s="587"/>
      <c r="DO34" s="587"/>
      <c r="DP34" s="587"/>
      <c r="DQ34" s="587"/>
      <c r="DR34" s="587"/>
      <c r="DS34" s="587"/>
      <c r="DT34" s="587"/>
      <c r="DU34" s="587"/>
      <c r="DV34" s="588"/>
      <c r="DW34" s="609">
        <v>8.1999999999999993</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380854</v>
      </c>
      <c r="S35" s="587"/>
      <c r="T35" s="587"/>
      <c r="U35" s="587"/>
      <c r="V35" s="587"/>
      <c r="W35" s="587"/>
      <c r="X35" s="587"/>
      <c r="Y35" s="588"/>
      <c r="Z35" s="639">
        <v>4.5999999999999996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956326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-114571</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415709</v>
      </c>
      <c r="CS35" s="605"/>
      <c r="CT35" s="605"/>
      <c r="CU35" s="605"/>
      <c r="CV35" s="605"/>
      <c r="CW35" s="605"/>
      <c r="CX35" s="605"/>
      <c r="CY35" s="606"/>
      <c r="CZ35" s="589">
        <v>5.0999999999999996</v>
      </c>
      <c r="DA35" s="607"/>
      <c r="DB35" s="607"/>
      <c r="DC35" s="608"/>
      <c r="DD35" s="592">
        <v>410655</v>
      </c>
      <c r="DE35" s="605"/>
      <c r="DF35" s="605"/>
      <c r="DG35" s="605"/>
      <c r="DH35" s="605"/>
      <c r="DI35" s="605"/>
      <c r="DJ35" s="605"/>
      <c r="DK35" s="606"/>
      <c r="DL35" s="592">
        <v>387255</v>
      </c>
      <c r="DM35" s="605"/>
      <c r="DN35" s="605"/>
      <c r="DO35" s="605"/>
      <c r="DP35" s="605"/>
      <c r="DQ35" s="605"/>
      <c r="DR35" s="605"/>
      <c r="DS35" s="605"/>
      <c r="DT35" s="605"/>
      <c r="DU35" s="605"/>
      <c r="DV35" s="606"/>
      <c r="DW35" s="609">
        <v>6.2</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8297885</v>
      </c>
      <c r="S36" s="627"/>
      <c r="T36" s="627"/>
      <c r="U36" s="627"/>
      <c r="V36" s="627"/>
      <c r="W36" s="627"/>
      <c r="X36" s="627"/>
      <c r="Y36" s="630"/>
      <c r="Z36" s="631">
        <v>100</v>
      </c>
      <c r="AA36" s="631"/>
      <c r="AB36" s="631"/>
      <c r="AC36" s="631"/>
      <c r="AD36" s="632">
        <v>5854896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322000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-149364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977786</v>
      </c>
      <c r="CS36" s="587"/>
      <c r="CT36" s="587"/>
      <c r="CU36" s="587"/>
      <c r="CV36" s="587"/>
      <c r="CW36" s="587"/>
      <c r="CX36" s="587"/>
      <c r="CY36" s="588"/>
      <c r="CZ36" s="589">
        <v>12.1</v>
      </c>
      <c r="DA36" s="607"/>
      <c r="DB36" s="607"/>
      <c r="DC36" s="608"/>
      <c r="DD36" s="592">
        <v>880469</v>
      </c>
      <c r="DE36" s="587"/>
      <c r="DF36" s="587"/>
      <c r="DG36" s="587"/>
      <c r="DH36" s="587"/>
      <c r="DI36" s="587"/>
      <c r="DJ36" s="587"/>
      <c r="DK36" s="588"/>
      <c r="DL36" s="592">
        <v>733149</v>
      </c>
      <c r="DM36" s="587"/>
      <c r="DN36" s="587"/>
      <c r="DO36" s="587"/>
      <c r="DP36" s="587"/>
      <c r="DQ36" s="587"/>
      <c r="DR36" s="587"/>
      <c r="DS36" s="587"/>
      <c r="DT36" s="587"/>
      <c r="DU36" s="587"/>
      <c r="DV36" s="588"/>
      <c r="DW36" s="609">
        <v>11.8</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520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2809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427866</v>
      </c>
      <c r="CS37" s="605"/>
      <c r="CT37" s="605"/>
      <c r="CU37" s="605"/>
      <c r="CV37" s="605"/>
      <c r="CW37" s="605"/>
      <c r="CX37" s="605"/>
      <c r="CY37" s="606"/>
      <c r="CZ37" s="589">
        <v>5.3</v>
      </c>
      <c r="DA37" s="607"/>
      <c r="DB37" s="607"/>
      <c r="DC37" s="608"/>
      <c r="DD37" s="592">
        <v>427866</v>
      </c>
      <c r="DE37" s="605"/>
      <c r="DF37" s="605"/>
      <c r="DG37" s="605"/>
      <c r="DH37" s="605"/>
      <c r="DI37" s="605"/>
      <c r="DJ37" s="605"/>
      <c r="DK37" s="606"/>
      <c r="DL37" s="592">
        <v>425072</v>
      </c>
      <c r="DM37" s="605"/>
      <c r="DN37" s="605"/>
      <c r="DO37" s="605"/>
      <c r="DP37" s="605"/>
      <c r="DQ37" s="605"/>
      <c r="DR37" s="605"/>
      <c r="DS37" s="605"/>
      <c r="DT37" s="605"/>
      <c r="DU37" s="605"/>
      <c r="DV37" s="606"/>
      <c r="DW37" s="609">
        <v>6.8</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5242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955806</v>
      </c>
      <c r="CS38" s="587"/>
      <c r="CT38" s="587"/>
      <c r="CU38" s="587"/>
      <c r="CV38" s="587"/>
      <c r="CW38" s="587"/>
      <c r="CX38" s="587"/>
      <c r="CY38" s="588"/>
      <c r="CZ38" s="589">
        <v>11.8</v>
      </c>
      <c r="DA38" s="607"/>
      <c r="DB38" s="607"/>
      <c r="DC38" s="608"/>
      <c r="DD38" s="592">
        <v>858291</v>
      </c>
      <c r="DE38" s="587"/>
      <c r="DF38" s="587"/>
      <c r="DG38" s="587"/>
      <c r="DH38" s="587"/>
      <c r="DI38" s="587"/>
      <c r="DJ38" s="587"/>
      <c r="DK38" s="588"/>
      <c r="DL38" s="592">
        <v>725215</v>
      </c>
      <c r="DM38" s="587"/>
      <c r="DN38" s="587"/>
      <c r="DO38" s="587"/>
      <c r="DP38" s="587"/>
      <c r="DQ38" s="587"/>
      <c r="DR38" s="587"/>
      <c r="DS38" s="587"/>
      <c r="DT38" s="587"/>
      <c r="DU38" s="587"/>
      <c r="DV38" s="588"/>
      <c r="DW38" s="609">
        <v>11.6</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364248</v>
      </c>
      <c r="CS39" s="605"/>
      <c r="CT39" s="605"/>
      <c r="CU39" s="605"/>
      <c r="CV39" s="605"/>
      <c r="CW39" s="605"/>
      <c r="CX39" s="605"/>
      <c r="CY39" s="606"/>
      <c r="CZ39" s="589">
        <v>4.5</v>
      </c>
      <c r="DA39" s="607"/>
      <c r="DB39" s="607"/>
      <c r="DC39" s="608"/>
      <c r="DD39" s="592">
        <v>330722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141729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30000</v>
      </c>
      <c r="CS40" s="587"/>
      <c r="CT40" s="587"/>
      <c r="CU40" s="587"/>
      <c r="CV40" s="587"/>
      <c r="CW40" s="587"/>
      <c r="CX40" s="587"/>
      <c r="CY40" s="588"/>
      <c r="CZ40" s="589">
        <v>0.4</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492077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346367</v>
      </c>
      <c r="CS42" s="587"/>
      <c r="CT42" s="587"/>
      <c r="CU42" s="587"/>
      <c r="CV42" s="587"/>
      <c r="CW42" s="587"/>
      <c r="CX42" s="587"/>
      <c r="CY42" s="588"/>
      <c r="CZ42" s="589">
        <v>4.3</v>
      </c>
      <c r="DA42" s="590"/>
      <c r="DB42" s="590"/>
      <c r="DC42" s="591"/>
      <c r="DD42" s="592">
        <v>153664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8603</v>
      </c>
      <c r="CS43" s="605"/>
      <c r="CT43" s="605"/>
      <c r="CU43" s="605"/>
      <c r="CV43" s="605"/>
      <c r="CW43" s="605"/>
      <c r="CX43" s="605"/>
      <c r="CY43" s="606"/>
      <c r="CZ43" s="589">
        <v>0.1</v>
      </c>
      <c r="DA43" s="607"/>
      <c r="DB43" s="607"/>
      <c r="DC43" s="608"/>
      <c r="DD43" s="592">
        <v>8603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346367</v>
      </c>
      <c r="CS44" s="587"/>
      <c r="CT44" s="587"/>
      <c r="CU44" s="587"/>
      <c r="CV44" s="587"/>
      <c r="CW44" s="587"/>
      <c r="CX44" s="587"/>
      <c r="CY44" s="588"/>
      <c r="CZ44" s="589">
        <v>4.3</v>
      </c>
      <c r="DA44" s="590"/>
      <c r="DB44" s="590"/>
      <c r="DC44" s="591"/>
      <c r="DD44" s="592">
        <v>153664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171725</v>
      </c>
      <c r="CS45" s="605"/>
      <c r="CT45" s="605"/>
      <c r="CU45" s="605"/>
      <c r="CV45" s="605"/>
      <c r="CW45" s="605"/>
      <c r="CX45" s="605"/>
      <c r="CY45" s="606"/>
      <c r="CZ45" s="589">
        <v>2.1</v>
      </c>
      <c r="DA45" s="607"/>
      <c r="DB45" s="607"/>
      <c r="DC45" s="608"/>
      <c r="DD45" s="592">
        <v>14563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174400</v>
      </c>
      <c r="CS46" s="587"/>
      <c r="CT46" s="587"/>
      <c r="CU46" s="587"/>
      <c r="CV46" s="587"/>
      <c r="CW46" s="587"/>
      <c r="CX46" s="587"/>
      <c r="CY46" s="588"/>
      <c r="CZ46" s="589">
        <v>2.2000000000000002</v>
      </c>
      <c r="DA46" s="590"/>
      <c r="DB46" s="590"/>
      <c r="DC46" s="591"/>
      <c r="DD46" s="592">
        <v>138859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8106579</v>
      </c>
      <c r="CS49" s="571"/>
      <c r="CT49" s="571"/>
      <c r="CU49" s="571"/>
      <c r="CV49" s="571"/>
      <c r="CW49" s="571"/>
      <c r="CX49" s="571"/>
      <c r="CY49" s="572"/>
      <c r="CZ49" s="573">
        <v>100</v>
      </c>
      <c r="DA49" s="574"/>
      <c r="DB49" s="574"/>
      <c r="DC49" s="575"/>
      <c r="DD49" s="576">
        <v>6712402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345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6"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1" t="s">
        <v>361</v>
      </c>
      <c r="DH5" s="1092"/>
      <c r="DI5" s="1092"/>
      <c r="DJ5" s="1092"/>
      <c r="DK5" s="1093"/>
      <c r="DL5" s="1091" t="s">
        <v>362</v>
      </c>
      <c r="DM5" s="1092"/>
      <c r="DN5" s="1092"/>
      <c r="DO5" s="1092"/>
      <c r="DP5" s="1093"/>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x14ac:dyDescent="0.15">
      <c r="A7" s="209">
        <v>1</v>
      </c>
      <c r="B7" s="1043" t="s">
        <v>364</v>
      </c>
      <c r="C7" s="1044"/>
      <c r="D7" s="1044"/>
      <c r="E7" s="1044"/>
      <c r="F7" s="1044"/>
      <c r="G7" s="1044"/>
      <c r="H7" s="1044"/>
      <c r="I7" s="1044"/>
      <c r="J7" s="1044"/>
      <c r="K7" s="1044"/>
      <c r="L7" s="1044"/>
      <c r="M7" s="1044"/>
      <c r="N7" s="1044"/>
      <c r="O7" s="1044"/>
      <c r="P7" s="1045"/>
      <c r="Q7" s="1097">
        <v>8298</v>
      </c>
      <c r="R7" s="1098"/>
      <c r="S7" s="1098"/>
      <c r="T7" s="1098"/>
      <c r="U7" s="1098"/>
      <c r="V7" s="1098">
        <v>8107</v>
      </c>
      <c r="W7" s="1098"/>
      <c r="X7" s="1098"/>
      <c r="Y7" s="1098"/>
      <c r="Z7" s="1098"/>
      <c r="AA7" s="1098">
        <v>191</v>
      </c>
      <c r="AB7" s="1098"/>
      <c r="AC7" s="1098"/>
      <c r="AD7" s="1098"/>
      <c r="AE7" s="1099"/>
      <c r="AF7" s="1100">
        <v>169</v>
      </c>
      <c r="AG7" s="1101"/>
      <c r="AH7" s="1101"/>
      <c r="AI7" s="1101"/>
      <c r="AJ7" s="1102"/>
      <c r="AK7" s="1084">
        <v>73</v>
      </c>
      <c r="AL7" s="1085"/>
      <c r="AM7" s="1085"/>
      <c r="AN7" s="1085"/>
      <c r="AO7" s="1085"/>
      <c r="AP7" s="1085">
        <v>12467</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4"/>
      <c r="R22" s="1075"/>
      <c r="S22" s="1075"/>
      <c r="T22" s="1075"/>
      <c r="U22" s="1075"/>
      <c r="V22" s="1075"/>
      <c r="W22" s="1075"/>
      <c r="X22" s="1075"/>
      <c r="Y22" s="1075"/>
      <c r="Z22" s="1075"/>
      <c r="AA22" s="1075"/>
      <c r="AB22" s="1075"/>
      <c r="AC22" s="1075"/>
      <c r="AD22" s="1075"/>
      <c r="AE22" s="1076"/>
      <c r="AF22" s="1031"/>
      <c r="AG22" s="1032"/>
      <c r="AH22" s="1032"/>
      <c r="AI22" s="1032"/>
      <c r="AJ22" s="1033"/>
      <c r="AK22" s="1070"/>
      <c r="AL22" s="1071"/>
      <c r="AM22" s="1071"/>
      <c r="AN22" s="1071"/>
      <c r="AO22" s="1071"/>
      <c r="AP22" s="1071"/>
      <c r="AQ22" s="1071"/>
      <c r="AR22" s="1071"/>
      <c r="AS22" s="1071"/>
      <c r="AT22" s="1071"/>
      <c r="AU22" s="1072"/>
      <c r="AV22" s="1072"/>
      <c r="AW22" s="1072"/>
      <c r="AX22" s="1072"/>
      <c r="AY22" s="1073"/>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1">
        <v>8298</v>
      </c>
      <c r="R23" s="1062"/>
      <c r="S23" s="1062"/>
      <c r="T23" s="1062"/>
      <c r="U23" s="1062"/>
      <c r="V23" s="1062">
        <v>8107</v>
      </c>
      <c r="W23" s="1062"/>
      <c r="X23" s="1062"/>
      <c r="Y23" s="1062"/>
      <c r="Z23" s="1062"/>
      <c r="AA23" s="1062">
        <v>191</v>
      </c>
      <c r="AB23" s="1062"/>
      <c r="AC23" s="1062"/>
      <c r="AD23" s="1062"/>
      <c r="AE23" s="1063"/>
      <c r="AF23" s="1064">
        <v>169</v>
      </c>
      <c r="AG23" s="1062"/>
      <c r="AH23" s="1062"/>
      <c r="AI23" s="1062"/>
      <c r="AJ23" s="1065"/>
      <c r="AK23" s="1066"/>
      <c r="AL23" s="1067"/>
      <c r="AM23" s="1067"/>
      <c r="AN23" s="1067"/>
      <c r="AO23" s="1067"/>
      <c r="AP23" s="1062">
        <v>12467</v>
      </c>
      <c r="AQ23" s="1062"/>
      <c r="AR23" s="1062"/>
      <c r="AS23" s="1062"/>
      <c r="AT23" s="1062"/>
      <c r="AU23" s="1068"/>
      <c r="AV23" s="1068"/>
      <c r="AW23" s="1068"/>
      <c r="AX23" s="1068"/>
      <c r="AY23" s="1069"/>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7" t="s">
        <v>368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6" t="s">
        <v>369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2" t="s">
        <v>373</v>
      </c>
      <c r="AG26" s="1002"/>
      <c r="AH26" s="1002"/>
      <c r="AI26" s="1002"/>
      <c r="AJ26" s="1053"/>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4"/>
      <c r="AG27" s="1005"/>
      <c r="AH27" s="1005"/>
      <c r="AI27" s="1005"/>
      <c r="AJ27" s="1055"/>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3" t="s">
        <v>378</v>
      </c>
      <c r="C28" s="1044"/>
      <c r="D28" s="1044"/>
      <c r="E28" s="1044"/>
      <c r="F28" s="1044"/>
      <c r="G28" s="1044"/>
      <c r="H28" s="1044"/>
      <c r="I28" s="1044"/>
      <c r="J28" s="1044"/>
      <c r="K28" s="1044"/>
      <c r="L28" s="1044"/>
      <c r="M28" s="1044"/>
      <c r="N28" s="1044"/>
      <c r="O28" s="1044"/>
      <c r="P28" s="1045"/>
      <c r="Q28" s="1046">
        <v>2213</v>
      </c>
      <c r="R28" s="1047"/>
      <c r="S28" s="1047"/>
      <c r="T28" s="1047"/>
      <c r="U28" s="1047"/>
      <c r="V28" s="1047">
        <v>2328</v>
      </c>
      <c r="W28" s="1047"/>
      <c r="X28" s="1047"/>
      <c r="Y28" s="1047"/>
      <c r="Z28" s="1047"/>
      <c r="AA28" s="1047">
        <v>-115</v>
      </c>
      <c r="AB28" s="1047"/>
      <c r="AC28" s="1047"/>
      <c r="AD28" s="1047"/>
      <c r="AE28" s="1048"/>
      <c r="AF28" s="1049">
        <v>-115</v>
      </c>
      <c r="AG28" s="1047"/>
      <c r="AH28" s="1047"/>
      <c r="AI28" s="1047"/>
      <c r="AJ28" s="1050"/>
      <c r="AK28" s="1051">
        <v>110</v>
      </c>
      <c r="AL28" s="1040"/>
      <c r="AM28" s="1040"/>
      <c r="AN28" s="1040"/>
      <c r="AO28" s="1040"/>
      <c r="AP28" s="1040" t="s">
        <v>534</v>
      </c>
      <c r="AQ28" s="1040"/>
      <c r="AR28" s="1040"/>
      <c r="AS28" s="1040"/>
      <c r="AT28" s="1040"/>
      <c r="AU28" s="1040" t="s">
        <v>534</v>
      </c>
      <c r="AV28" s="1040"/>
      <c r="AW28" s="1040"/>
      <c r="AX28" s="1040"/>
      <c r="AY28" s="1040"/>
      <c r="AZ28" s="1040" t="s">
        <v>534</v>
      </c>
      <c r="BA28" s="1040"/>
      <c r="BB28" s="1040"/>
      <c r="BC28" s="1040"/>
      <c r="BD28" s="1040"/>
      <c r="BE28" s="1041"/>
      <c r="BF28" s="1041"/>
      <c r="BG28" s="1041"/>
      <c r="BH28" s="1041"/>
      <c r="BI28" s="1042"/>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379</v>
      </c>
      <c r="C29" s="1026"/>
      <c r="D29" s="1026"/>
      <c r="E29" s="1026"/>
      <c r="F29" s="1026"/>
      <c r="G29" s="1026"/>
      <c r="H29" s="1026"/>
      <c r="I29" s="1026"/>
      <c r="J29" s="1026"/>
      <c r="K29" s="1026"/>
      <c r="L29" s="1026"/>
      <c r="M29" s="1026"/>
      <c r="N29" s="1026"/>
      <c r="O29" s="1026"/>
      <c r="P29" s="1027"/>
      <c r="Q29" s="1037">
        <v>1219</v>
      </c>
      <c r="R29" s="1038"/>
      <c r="S29" s="1038"/>
      <c r="T29" s="1038"/>
      <c r="U29" s="1038"/>
      <c r="V29" s="1038">
        <v>1218</v>
      </c>
      <c r="W29" s="1038"/>
      <c r="X29" s="1038"/>
      <c r="Y29" s="1038"/>
      <c r="Z29" s="1038"/>
      <c r="AA29" s="1038">
        <v>0</v>
      </c>
      <c r="AB29" s="1038"/>
      <c r="AC29" s="1038"/>
      <c r="AD29" s="1038"/>
      <c r="AE29" s="1039"/>
      <c r="AF29" s="1031">
        <v>0</v>
      </c>
      <c r="AG29" s="1032"/>
      <c r="AH29" s="1032"/>
      <c r="AI29" s="1032"/>
      <c r="AJ29" s="1033"/>
      <c r="AK29" s="974">
        <v>189</v>
      </c>
      <c r="AL29" s="965"/>
      <c r="AM29" s="965"/>
      <c r="AN29" s="965"/>
      <c r="AO29" s="965"/>
      <c r="AP29" s="965" t="s">
        <v>535</v>
      </c>
      <c r="AQ29" s="965"/>
      <c r="AR29" s="965"/>
      <c r="AS29" s="965"/>
      <c r="AT29" s="965"/>
      <c r="AU29" s="965" t="s">
        <v>535</v>
      </c>
      <c r="AV29" s="965"/>
      <c r="AW29" s="965"/>
      <c r="AX29" s="965"/>
      <c r="AY29" s="965"/>
      <c r="AZ29" s="965" t="s">
        <v>535</v>
      </c>
      <c r="BA29" s="965"/>
      <c r="BB29" s="965"/>
      <c r="BC29" s="965"/>
      <c r="BD29" s="96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380</v>
      </c>
      <c r="C30" s="1026"/>
      <c r="D30" s="1026"/>
      <c r="E30" s="1026"/>
      <c r="F30" s="1026"/>
      <c r="G30" s="1026"/>
      <c r="H30" s="1026"/>
      <c r="I30" s="1026"/>
      <c r="J30" s="1026"/>
      <c r="K30" s="1026"/>
      <c r="L30" s="1026"/>
      <c r="M30" s="1026"/>
      <c r="N30" s="1026"/>
      <c r="O30" s="1026"/>
      <c r="P30" s="1027"/>
      <c r="Q30" s="1037">
        <v>188</v>
      </c>
      <c r="R30" s="1038"/>
      <c r="S30" s="1038"/>
      <c r="T30" s="1038"/>
      <c r="U30" s="1038"/>
      <c r="V30" s="1038">
        <v>184</v>
      </c>
      <c r="W30" s="1038"/>
      <c r="X30" s="1038"/>
      <c r="Y30" s="1038"/>
      <c r="Z30" s="1038"/>
      <c r="AA30" s="1038">
        <v>4</v>
      </c>
      <c r="AB30" s="1038"/>
      <c r="AC30" s="1038"/>
      <c r="AD30" s="1038"/>
      <c r="AE30" s="1039"/>
      <c r="AF30" s="1031">
        <v>4</v>
      </c>
      <c r="AG30" s="1032"/>
      <c r="AH30" s="1032"/>
      <c r="AI30" s="1032"/>
      <c r="AJ30" s="1033"/>
      <c r="AK30" s="974">
        <v>53</v>
      </c>
      <c r="AL30" s="965"/>
      <c r="AM30" s="965"/>
      <c r="AN30" s="965"/>
      <c r="AO30" s="965"/>
      <c r="AP30" s="965" t="s">
        <v>535</v>
      </c>
      <c r="AQ30" s="965"/>
      <c r="AR30" s="965"/>
      <c r="AS30" s="965"/>
      <c r="AT30" s="965"/>
      <c r="AU30" s="965" t="s">
        <v>535</v>
      </c>
      <c r="AV30" s="965"/>
      <c r="AW30" s="965"/>
      <c r="AX30" s="965"/>
      <c r="AY30" s="965"/>
      <c r="AZ30" s="965" t="s">
        <v>535</v>
      </c>
      <c r="BA30" s="965"/>
      <c r="BB30" s="965"/>
      <c r="BC30" s="965"/>
      <c r="BD30" s="96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381</v>
      </c>
      <c r="C31" s="1026"/>
      <c r="D31" s="1026"/>
      <c r="E31" s="1026"/>
      <c r="F31" s="1026"/>
      <c r="G31" s="1026"/>
      <c r="H31" s="1026"/>
      <c r="I31" s="1026"/>
      <c r="J31" s="1026"/>
      <c r="K31" s="1026"/>
      <c r="L31" s="1026"/>
      <c r="M31" s="1026"/>
      <c r="N31" s="1026"/>
      <c r="O31" s="1026"/>
      <c r="P31" s="1027"/>
      <c r="Q31" s="1037">
        <v>69</v>
      </c>
      <c r="R31" s="1038"/>
      <c r="S31" s="1038"/>
      <c r="T31" s="1038"/>
      <c r="U31" s="1038"/>
      <c r="V31" s="1038">
        <v>68</v>
      </c>
      <c r="W31" s="1038"/>
      <c r="X31" s="1038"/>
      <c r="Y31" s="1038"/>
      <c r="Z31" s="1038"/>
      <c r="AA31" s="1038">
        <v>0</v>
      </c>
      <c r="AB31" s="1038"/>
      <c r="AC31" s="1038"/>
      <c r="AD31" s="1038"/>
      <c r="AE31" s="1039"/>
      <c r="AF31" s="1031">
        <v>0</v>
      </c>
      <c r="AG31" s="1032"/>
      <c r="AH31" s="1032"/>
      <c r="AI31" s="1032"/>
      <c r="AJ31" s="1033"/>
      <c r="AK31" s="974">
        <v>1</v>
      </c>
      <c r="AL31" s="965"/>
      <c r="AM31" s="965"/>
      <c r="AN31" s="965"/>
      <c r="AO31" s="965"/>
      <c r="AP31" s="965" t="s">
        <v>535</v>
      </c>
      <c r="AQ31" s="965"/>
      <c r="AR31" s="965"/>
      <c r="AS31" s="965"/>
      <c r="AT31" s="965"/>
      <c r="AU31" s="965" t="s">
        <v>535</v>
      </c>
      <c r="AV31" s="965"/>
      <c r="AW31" s="965"/>
      <c r="AX31" s="965"/>
      <c r="AY31" s="965"/>
      <c r="AZ31" s="965" t="s">
        <v>535</v>
      </c>
      <c r="BA31" s="965"/>
      <c r="BB31" s="965"/>
      <c r="BC31" s="965"/>
      <c r="BD31" s="965"/>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382</v>
      </c>
      <c r="C32" s="1026"/>
      <c r="D32" s="1026"/>
      <c r="E32" s="1026"/>
      <c r="F32" s="1026"/>
      <c r="G32" s="1026"/>
      <c r="H32" s="1026"/>
      <c r="I32" s="1026"/>
      <c r="J32" s="1026"/>
      <c r="K32" s="1026"/>
      <c r="L32" s="1026"/>
      <c r="M32" s="1026"/>
      <c r="N32" s="1026"/>
      <c r="O32" s="1026"/>
      <c r="P32" s="1027"/>
      <c r="Q32" s="1037">
        <v>491</v>
      </c>
      <c r="R32" s="1038"/>
      <c r="S32" s="1038"/>
      <c r="T32" s="1038"/>
      <c r="U32" s="1038"/>
      <c r="V32" s="1038">
        <v>838</v>
      </c>
      <c r="W32" s="1038"/>
      <c r="X32" s="1038"/>
      <c r="Y32" s="1038"/>
      <c r="Z32" s="1038"/>
      <c r="AA32" s="1038">
        <v>-347</v>
      </c>
      <c r="AB32" s="1038"/>
      <c r="AC32" s="1038"/>
      <c r="AD32" s="1038"/>
      <c r="AE32" s="1039"/>
      <c r="AF32" s="1031">
        <v>270</v>
      </c>
      <c r="AG32" s="1032"/>
      <c r="AH32" s="1032"/>
      <c r="AI32" s="1032"/>
      <c r="AJ32" s="1033"/>
      <c r="AK32" s="974">
        <v>0</v>
      </c>
      <c r="AL32" s="965"/>
      <c r="AM32" s="965"/>
      <c r="AN32" s="965"/>
      <c r="AO32" s="965"/>
      <c r="AP32" s="965">
        <v>1607</v>
      </c>
      <c r="AQ32" s="965"/>
      <c r="AR32" s="965"/>
      <c r="AS32" s="965"/>
      <c r="AT32" s="965"/>
      <c r="AU32" s="965" t="s">
        <v>535</v>
      </c>
      <c r="AV32" s="965"/>
      <c r="AW32" s="965"/>
      <c r="AX32" s="965"/>
      <c r="AY32" s="965"/>
      <c r="AZ32" s="1036" t="s">
        <v>535</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992</v>
      </c>
      <c r="R33" s="1038"/>
      <c r="S33" s="1038"/>
      <c r="T33" s="1038"/>
      <c r="U33" s="1038"/>
      <c r="V33" s="1038">
        <v>976</v>
      </c>
      <c r="W33" s="1038"/>
      <c r="X33" s="1038"/>
      <c r="Y33" s="1038"/>
      <c r="Z33" s="1038"/>
      <c r="AA33" s="1038">
        <v>16</v>
      </c>
      <c r="AB33" s="1038"/>
      <c r="AC33" s="1038"/>
      <c r="AD33" s="1038"/>
      <c r="AE33" s="1039"/>
      <c r="AF33" s="1031">
        <v>16</v>
      </c>
      <c r="AG33" s="1032"/>
      <c r="AH33" s="1032"/>
      <c r="AI33" s="1032"/>
      <c r="AJ33" s="1033"/>
      <c r="AK33" s="974">
        <v>322</v>
      </c>
      <c r="AL33" s="965"/>
      <c r="AM33" s="965"/>
      <c r="AN33" s="965"/>
      <c r="AO33" s="965"/>
      <c r="AP33" s="965">
        <v>7222</v>
      </c>
      <c r="AQ33" s="965"/>
      <c r="AR33" s="965"/>
      <c r="AS33" s="965"/>
      <c r="AT33" s="965"/>
      <c r="AU33" s="965">
        <v>5085</v>
      </c>
      <c r="AV33" s="965"/>
      <c r="AW33" s="965"/>
      <c r="AX33" s="965"/>
      <c r="AY33" s="965"/>
      <c r="AZ33" s="1036" t="s">
        <v>535</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177</v>
      </c>
      <c r="AG63" s="953"/>
      <c r="AH63" s="953"/>
      <c r="AI63" s="953"/>
      <c r="AJ63" s="1018"/>
      <c r="AK63" s="1019"/>
      <c r="AL63" s="957"/>
      <c r="AM63" s="957"/>
      <c r="AN63" s="957"/>
      <c r="AO63" s="957"/>
      <c r="AP63" s="953">
        <v>8829</v>
      </c>
      <c r="AQ63" s="953"/>
      <c r="AR63" s="953"/>
      <c r="AS63" s="953"/>
      <c r="AT63" s="953"/>
      <c r="AU63" s="953">
        <v>5085</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80</v>
      </c>
      <c r="R68" s="976"/>
      <c r="S68" s="976"/>
      <c r="T68" s="976"/>
      <c r="U68" s="976"/>
      <c r="V68" s="976">
        <v>61</v>
      </c>
      <c r="W68" s="976"/>
      <c r="X68" s="976"/>
      <c r="Y68" s="976"/>
      <c r="Z68" s="976"/>
      <c r="AA68" s="976">
        <v>19</v>
      </c>
      <c r="AB68" s="976"/>
      <c r="AC68" s="976"/>
      <c r="AD68" s="976"/>
      <c r="AE68" s="976"/>
      <c r="AF68" s="976">
        <v>19</v>
      </c>
      <c r="AG68" s="976"/>
      <c r="AH68" s="976"/>
      <c r="AI68" s="976"/>
      <c r="AJ68" s="976"/>
      <c r="AK68" s="976" t="s">
        <v>540</v>
      </c>
      <c r="AL68" s="976"/>
      <c r="AM68" s="976"/>
      <c r="AN68" s="976"/>
      <c r="AO68" s="976"/>
      <c r="AP68" s="976" t="s">
        <v>535</v>
      </c>
      <c r="AQ68" s="976"/>
      <c r="AR68" s="976"/>
      <c r="AS68" s="976"/>
      <c r="AT68" s="976"/>
      <c r="AU68" s="976" t="s">
        <v>535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32</v>
      </c>
      <c r="R69" s="965"/>
      <c r="S69" s="965"/>
      <c r="T69" s="965"/>
      <c r="U69" s="965"/>
      <c r="V69" s="965">
        <v>31</v>
      </c>
      <c r="W69" s="965"/>
      <c r="X69" s="965"/>
      <c r="Y69" s="965"/>
      <c r="Z69" s="965"/>
      <c r="AA69" s="965">
        <v>2</v>
      </c>
      <c r="AB69" s="965"/>
      <c r="AC69" s="965"/>
      <c r="AD69" s="965"/>
      <c r="AE69" s="965"/>
      <c r="AF69" s="965">
        <v>2</v>
      </c>
      <c r="AG69" s="965"/>
      <c r="AH69" s="965"/>
      <c r="AI69" s="965"/>
      <c r="AJ69" s="965"/>
      <c r="AK69" s="965" t="s">
        <v>535</v>
      </c>
      <c r="AL69" s="965"/>
      <c r="AM69" s="965"/>
      <c r="AN69" s="965"/>
      <c r="AO69" s="965"/>
      <c r="AP69" s="965" t="s">
        <v>535</v>
      </c>
      <c r="AQ69" s="965"/>
      <c r="AR69" s="965"/>
      <c r="AS69" s="965"/>
      <c r="AT69" s="965"/>
      <c r="AU69" s="965" t="s">
        <v>535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2643</v>
      </c>
      <c r="R70" s="965"/>
      <c r="S70" s="965"/>
      <c r="T70" s="965"/>
      <c r="U70" s="965"/>
      <c r="V70" s="965">
        <v>2612</v>
      </c>
      <c r="W70" s="965"/>
      <c r="X70" s="965"/>
      <c r="Y70" s="965"/>
      <c r="Z70" s="965"/>
      <c r="AA70" s="965">
        <v>31</v>
      </c>
      <c r="AB70" s="965"/>
      <c r="AC70" s="965"/>
      <c r="AD70" s="965"/>
      <c r="AE70" s="965"/>
      <c r="AF70" s="965">
        <v>30</v>
      </c>
      <c r="AG70" s="965"/>
      <c r="AH70" s="965"/>
      <c r="AI70" s="965"/>
      <c r="AJ70" s="965"/>
      <c r="AK70" s="965" t="s">
        <v>535</v>
      </c>
      <c r="AL70" s="965"/>
      <c r="AM70" s="965"/>
      <c r="AN70" s="965"/>
      <c r="AO70" s="965"/>
      <c r="AP70" s="965">
        <v>466</v>
      </c>
      <c r="AQ70" s="965"/>
      <c r="AR70" s="965"/>
      <c r="AS70" s="965"/>
      <c r="AT70" s="965"/>
      <c r="AU70" s="965">
        <v>380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1243</v>
      </c>
      <c r="R71" s="965"/>
      <c r="S71" s="965"/>
      <c r="T71" s="965"/>
      <c r="U71" s="965"/>
      <c r="V71" s="965">
        <v>558</v>
      </c>
      <c r="W71" s="965"/>
      <c r="X71" s="965"/>
      <c r="Y71" s="965"/>
      <c r="Z71" s="965"/>
      <c r="AA71" s="965">
        <v>685</v>
      </c>
      <c r="AB71" s="965"/>
      <c r="AC71" s="965"/>
      <c r="AD71" s="965"/>
      <c r="AE71" s="965"/>
      <c r="AF71" s="965">
        <v>1174</v>
      </c>
      <c r="AG71" s="965"/>
      <c r="AH71" s="965"/>
      <c r="AI71" s="965"/>
      <c r="AJ71" s="965"/>
      <c r="AK71" s="965" t="s">
        <v>535</v>
      </c>
      <c r="AL71" s="965"/>
      <c r="AM71" s="965"/>
      <c r="AN71" s="965"/>
      <c r="AO71" s="965"/>
      <c r="AP71" s="965">
        <v>18287</v>
      </c>
      <c r="AQ71" s="965"/>
      <c r="AR71" s="965"/>
      <c r="AS71" s="965"/>
      <c r="AT71" s="965"/>
      <c r="AU71" s="965" t="s">
        <v>535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1225</v>
      </c>
      <c r="AG88" s="953"/>
      <c r="AH88" s="953"/>
      <c r="AI88" s="953"/>
      <c r="AJ88" s="953"/>
      <c r="AK88" s="957"/>
      <c r="AL88" s="957"/>
      <c r="AM88" s="957"/>
      <c r="AN88" s="957"/>
      <c r="AO88" s="957"/>
      <c r="AP88" s="953">
        <v>18753</v>
      </c>
      <c r="AQ88" s="953"/>
      <c r="AR88" s="953"/>
      <c r="AS88" s="953"/>
      <c r="AT88" s="953"/>
      <c r="AU88" s="953">
        <v>380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1811820</v>
      </c>
      <c r="AB110" s="871"/>
      <c r="AC110" s="871"/>
      <c r="AD110" s="871"/>
      <c r="AE110" s="872"/>
      <c r="AF110" s="873">
        <v>1721884</v>
      </c>
      <c r="AG110" s="871"/>
      <c r="AH110" s="871"/>
      <c r="AI110" s="871"/>
      <c r="AJ110" s="872"/>
      <c r="AK110" s="873">
        <v>1668126</v>
      </c>
      <c r="AL110" s="871"/>
      <c r="AM110" s="871"/>
      <c r="AN110" s="871"/>
      <c r="AO110" s="872"/>
      <c r="AP110" s="874">
        <v>32.1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14332851</v>
      </c>
      <c r="BR110" s="798"/>
      <c r="BS110" s="798"/>
      <c r="BT110" s="798"/>
      <c r="BU110" s="798"/>
      <c r="BV110" s="798">
        <v>13449270</v>
      </c>
      <c r="BW110" s="798"/>
      <c r="BX110" s="798"/>
      <c r="BY110" s="798"/>
      <c r="BZ110" s="798"/>
      <c r="CA110" s="798">
        <v>12467433</v>
      </c>
      <c r="CB110" s="798"/>
      <c r="CC110" s="798"/>
      <c r="CD110" s="798"/>
      <c r="CE110" s="798"/>
      <c r="CF110" s="859">
        <v>239.6</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969474</v>
      </c>
      <c r="BR111" s="769"/>
      <c r="BS111" s="769"/>
      <c r="BT111" s="769"/>
      <c r="BU111" s="769"/>
      <c r="BV111" s="769">
        <v>944794</v>
      </c>
      <c r="BW111" s="769"/>
      <c r="BX111" s="769"/>
      <c r="BY111" s="769"/>
      <c r="BZ111" s="769"/>
      <c r="CA111" s="769">
        <v>848955</v>
      </c>
      <c r="CB111" s="769"/>
      <c r="CC111" s="769"/>
      <c r="CD111" s="769"/>
      <c r="CE111" s="769"/>
      <c r="CF111" s="846">
        <v>16.3</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5146433</v>
      </c>
      <c r="BR112" s="769"/>
      <c r="BS112" s="769"/>
      <c r="BT112" s="769"/>
      <c r="BU112" s="769"/>
      <c r="BV112" s="769">
        <v>5078240</v>
      </c>
      <c r="BW112" s="769"/>
      <c r="BX112" s="769"/>
      <c r="BY112" s="769"/>
      <c r="BZ112" s="769"/>
      <c r="CA112" s="769">
        <v>5084611</v>
      </c>
      <c r="CB112" s="769"/>
      <c r="CC112" s="769"/>
      <c r="CD112" s="769"/>
      <c r="CE112" s="769"/>
      <c r="CF112" s="846">
        <v>97.7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134841</v>
      </c>
      <c r="DH112" s="769"/>
      <c r="DI112" s="769"/>
      <c r="DJ112" s="769"/>
      <c r="DK112" s="769"/>
      <c r="DL112" s="769">
        <v>124935</v>
      </c>
      <c r="DM112" s="769"/>
      <c r="DN112" s="769"/>
      <c r="DO112" s="769"/>
      <c r="DP112" s="769"/>
      <c r="DQ112" s="769">
        <v>115029</v>
      </c>
      <c r="DR112" s="769"/>
      <c r="DS112" s="769"/>
      <c r="DT112" s="769"/>
      <c r="DU112" s="769"/>
      <c r="DV112" s="821">
        <v>2.2000000000000002</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234051</v>
      </c>
      <c r="AB113" s="907"/>
      <c r="AC113" s="907"/>
      <c r="AD113" s="907"/>
      <c r="AE113" s="908"/>
      <c r="AF113" s="909">
        <v>252418</v>
      </c>
      <c r="AG113" s="907"/>
      <c r="AH113" s="907"/>
      <c r="AI113" s="907"/>
      <c r="AJ113" s="908"/>
      <c r="AK113" s="909">
        <v>248554</v>
      </c>
      <c r="AL113" s="907"/>
      <c r="AM113" s="907"/>
      <c r="AN113" s="907"/>
      <c r="AO113" s="908"/>
      <c r="AP113" s="910">
        <v>4.8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280458</v>
      </c>
      <c r="BR113" s="769"/>
      <c r="BS113" s="769"/>
      <c r="BT113" s="769"/>
      <c r="BU113" s="769"/>
      <c r="BV113" s="769">
        <v>308239</v>
      </c>
      <c r="BW113" s="769"/>
      <c r="BX113" s="769"/>
      <c r="BY113" s="769"/>
      <c r="BZ113" s="769"/>
      <c r="CA113" s="769">
        <v>379733</v>
      </c>
      <c r="CB113" s="769"/>
      <c r="CC113" s="769"/>
      <c r="CD113" s="769"/>
      <c r="CE113" s="769"/>
      <c r="CF113" s="846">
        <v>7.3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24538</v>
      </c>
      <c r="AB114" s="782"/>
      <c r="AC114" s="782"/>
      <c r="AD114" s="782"/>
      <c r="AE114" s="783"/>
      <c r="AF114" s="784">
        <v>24643</v>
      </c>
      <c r="AG114" s="782"/>
      <c r="AH114" s="782"/>
      <c r="AI114" s="782"/>
      <c r="AJ114" s="783"/>
      <c r="AK114" s="784">
        <v>24986</v>
      </c>
      <c r="AL114" s="782"/>
      <c r="AM114" s="782"/>
      <c r="AN114" s="782"/>
      <c r="AO114" s="783"/>
      <c r="AP114" s="752">
        <v>0.5</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1840172</v>
      </c>
      <c r="BR114" s="769"/>
      <c r="BS114" s="769"/>
      <c r="BT114" s="769"/>
      <c r="BU114" s="769"/>
      <c r="BV114" s="769">
        <v>1781728</v>
      </c>
      <c r="BW114" s="769"/>
      <c r="BX114" s="769"/>
      <c r="BY114" s="769"/>
      <c r="BZ114" s="769"/>
      <c r="CA114" s="769">
        <v>1645833</v>
      </c>
      <c r="CB114" s="769"/>
      <c r="CC114" s="769"/>
      <c r="CD114" s="769"/>
      <c r="CE114" s="769"/>
      <c r="CF114" s="846">
        <v>31.6</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13084</v>
      </c>
      <c r="AB115" s="907"/>
      <c r="AC115" s="907"/>
      <c r="AD115" s="907"/>
      <c r="AE115" s="908"/>
      <c r="AF115" s="909">
        <v>13012</v>
      </c>
      <c r="AG115" s="907"/>
      <c r="AH115" s="907"/>
      <c r="AI115" s="907"/>
      <c r="AJ115" s="908"/>
      <c r="AK115" s="909">
        <v>12726</v>
      </c>
      <c r="AL115" s="907"/>
      <c r="AM115" s="907"/>
      <c r="AN115" s="907"/>
      <c r="AO115" s="908"/>
      <c r="AP115" s="910">
        <v>0.2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2259</v>
      </c>
      <c r="AB116" s="782"/>
      <c r="AC116" s="782"/>
      <c r="AD116" s="782"/>
      <c r="AE116" s="783"/>
      <c r="AF116" s="784">
        <v>1028</v>
      </c>
      <c r="AG116" s="782"/>
      <c r="AH116" s="782"/>
      <c r="AI116" s="782"/>
      <c r="AJ116" s="783"/>
      <c r="AK116" s="784">
        <v>716</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2085752</v>
      </c>
      <c r="AB117" s="893"/>
      <c r="AC117" s="893"/>
      <c r="AD117" s="893"/>
      <c r="AE117" s="894"/>
      <c r="AF117" s="896">
        <v>2012985</v>
      </c>
      <c r="AG117" s="893"/>
      <c r="AH117" s="893"/>
      <c r="AI117" s="893"/>
      <c r="AJ117" s="894"/>
      <c r="AK117" s="896">
        <v>1955108</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22569388</v>
      </c>
      <c r="BR118" s="856"/>
      <c r="BS118" s="856"/>
      <c r="BT118" s="856"/>
      <c r="BU118" s="856"/>
      <c r="BV118" s="856">
        <v>21562271</v>
      </c>
      <c r="BW118" s="856"/>
      <c r="BX118" s="856"/>
      <c r="BY118" s="856"/>
      <c r="BZ118" s="856"/>
      <c r="CA118" s="856">
        <v>20426565</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1228227</v>
      </c>
      <c r="BR119" s="798"/>
      <c r="BS119" s="798"/>
      <c r="BT119" s="798"/>
      <c r="BU119" s="798"/>
      <c r="BV119" s="798">
        <v>1559816</v>
      </c>
      <c r="BW119" s="798"/>
      <c r="BX119" s="798"/>
      <c r="BY119" s="798"/>
      <c r="BZ119" s="798"/>
      <c r="CA119" s="798">
        <v>1862912</v>
      </c>
      <c r="CB119" s="798"/>
      <c r="CC119" s="798"/>
      <c r="CD119" s="798"/>
      <c r="CE119" s="798"/>
      <c r="CF119" s="859">
        <v>35.799999999999997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834633</v>
      </c>
      <c r="DH119" s="715"/>
      <c r="DI119" s="715"/>
      <c r="DJ119" s="715"/>
      <c r="DK119" s="716"/>
      <c r="DL119" s="717">
        <v>819859</v>
      </c>
      <c r="DM119" s="715"/>
      <c r="DN119" s="715"/>
      <c r="DO119" s="715"/>
      <c r="DP119" s="716"/>
      <c r="DQ119" s="717">
        <v>733926</v>
      </c>
      <c r="DR119" s="715"/>
      <c r="DS119" s="715"/>
      <c r="DT119" s="715"/>
      <c r="DU119" s="716"/>
      <c r="DV119" s="805">
        <v>14.1</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1649204</v>
      </c>
      <c r="BR120" s="769"/>
      <c r="BS120" s="769"/>
      <c r="BT120" s="769"/>
      <c r="BU120" s="769"/>
      <c r="BV120" s="769">
        <v>1381517</v>
      </c>
      <c r="BW120" s="769"/>
      <c r="BX120" s="769"/>
      <c r="BY120" s="769"/>
      <c r="BZ120" s="769"/>
      <c r="CA120" s="769">
        <v>1390006</v>
      </c>
      <c r="CB120" s="769"/>
      <c r="CC120" s="769"/>
      <c r="CD120" s="769"/>
      <c r="CE120" s="769"/>
      <c r="CF120" s="846">
        <v>26.7</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4894664</v>
      </c>
      <c r="DH120" s="798"/>
      <c r="DI120" s="798"/>
      <c r="DJ120" s="798"/>
      <c r="DK120" s="798"/>
      <c r="DL120" s="798">
        <v>4845560</v>
      </c>
      <c r="DM120" s="798"/>
      <c r="DN120" s="798"/>
      <c r="DO120" s="798"/>
      <c r="DP120" s="798"/>
      <c r="DQ120" s="798">
        <v>5084611</v>
      </c>
      <c r="DR120" s="798"/>
      <c r="DS120" s="798"/>
      <c r="DT120" s="798"/>
      <c r="DU120" s="798"/>
      <c r="DV120" s="799">
        <v>97.7</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9906</v>
      </c>
      <c r="AB121" s="782"/>
      <c r="AC121" s="782"/>
      <c r="AD121" s="782"/>
      <c r="AE121" s="783"/>
      <c r="AF121" s="784">
        <v>9906</v>
      </c>
      <c r="AG121" s="782"/>
      <c r="AH121" s="782"/>
      <c r="AI121" s="782"/>
      <c r="AJ121" s="783"/>
      <c r="AK121" s="784">
        <v>9906</v>
      </c>
      <c r="AL121" s="782"/>
      <c r="AM121" s="782"/>
      <c r="AN121" s="782"/>
      <c r="AO121" s="783"/>
      <c r="AP121" s="752">
        <v>0.2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11292580</v>
      </c>
      <c r="BR121" s="856"/>
      <c r="BS121" s="856"/>
      <c r="BT121" s="856"/>
      <c r="BU121" s="856"/>
      <c r="BV121" s="856">
        <v>10870364</v>
      </c>
      <c r="BW121" s="856"/>
      <c r="BX121" s="856"/>
      <c r="BY121" s="856"/>
      <c r="BZ121" s="856"/>
      <c r="CA121" s="856">
        <v>10639578</v>
      </c>
      <c r="CB121" s="856"/>
      <c r="CC121" s="856"/>
      <c r="CD121" s="856"/>
      <c r="CE121" s="856"/>
      <c r="CF121" s="857">
        <v>204.4</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14170011</v>
      </c>
      <c r="BR122" s="838"/>
      <c r="BS122" s="838"/>
      <c r="BT122" s="838"/>
      <c r="BU122" s="838"/>
      <c r="BV122" s="838">
        <v>13811697</v>
      </c>
      <c r="BW122" s="838"/>
      <c r="BX122" s="838"/>
      <c r="BY122" s="838"/>
      <c r="BZ122" s="838"/>
      <c r="CA122" s="838">
        <v>13892496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162.6</v>
      </c>
      <c r="BR123" s="830"/>
      <c r="BS123" s="830"/>
      <c r="BT123" s="830"/>
      <c r="BU123" s="830"/>
      <c r="BV123" s="830">
        <v>149.80000000000001</v>
      </c>
      <c r="BW123" s="830"/>
      <c r="BX123" s="830"/>
      <c r="BY123" s="830"/>
      <c r="BZ123" s="830"/>
      <c r="CA123" s="830">
        <v>125.5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v>251769</v>
      </c>
      <c r="DH124" s="715"/>
      <c r="DI124" s="715"/>
      <c r="DJ124" s="715"/>
      <c r="DK124" s="716"/>
      <c r="DL124" s="717">
        <v>232680</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3178</v>
      </c>
      <c r="AB127" s="782"/>
      <c r="AC127" s="782"/>
      <c r="AD127" s="782"/>
      <c r="AE127" s="783"/>
      <c r="AF127" s="784">
        <v>3106</v>
      </c>
      <c r="AG127" s="782"/>
      <c r="AH127" s="782"/>
      <c r="AI127" s="782"/>
      <c r="AJ127" s="783"/>
      <c r="AK127" s="784">
        <v>2820</v>
      </c>
      <c r="AL127" s="782"/>
      <c r="AM127" s="782"/>
      <c r="AN127" s="782"/>
      <c r="AO127" s="783"/>
      <c r="AP127" s="752">
        <v>0.1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14.34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148459</v>
      </c>
      <c r="AB128" s="722"/>
      <c r="AC128" s="722"/>
      <c r="AD128" s="722"/>
      <c r="AE128" s="723"/>
      <c r="AF128" s="724">
        <v>133774</v>
      </c>
      <c r="AG128" s="722"/>
      <c r="AH128" s="722"/>
      <c r="AI128" s="722"/>
      <c r="AJ128" s="723"/>
      <c r="AK128" s="724">
        <v>134293</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19.34</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6208507</v>
      </c>
      <c r="AB129" s="782"/>
      <c r="AC129" s="782"/>
      <c r="AD129" s="782"/>
      <c r="AE129" s="783"/>
      <c r="AF129" s="784">
        <v>6216275</v>
      </c>
      <c r="AG129" s="782"/>
      <c r="AH129" s="782"/>
      <c r="AI129" s="782"/>
      <c r="AJ129" s="783"/>
      <c r="AK129" s="784">
        <v>6237583</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16.100000000000001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1043380</v>
      </c>
      <c r="AB130" s="782"/>
      <c r="AC130" s="782"/>
      <c r="AD130" s="782"/>
      <c r="AE130" s="783"/>
      <c r="AF130" s="784">
        <v>1045019</v>
      </c>
      <c r="AG130" s="782"/>
      <c r="AH130" s="782"/>
      <c r="AI130" s="782"/>
      <c r="AJ130" s="783"/>
      <c r="AK130" s="784">
        <v>1033084</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125.5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5165127</v>
      </c>
      <c r="AB131" s="715"/>
      <c r="AC131" s="715"/>
      <c r="AD131" s="715"/>
      <c r="AE131" s="716"/>
      <c r="AF131" s="717">
        <v>5171256</v>
      </c>
      <c r="AG131" s="715"/>
      <c r="AH131" s="715"/>
      <c r="AI131" s="715"/>
      <c r="AJ131" s="716"/>
      <c r="AK131" s="717">
        <v>5204499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17.306699330000001</v>
      </c>
      <c r="AB132" s="738"/>
      <c r="AC132" s="738"/>
      <c r="AD132" s="738"/>
      <c r="AE132" s="739"/>
      <c r="AF132" s="740">
        <v>16.131322839999999</v>
      </c>
      <c r="AG132" s="738"/>
      <c r="AH132" s="738"/>
      <c r="AI132" s="738"/>
      <c r="AJ132" s="739"/>
      <c r="AK132" s="740">
        <v>15.13557789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18.3</v>
      </c>
      <c r="AB133" s="747"/>
      <c r="AC133" s="747"/>
      <c r="AD133" s="747"/>
      <c r="AE133" s="748"/>
      <c r="AF133" s="746">
        <v>17</v>
      </c>
      <c r="AG133" s="747"/>
      <c r="AH133" s="747"/>
      <c r="AI133" s="747"/>
      <c r="AJ133" s="748"/>
      <c r="AK133" s="746">
        <v>16.100000000000001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6" t="s">
        <v>465</v>
      </c>
      <c r="L7" s="254"/>
      <c r="M7" s="255" t="s">
        <v>466</v>
      </c>
      <c r="N7" s="256"/>
    </row>
    <row r="8" spans="1:16" x14ac:dyDescent="0.15">
      <c r="A8" s="248"/>
      <c r="B8" s="244"/>
      <c r="C8" s="244"/>
      <c r="D8" s="244"/>
      <c r="E8" s="244"/>
      <c r="F8" s="244"/>
      <c r="G8" s="257"/>
      <c r="H8" s="258"/>
      <c r="I8" s="258"/>
      <c r="J8" s="259"/>
      <c r="K8" s="1117"/>
      <c r="L8" s="260" t="s">
        <v>467</v>
      </c>
      <c r="M8" s="261" t="s">
        <v>468</v>
      </c>
      <c r="N8" s="262" t="s">
        <v>469</v>
      </c>
    </row>
    <row r="9" spans="1:16" x14ac:dyDescent="0.15">
      <c r="A9" s="248"/>
      <c r="B9" s="244"/>
      <c r="C9" s="244"/>
      <c r="D9" s="244"/>
      <c r="E9" s="244"/>
      <c r="F9" s="244"/>
      <c r="G9" s="1130" t="s">
        <v>470</v>
      </c>
      <c r="H9" s="1131"/>
      <c r="I9" s="1131"/>
      <c r="J9" s="1132"/>
      <c r="K9" s="263">
        <v>1634577</v>
      </c>
      <c r="L9" s="264">
        <v>92842</v>
      </c>
      <c r="M9" s="265">
        <v>76983</v>
      </c>
      <c r="N9" s="266">
        <v>20.6</v>
      </c>
    </row>
    <row r="10" spans="1:16" x14ac:dyDescent="0.15">
      <c r="A10" s="248"/>
      <c r="B10" s="244"/>
      <c r="C10" s="244"/>
      <c r="D10" s="244"/>
      <c r="E10" s="244"/>
      <c r="F10" s="244"/>
      <c r="G10" s="1130" t="s">
        <v>471</v>
      </c>
      <c r="H10" s="1131"/>
      <c r="I10" s="1131"/>
      <c r="J10" s="1132"/>
      <c r="K10" s="267">
        <v>15647</v>
      </c>
      <c r="L10" s="268">
        <v>889</v>
      </c>
      <c r="M10" s="269">
        <v>8074</v>
      </c>
      <c r="N10" s="270">
        <v>-89</v>
      </c>
    </row>
    <row r="11" spans="1:16" ht="13.5" customHeight="1" x14ac:dyDescent="0.15">
      <c r="A11" s="248"/>
      <c r="B11" s="244"/>
      <c r="C11" s="244"/>
      <c r="D11" s="244"/>
      <c r="E11" s="244"/>
      <c r="F11" s="244"/>
      <c r="G11" s="1130" t="s">
        <v>472</v>
      </c>
      <c r="H11" s="1131"/>
      <c r="I11" s="1131"/>
      <c r="J11" s="1132"/>
      <c r="K11" s="267">
        <v>332859</v>
      </c>
      <c r="L11" s="268">
        <v>18906</v>
      </c>
      <c r="M11" s="269">
        <v>11657</v>
      </c>
      <c r="N11" s="270">
        <v>62.2</v>
      </c>
    </row>
    <row r="12" spans="1:16" ht="13.5" customHeight="1" x14ac:dyDescent="0.15">
      <c r="A12" s="248"/>
      <c r="B12" s="244"/>
      <c r="C12" s="244"/>
      <c r="D12" s="244"/>
      <c r="E12" s="244"/>
      <c r="F12" s="244"/>
      <c r="G12" s="1130" t="s">
        <v>473</v>
      </c>
      <c r="H12" s="1131"/>
      <c r="I12" s="1131"/>
      <c r="J12" s="1132"/>
      <c r="K12" s="267" t="s">
        <v>474</v>
      </c>
      <c r="L12" s="268" t="s">
        <v>474</v>
      </c>
      <c r="M12" s="269">
        <v>448</v>
      </c>
      <c r="N12" s="270" t="s">
        <v>474</v>
      </c>
    </row>
    <row r="13" spans="1:16" ht="13.5" customHeight="1" x14ac:dyDescent="0.15">
      <c r="A13" s="248"/>
      <c r="B13" s="244"/>
      <c r="C13" s="244"/>
      <c r="D13" s="244"/>
      <c r="E13" s="244"/>
      <c r="F13" s="244"/>
      <c r="G13" s="1130" t="s">
        <v>475</v>
      </c>
      <c r="H13" s="1131"/>
      <c r="I13" s="1131"/>
      <c r="J13" s="1132"/>
      <c r="K13" s="267" t="s">
        <v>474</v>
      </c>
      <c r="L13" s="268" t="s">
        <v>474</v>
      </c>
      <c r="M13" s="269" t="s">
        <v>474</v>
      </c>
      <c r="N13" s="270" t="s">
        <v>474</v>
      </c>
    </row>
    <row r="14" spans="1:16" ht="13.5" customHeight="1" x14ac:dyDescent="0.15">
      <c r="A14" s="248"/>
      <c r="B14" s="244"/>
      <c r="C14" s="244"/>
      <c r="D14" s="244"/>
      <c r="E14" s="244"/>
      <c r="F14" s="244"/>
      <c r="G14" s="1130" t="s">
        <v>476</v>
      </c>
      <c r="H14" s="1131"/>
      <c r="I14" s="1131"/>
      <c r="J14" s="1132"/>
      <c r="K14" s="267">
        <v>92272</v>
      </c>
      <c r="L14" s="268">
        <v>5241</v>
      </c>
      <c r="M14" s="269">
        <v>3486</v>
      </c>
      <c r="N14" s="270">
        <v>50.3</v>
      </c>
    </row>
    <row r="15" spans="1:16" ht="13.5" customHeight="1" x14ac:dyDescent="0.15">
      <c r="A15" s="248"/>
      <c r="B15" s="244"/>
      <c r="C15" s="244"/>
      <c r="D15" s="244"/>
      <c r="E15" s="244"/>
      <c r="F15" s="244"/>
      <c r="G15" s="1130" t="s">
        <v>477</v>
      </c>
      <c r="H15" s="1131"/>
      <c r="I15" s="1131"/>
      <c r="J15" s="1132"/>
      <c r="K15" s="267">
        <v>8603</v>
      </c>
      <c r="L15" s="268">
        <v>489</v>
      </c>
      <c r="M15" s="269">
        <v>1601</v>
      </c>
      <c r="N15" s="270">
        <v>-69.5</v>
      </c>
    </row>
    <row r="16" spans="1:16" x14ac:dyDescent="0.15">
      <c r="A16" s="248"/>
      <c r="B16" s="244"/>
      <c r="C16" s="244"/>
      <c r="D16" s="244"/>
      <c r="E16" s="244"/>
      <c r="F16" s="244"/>
      <c r="G16" s="1133" t="s">
        <v>478</v>
      </c>
      <c r="H16" s="1134"/>
      <c r="I16" s="1134"/>
      <c r="J16" s="1135"/>
      <c r="K16" s="268">
        <v>-195084</v>
      </c>
      <c r="L16" s="268">
        <v>-11081</v>
      </c>
      <c r="M16" s="269">
        <v>-9493</v>
      </c>
      <c r="N16" s="270">
        <v>16.7</v>
      </c>
    </row>
    <row r="17" spans="1:16" x14ac:dyDescent="0.15">
      <c r="A17" s="248"/>
      <c r="B17" s="244"/>
      <c r="C17" s="244"/>
      <c r="D17" s="244"/>
      <c r="E17" s="244"/>
      <c r="F17" s="244"/>
      <c r="G17" s="1133" t="s">
        <v>169</v>
      </c>
      <c r="H17" s="1134"/>
      <c r="I17" s="1134"/>
      <c r="J17" s="1135"/>
      <c r="K17" s="268">
        <v>1888874</v>
      </c>
      <c r="L17" s="268">
        <v>107286</v>
      </c>
      <c r="M17" s="269">
        <v>92756</v>
      </c>
      <c r="N17" s="270">
        <v>15.7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7" t="s">
        <v>483</v>
      </c>
      <c r="H21" s="1128"/>
      <c r="I21" s="1128"/>
      <c r="J21" s="1129"/>
      <c r="K21" s="280">
        <v>9.83</v>
      </c>
      <c r="L21" s="281">
        <v>8.7799999999999994</v>
      </c>
      <c r="M21" s="282">
        <v>1.05</v>
      </c>
      <c r="N21" s="249"/>
      <c r="O21" s="283"/>
      <c r="P21" s="279"/>
    </row>
    <row r="22" spans="1:16" s="284" customFormat="1" x14ac:dyDescent="0.15">
      <c r="A22" s="279"/>
      <c r="B22" s="249"/>
      <c r="C22" s="249"/>
      <c r="D22" s="249"/>
      <c r="E22" s="249"/>
      <c r="F22" s="249"/>
      <c r="G22" s="1127" t="s">
        <v>484</v>
      </c>
      <c r="H22" s="1128"/>
      <c r="I22" s="1128"/>
      <c r="J22" s="1129"/>
      <c r="K22" s="285">
        <v>95.5</v>
      </c>
      <c r="L22" s="286">
        <v>96.3</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6" t="s">
        <v>465</v>
      </c>
      <c r="L30" s="254"/>
      <c r="M30" s="255" t="s">
        <v>466</v>
      </c>
      <c r="N30" s="256"/>
    </row>
    <row r="31" spans="1:16" x14ac:dyDescent="0.15">
      <c r="A31" s="248"/>
      <c r="B31" s="244"/>
      <c r="C31" s="244"/>
      <c r="D31" s="244"/>
      <c r="E31" s="244"/>
      <c r="F31" s="244"/>
      <c r="G31" s="257"/>
      <c r="H31" s="258"/>
      <c r="I31" s="258"/>
      <c r="J31" s="259"/>
      <c r="K31" s="1117"/>
      <c r="L31" s="260" t="s">
        <v>467</v>
      </c>
      <c r="M31" s="261" t="s">
        <v>468</v>
      </c>
      <c r="N31" s="262" t="s">
        <v>469</v>
      </c>
    </row>
    <row r="32" spans="1:16" ht="27" customHeight="1" x14ac:dyDescent="0.15">
      <c r="A32" s="248"/>
      <c r="B32" s="244"/>
      <c r="C32" s="244"/>
      <c r="D32" s="244"/>
      <c r="E32" s="244"/>
      <c r="F32" s="244"/>
      <c r="G32" s="1118" t="s">
        <v>488</v>
      </c>
      <c r="H32" s="1119"/>
      <c r="I32" s="1119"/>
      <c r="J32" s="1120"/>
      <c r="K32" s="294">
        <v>1668126</v>
      </c>
      <c r="L32" s="294">
        <v>94748</v>
      </c>
      <c r="M32" s="295">
        <v>53752</v>
      </c>
      <c r="N32" s="296">
        <v>76.3</v>
      </c>
    </row>
    <row r="33" spans="1:16" ht="13.5" customHeight="1" x14ac:dyDescent="0.15">
      <c r="A33" s="248"/>
      <c r="B33" s="244"/>
      <c r="C33" s="244"/>
      <c r="D33" s="244"/>
      <c r="E33" s="244"/>
      <c r="F33" s="244"/>
      <c r="G33" s="1118" t="s">
        <v>489</v>
      </c>
      <c r="H33" s="1119"/>
      <c r="I33" s="1119"/>
      <c r="J33" s="1120"/>
      <c r="K33" s="294" t="s">
        <v>474</v>
      </c>
      <c r="L33" s="294" t="s">
        <v>474</v>
      </c>
      <c r="M33" s="295" t="s">
        <v>474</v>
      </c>
      <c r="N33" s="296" t="s">
        <v>474</v>
      </c>
    </row>
    <row r="34" spans="1:16" ht="27" customHeight="1" x14ac:dyDescent="0.15">
      <c r="A34" s="248"/>
      <c r="B34" s="244"/>
      <c r="C34" s="244"/>
      <c r="D34" s="244"/>
      <c r="E34" s="244"/>
      <c r="F34" s="244"/>
      <c r="G34" s="1118" t="s">
        <v>490</v>
      </c>
      <c r="H34" s="1119"/>
      <c r="I34" s="1119"/>
      <c r="J34" s="1120"/>
      <c r="K34" s="294" t="s">
        <v>474</v>
      </c>
      <c r="L34" s="294" t="s">
        <v>474</v>
      </c>
      <c r="M34" s="295">
        <v>8</v>
      </c>
      <c r="N34" s="296" t="s">
        <v>474</v>
      </c>
    </row>
    <row r="35" spans="1:16" ht="27" customHeight="1" x14ac:dyDescent="0.15">
      <c r="A35" s="248"/>
      <c r="B35" s="244"/>
      <c r="C35" s="244"/>
      <c r="D35" s="244"/>
      <c r="E35" s="244"/>
      <c r="F35" s="244"/>
      <c r="G35" s="1118" t="s">
        <v>491</v>
      </c>
      <c r="H35" s="1119"/>
      <c r="I35" s="1119"/>
      <c r="J35" s="1120"/>
      <c r="K35" s="294">
        <v>248554</v>
      </c>
      <c r="L35" s="294">
        <v>14118</v>
      </c>
      <c r="M35" s="295">
        <v>15811</v>
      </c>
      <c r="N35" s="296">
        <v>-10.7</v>
      </c>
    </row>
    <row r="36" spans="1:16" ht="27" customHeight="1" x14ac:dyDescent="0.15">
      <c r="A36" s="248"/>
      <c r="B36" s="244"/>
      <c r="C36" s="244"/>
      <c r="D36" s="244"/>
      <c r="E36" s="244"/>
      <c r="F36" s="244"/>
      <c r="G36" s="1118" t="s">
        <v>492</v>
      </c>
      <c r="H36" s="1119"/>
      <c r="I36" s="1119"/>
      <c r="J36" s="1120"/>
      <c r="K36" s="294">
        <v>24986</v>
      </c>
      <c r="L36" s="294">
        <v>1419</v>
      </c>
      <c r="M36" s="295">
        <v>3371</v>
      </c>
      <c r="N36" s="296">
        <v>-57.9</v>
      </c>
    </row>
    <row r="37" spans="1:16" ht="13.5" customHeight="1" x14ac:dyDescent="0.15">
      <c r="A37" s="248"/>
      <c r="B37" s="244"/>
      <c r="C37" s="244"/>
      <c r="D37" s="244"/>
      <c r="E37" s="244"/>
      <c r="F37" s="244"/>
      <c r="G37" s="1118" t="s">
        <v>493</v>
      </c>
      <c r="H37" s="1119"/>
      <c r="I37" s="1119"/>
      <c r="J37" s="1120"/>
      <c r="K37" s="294">
        <v>12726</v>
      </c>
      <c r="L37" s="294">
        <v>723</v>
      </c>
      <c r="M37" s="295">
        <v>1425</v>
      </c>
      <c r="N37" s="296">
        <v>-49.3</v>
      </c>
    </row>
    <row r="38" spans="1:16" ht="27" customHeight="1" x14ac:dyDescent="0.15">
      <c r="A38" s="248"/>
      <c r="B38" s="244"/>
      <c r="C38" s="244"/>
      <c r="D38" s="244"/>
      <c r="E38" s="244"/>
      <c r="F38" s="244"/>
      <c r="G38" s="1121" t="s">
        <v>494</v>
      </c>
      <c r="H38" s="1122"/>
      <c r="I38" s="1122"/>
      <c r="J38" s="1123"/>
      <c r="K38" s="297">
        <v>716</v>
      </c>
      <c r="L38" s="297">
        <v>41</v>
      </c>
      <c r="M38" s="298">
        <v>8</v>
      </c>
      <c r="N38" s="299">
        <v>412.5</v>
      </c>
      <c r="O38" s="293"/>
    </row>
    <row r="39" spans="1:16" x14ac:dyDescent="0.15">
      <c r="A39" s="248"/>
      <c r="B39" s="244"/>
      <c r="C39" s="244"/>
      <c r="D39" s="244"/>
      <c r="E39" s="244"/>
      <c r="F39" s="244"/>
      <c r="G39" s="1121" t="s">
        <v>495</v>
      </c>
      <c r="H39" s="1122"/>
      <c r="I39" s="1122"/>
      <c r="J39" s="1123"/>
      <c r="K39" s="300">
        <v>-134293</v>
      </c>
      <c r="L39" s="300">
        <v>-7628</v>
      </c>
      <c r="M39" s="301">
        <v>-3247</v>
      </c>
      <c r="N39" s="302">
        <v>134.9</v>
      </c>
      <c r="O39" s="293"/>
    </row>
    <row r="40" spans="1:16" ht="27" customHeight="1" x14ac:dyDescent="0.15">
      <c r="A40" s="248"/>
      <c r="B40" s="244"/>
      <c r="C40" s="244"/>
      <c r="D40" s="244"/>
      <c r="E40" s="244"/>
      <c r="F40" s="244"/>
      <c r="G40" s="1118" t="s">
        <v>496</v>
      </c>
      <c r="H40" s="1119"/>
      <c r="I40" s="1119"/>
      <c r="J40" s="1120"/>
      <c r="K40" s="300">
        <v>-1033084</v>
      </c>
      <c r="L40" s="300">
        <v>-58678</v>
      </c>
      <c r="M40" s="301">
        <v>-45760</v>
      </c>
      <c r="N40" s="302">
        <v>28.2</v>
      </c>
      <c r="O40" s="293"/>
    </row>
    <row r="41" spans="1:16" x14ac:dyDescent="0.15">
      <c r="A41" s="248"/>
      <c r="B41" s="244"/>
      <c r="C41" s="244"/>
      <c r="D41" s="244"/>
      <c r="E41" s="244"/>
      <c r="F41" s="244"/>
      <c r="G41" s="1124" t="s">
        <v>279</v>
      </c>
      <c r="H41" s="1125"/>
      <c r="I41" s="1125"/>
      <c r="J41" s="1126"/>
      <c r="K41" s="294">
        <v>787731</v>
      </c>
      <c r="L41" s="300">
        <v>44742</v>
      </c>
      <c r="M41" s="301">
        <v>25369</v>
      </c>
      <c r="N41" s="302">
        <v>76.400000000000006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1" t="s">
        <v>465</v>
      </c>
      <c r="J49" s="1113" t="s">
        <v>500</v>
      </c>
      <c r="K49" s="1114"/>
      <c r="L49" s="1114"/>
      <c r="M49" s="1114"/>
      <c r="N49" s="1115"/>
    </row>
    <row r="50" spans="1:14" x14ac:dyDescent="0.15">
      <c r="A50" s="248"/>
      <c r="B50" s="244"/>
      <c r="C50" s="244"/>
      <c r="D50" s="244"/>
      <c r="E50" s="244"/>
      <c r="F50" s="244"/>
      <c r="G50" s="312"/>
      <c r="H50" s="313"/>
      <c r="I50" s="1112"/>
      <c r="J50" s="314" t="s">
        <v>501</v>
      </c>
      <c r="K50" s="315" t="s">
        <v>502</v>
      </c>
      <c r="L50" s="316" t="s">
        <v>503</v>
      </c>
      <c r="M50" s="317" t="s">
        <v>504</v>
      </c>
      <c r="N50" s="318" t="s">
        <v>505</v>
      </c>
    </row>
    <row r="51" spans="1:14" x14ac:dyDescent="0.15">
      <c r="A51" s="248"/>
      <c r="B51" s="244"/>
      <c r="C51" s="244"/>
      <c r="D51" s="244"/>
      <c r="E51" s="244"/>
      <c r="F51" s="244"/>
      <c r="G51" s="310" t="s">
        <v>506</v>
      </c>
      <c r="H51" s="311"/>
      <c r="I51" s="319">
        <v>706615</v>
      </c>
      <c r="J51" s="320">
        <v>37638</v>
      </c>
      <c r="K51" s="321">
        <v>113.7</v>
      </c>
      <c r="L51" s="322">
        <v>65529</v>
      </c>
      <c r="M51" s="323">
        <v>43</v>
      </c>
      <c r="N51" s="324">
        <v>70.7</v>
      </c>
    </row>
    <row r="52" spans="1:14" x14ac:dyDescent="0.15">
      <c r="A52" s="248"/>
      <c r="B52" s="244"/>
      <c r="C52" s="244"/>
      <c r="D52" s="244"/>
      <c r="E52" s="244"/>
      <c r="F52" s="244"/>
      <c r="G52" s="325"/>
      <c r="H52" s="326" t="s">
        <v>507</v>
      </c>
      <c r="I52" s="327">
        <v>463173</v>
      </c>
      <c r="J52" s="328">
        <v>24671</v>
      </c>
      <c r="K52" s="329">
        <v>150.5</v>
      </c>
      <c r="L52" s="330">
        <v>32858</v>
      </c>
      <c r="M52" s="331">
        <v>44.5</v>
      </c>
      <c r="N52" s="332">
        <v>106</v>
      </c>
    </row>
    <row r="53" spans="1:14" x14ac:dyDescent="0.15">
      <c r="A53" s="248"/>
      <c r="B53" s="244"/>
      <c r="C53" s="244"/>
      <c r="D53" s="244"/>
      <c r="E53" s="244"/>
      <c r="F53" s="244"/>
      <c r="G53" s="310" t="s">
        <v>508</v>
      </c>
      <c r="H53" s="311"/>
      <c r="I53" s="319">
        <v>833383</v>
      </c>
      <c r="J53" s="320">
        <v>45055</v>
      </c>
      <c r="K53" s="321">
        <v>19.7</v>
      </c>
      <c r="L53" s="322">
        <v>64717</v>
      </c>
      <c r="M53" s="323">
        <v>-1.2</v>
      </c>
      <c r="N53" s="324">
        <v>20.9</v>
      </c>
    </row>
    <row r="54" spans="1:14" x14ac:dyDescent="0.15">
      <c r="A54" s="248"/>
      <c r="B54" s="244"/>
      <c r="C54" s="244"/>
      <c r="D54" s="244"/>
      <c r="E54" s="244"/>
      <c r="F54" s="244"/>
      <c r="G54" s="325"/>
      <c r="H54" s="326" t="s">
        <v>507</v>
      </c>
      <c r="I54" s="327">
        <v>314445</v>
      </c>
      <c r="J54" s="328">
        <v>17000</v>
      </c>
      <c r="K54" s="329">
        <v>-31.1</v>
      </c>
      <c r="L54" s="330">
        <v>31931</v>
      </c>
      <c r="M54" s="331">
        <v>-2.8</v>
      </c>
      <c r="N54" s="332">
        <v>-28.3</v>
      </c>
    </row>
    <row r="55" spans="1:14" x14ac:dyDescent="0.15">
      <c r="A55" s="248"/>
      <c r="B55" s="244"/>
      <c r="C55" s="244"/>
      <c r="D55" s="244"/>
      <c r="E55" s="244"/>
      <c r="F55" s="244"/>
      <c r="G55" s="310" t="s">
        <v>509</v>
      </c>
      <c r="H55" s="311"/>
      <c r="I55" s="319">
        <v>870135</v>
      </c>
      <c r="J55" s="320">
        <v>47747</v>
      </c>
      <c r="K55" s="321">
        <v>6</v>
      </c>
      <c r="L55" s="322">
        <v>61557</v>
      </c>
      <c r="M55" s="323">
        <v>-4.9000000000000004</v>
      </c>
      <c r="N55" s="324">
        <v>10.9</v>
      </c>
    </row>
    <row r="56" spans="1:14" x14ac:dyDescent="0.15">
      <c r="A56" s="248"/>
      <c r="B56" s="244"/>
      <c r="C56" s="244"/>
      <c r="D56" s="244"/>
      <c r="E56" s="244"/>
      <c r="F56" s="244"/>
      <c r="G56" s="325"/>
      <c r="H56" s="326" t="s">
        <v>507</v>
      </c>
      <c r="I56" s="327">
        <v>187874</v>
      </c>
      <c r="J56" s="328">
        <v>10309</v>
      </c>
      <c r="K56" s="329">
        <v>-39.4</v>
      </c>
      <c r="L56" s="330">
        <v>32497</v>
      </c>
      <c r="M56" s="331">
        <v>1.8</v>
      </c>
      <c r="N56" s="332">
        <v>-41.2</v>
      </c>
    </row>
    <row r="57" spans="1:14" x14ac:dyDescent="0.15">
      <c r="A57" s="248"/>
      <c r="B57" s="244"/>
      <c r="C57" s="244"/>
      <c r="D57" s="244"/>
      <c r="E57" s="244"/>
      <c r="F57" s="244"/>
      <c r="G57" s="310" t="s">
        <v>510</v>
      </c>
      <c r="H57" s="311"/>
      <c r="I57" s="319">
        <v>174988</v>
      </c>
      <c r="J57" s="320">
        <v>9811</v>
      </c>
      <c r="K57" s="321">
        <v>-79.5</v>
      </c>
      <c r="L57" s="322">
        <v>69806</v>
      </c>
      <c r="M57" s="323">
        <v>13.4</v>
      </c>
      <c r="N57" s="324">
        <v>-92.9</v>
      </c>
    </row>
    <row r="58" spans="1:14" x14ac:dyDescent="0.15">
      <c r="A58" s="248"/>
      <c r="B58" s="244"/>
      <c r="C58" s="244"/>
      <c r="D58" s="244"/>
      <c r="E58" s="244"/>
      <c r="F58" s="244"/>
      <c r="G58" s="325"/>
      <c r="H58" s="326" t="s">
        <v>507</v>
      </c>
      <c r="I58" s="327">
        <v>126782</v>
      </c>
      <c r="J58" s="328">
        <v>7109</v>
      </c>
      <c r="K58" s="329">
        <v>-31</v>
      </c>
      <c r="L58" s="330">
        <v>32823</v>
      </c>
      <c r="M58" s="331">
        <v>1</v>
      </c>
      <c r="N58" s="332">
        <v>-32</v>
      </c>
    </row>
    <row r="59" spans="1:14" x14ac:dyDescent="0.15">
      <c r="A59" s="248"/>
      <c r="B59" s="244"/>
      <c r="C59" s="244"/>
      <c r="D59" s="244"/>
      <c r="E59" s="244"/>
      <c r="F59" s="244"/>
      <c r="G59" s="310" t="s">
        <v>511</v>
      </c>
      <c r="H59" s="311"/>
      <c r="I59" s="319">
        <v>346367</v>
      </c>
      <c r="J59" s="320">
        <v>19673</v>
      </c>
      <c r="K59" s="321">
        <v>100.5</v>
      </c>
      <c r="L59" s="322">
        <v>74444</v>
      </c>
      <c r="M59" s="323">
        <v>6.6</v>
      </c>
      <c r="N59" s="324">
        <v>93.9</v>
      </c>
    </row>
    <row r="60" spans="1:14" x14ac:dyDescent="0.15">
      <c r="A60" s="248"/>
      <c r="B60" s="244"/>
      <c r="C60" s="244"/>
      <c r="D60" s="244"/>
      <c r="E60" s="244"/>
      <c r="F60" s="244"/>
      <c r="G60" s="325"/>
      <c r="H60" s="326" t="s">
        <v>507</v>
      </c>
      <c r="I60" s="333">
        <v>174400</v>
      </c>
      <c r="J60" s="328">
        <v>9906</v>
      </c>
      <c r="K60" s="329">
        <v>39.299999999999997</v>
      </c>
      <c r="L60" s="330">
        <v>34175</v>
      </c>
      <c r="M60" s="331">
        <v>4.0999999999999996</v>
      </c>
      <c r="N60" s="332">
        <v>35.200000000000003</v>
      </c>
    </row>
    <row r="61" spans="1:14" x14ac:dyDescent="0.15">
      <c r="A61" s="248"/>
      <c r="B61" s="244"/>
      <c r="C61" s="244"/>
      <c r="D61" s="244"/>
      <c r="E61" s="244"/>
      <c r="F61" s="244"/>
      <c r="G61" s="310" t="s">
        <v>512</v>
      </c>
      <c r="H61" s="334"/>
      <c r="I61" s="335">
        <v>586298</v>
      </c>
      <c r="J61" s="336">
        <v>31985</v>
      </c>
      <c r="K61" s="337">
        <v>32.1</v>
      </c>
      <c r="L61" s="338">
        <v>67211</v>
      </c>
      <c r="M61" s="339">
        <v>11.4</v>
      </c>
      <c r="N61" s="324">
        <v>20.7</v>
      </c>
    </row>
    <row r="62" spans="1:14" x14ac:dyDescent="0.15">
      <c r="A62" s="248"/>
      <c r="B62" s="244"/>
      <c r="C62" s="244"/>
      <c r="D62" s="244"/>
      <c r="E62" s="244"/>
      <c r="F62" s="244"/>
      <c r="G62" s="325"/>
      <c r="H62" s="326" t="s">
        <v>507</v>
      </c>
      <c r="I62" s="327">
        <v>253335</v>
      </c>
      <c r="J62" s="328">
        <v>13799</v>
      </c>
      <c r="K62" s="329">
        <v>17.7</v>
      </c>
      <c r="L62" s="330">
        <v>32857</v>
      </c>
      <c r="M62" s="331">
        <v>9.6999999999999993</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6" t="s">
        <v>3</v>
      </c>
      <c r="D47" s="1136"/>
      <c r="E47" s="1137"/>
      <c r="F47" s="11">
        <v>7.58</v>
      </c>
      <c r="G47" s="12">
        <v>7.06</v>
      </c>
      <c r="H47" s="12">
        <v>7.47</v>
      </c>
      <c r="I47" s="12">
        <v>8.8000000000000007</v>
      </c>
      <c r="J47" s="13">
        <v>9.23</v>
      </c>
    </row>
    <row r="48" spans="2:10" ht="57.75" customHeight="1" x14ac:dyDescent="0.15">
      <c r="B48" s="14"/>
      <c r="C48" s="1138" t="s">
        <v>4</v>
      </c>
      <c r="D48" s="1138"/>
      <c r="E48" s="1139"/>
      <c r="F48" s="15">
        <v>2.6</v>
      </c>
      <c r="G48" s="16">
        <v>3.53</v>
      </c>
      <c r="H48" s="16">
        <v>1.82</v>
      </c>
      <c r="I48" s="16">
        <v>2.65</v>
      </c>
      <c r="J48" s="17">
        <v>2.72</v>
      </c>
    </row>
    <row r="49" spans="2:10" ht="57.75" customHeight="1" thickBot="1" x14ac:dyDescent="0.2">
      <c r="B49" s="18"/>
      <c r="C49" s="1140" t="s">
        <v>5</v>
      </c>
      <c r="D49" s="1140"/>
      <c r="E49" s="1141"/>
      <c r="F49" s="19">
        <v>1.52</v>
      </c>
      <c r="G49" s="20">
        <v>0.71</v>
      </c>
      <c r="H49" s="20" t="s">
        <v>519</v>
      </c>
      <c r="I49" s="20">
        <v>2.16</v>
      </c>
      <c r="J49" s="21">
        <v>0.55000000000000004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8" t="s">
        <v>520</v>
      </c>
      <c r="D34" s="1148"/>
      <c r="E34" s="1149"/>
      <c r="F34" s="32" t="s">
        <v>521</v>
      </c>
      <c r="G34" s="33" t="s">
        <v>522</v>
      </c>
      <c r="H34" s="33" t="s">
        <v>523</v>
      </c>
      <c r="I34" s="33" t="s">
        <v>524</v>
      </c>
      <c r="J34" s="34" t="s">
        <v>525</v>
      </c>
      <c r="K34" s="22"/>
      <c r="L34" s="22"/>
      <c r="M34" s="22"/>
      <c r="N34" s="22"/>
      <c r="O34" s="22"/>
      <c r="P34" s="22"/>
    </row>
    <row r="35" spans="1:16" ht="39" customHeight="1" x14ac:dyDescent="0.15">
      <c r="A35" s="22"/>
      <c r="B35" s="35"/>
      <c r="C35" s="1142" t="s">
        <v>526</v>
      </c>
      <c r="D35" s="1143"/>
      <c r="E35" s="1144"/>
      <c r="F35" s="36">
        <v>5.79</v>
      </c>
      <c r="G35" s="37">
        <v>6.37</v>
      </c>
      <c r="H35" s="37">
        <v>7.67</v>
      </c>
      <c r="I35" s="37">
        <v>8.57</v>
      </c>
      <c r="J35" s="38">
        <v>4.33</v>
      </c>
      <c r="K35" s="22"/>
      <c r="L35" s="22"/>
      <c r="M35" s="22"/>
      <c r="N35" s="22"/>
      <c r="O35" s="22"/>
      <c r="P35" s="22"/>
    </row>
    <row r="36" spans="1:16" ht="39" customHeight="1" x14ac:dyDescent="0.15">
      <c r="A36" s="22"/>
      <c r="B36" s="35"/>
      <c r="C36" s="1142" t="s">
        <v>527</v>
      </c>
      <c r="D36" s="1143"/>
      <c r="E36" s="1144"/>
      <c r="F36" s="36">
        <v>2.6</v>
      </c>
      <c r="G36" s="37">
        <v>3.53</v>
      </c>
      <c r="H36" s="37">
        <v>1.82</v>
      </c>
      <c r="I36" s="37">
        <v>2.65</v>
      </c>
      <c r="J36" s="38">
        <v>2.72</v>
      </c>
      <c r="K36" s="22"/>
      <c r="L36" s="22"/>
      <c r="M36" s="22"/>
      <c r="N36" s="22"/>
      <c r="O36" s="22"/>
      <c r="P36" s="22"/>
    </row>
    <row r="37" spans="1:16" ht="39" customHeight="1" x14ac:dyDescent="0.15">
      <c r="A37" s="22"/>
      <c r="B37" s="35"/>
      <c r="C37" s="1142" t="s">
        <v>528</v>
      </c>
      <c r="D37" s="1143"/>
      <c r="E37" s="1144"/>
      <c r="F37" s="36">
        <v>0.22</v>
      </c>
      <c r="G37" s="37">
        <v>0.19</v>
      </c>
      <c r="H37" s="37">
        <v>0.15</v>
      </c>
      <c r="I37" s="37">
        <v>0.32</v>
      </c>
      <c r="J37" s="38">
        <v>0.26</v>
      </c>
      <c r="K37" s="22"/>
      <c r="L37" s="22"/>
      <c r="M37" s="22"/>
      <c r="N37" s="22"/>
      <c r="O37" s="22"/>
      <c r="P37" s="22"/>
    </row>
    <row r="38" spans="1:16" ht="39" customHeight="1" x14ac:dyDescent="0.15">
      <c r="A38" s="22"/>
      <c r="B38" s="35"/>
      <c r="C38" s="1142" t="s">
        <v>529</v>
      </c>
      <c r="D38" s="1143"/>
      <c r="E38" s="1144"/>
      <c r="F38" s="36">
        <v>0.06</v>
      </c>
      <c r="G38" s="37">
        <v>0.06</v>
      </c>
      <c r="H38" s="37">
        <v>0.05</v>
      </c>
      <c r="I38" s="37">
        <v>0.06</v>
      </c>
      <c r="J38" s="38">
        <v>0.06</v>
      </c>
      <c r="K38" s="22"/>
      <c r="L38" s="22"/>
      <c r="M38" s="22"/>
      <c r="N38" s="22"/>
      <c r="O38" s="22"/>
      <c r="P38" s="22"/>
    </row>
    <row r="39" spans="1:16" ht="39" customHeight="1" x14ac:dyDescent="0.15">
      <c r="A39" s="22"/>
      <c r="B39" s="35"/>
      <c r="C39" s="1142" t="s">
        <v>530</v>
      </c>
      <c r="D39" s="1143"/>
      <c r="E39" s="1144"/>
      <c r="F39" s="36">
        <v>0.46</v>
      </c>
      <c r="G39" s="37">
        <v>0.3</v>
      </c>
      <c r="H39" s="37">
        <v>7.0000000000000007E-2</v>
      </c>
      <c r="I39" s="37">
        <v>0.12</v>
      </c>
      <c r="J39" s="38">
        <v>0.01</v>
      </c>
      <c r="K39" s="22"/>
      <c r="L39" s="22"/>
      <c r="M39" s="22"/>
      <c r="N39" s="22"/>
      <c r="O39" s="22"/>
      <c r="P39" s="22"/>
    </row>
    <row r="40" spans="1:16" ht="39" customHeight="1" x14ac:dyDescent="0.15">
      <c r="A40" s="22"/>
      <c r="B40" s="35"/>
      <c r="C40" s="1142" t="s">
        <v>531</v>
      </c>
      <c r="D40" s="1143"/>
      <c r="E40" s="1144"/>
      <c r="F40" s="36">
        <v>0.04</v>
      </c>
      <c r="G40" s="37">
        <v>0.1</v>
      </c>
      <c r="H40" s="37">
        <v>0.11</v>
      </c>
      <c r="I40" s="37">
        <v>0.02</v>
      </c>
      <c r="J40" s="38">
        <v>0.01</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532</v>
      </c>
      <c r="D42" s="1143"/>
      <c r="E42" s="1144"/>
      <c r="F42" s="36" t="s">
        <v>474</v>
      </c>
      <c r="G42" s="37" t="s">
        <v>474</v>
      </c>
      <c r="H42" s="37" t="s">
        <v>474</v>
      </c>
      <c r="I42" s="37" t="s">
        <v>474</v>
      </c>
      <c r="J42" s="38" t="s">
        <v>474</v>
      </c>
      <c r="K42" s="22"/>
      <c r="L42" s="22"/>
      <c r="M42" s="22"/>
      <c r="N42" s="22"/>
      <c r="O42" s="22"/>
      <c r="P42" s="22"/>
    </row>
    <row r="43" spans="1:16" ht="39" customHeight="1" thickBot="1" x14ac:dyDescent="0.2">
      <c r="A43" s="22"/>
      <c r="B43" s="40"/>
      <c r="C43" s="1145" t="s">
        <v>533</v>
      </c>
      <c r="D43" s="1146"/>
      <c r="E43" s="1147"/>
      <c r="F43" s="41">
        <v>0.11</v>
      </c>
      <c r="G43" s="42">
        <v>0.05</v>
      </c>
      <c r="H43" s="42">
        <v>7.0000000000000007E-2</v>
      </c>
      <c r="I43" s="42">
        <v>0</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1960</v>
      </c>
      <c r="L45" s="60">
        <v>1867</v>
      </c>
      <c r="M45" s="60">
        <v>1812</v>
      </c>
      <c r="N45" s="60">
        <v>1722</v>
      </c>
      <c r="O45" s="61">
        <v>1668</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474</v>
      </c>
      <c r="L47" s="64" t="s">
        <v>474</v>
      </c>
      <c r="M47" s="64" t="s">
        <v>474</v>
      </c>
      <c r="N47" s="64" t="s">
        <v>474</v>
      </c>
      <c r="O47" s="65" t="s">
        <v>474</v>
      </c>
      <c r="P47" s="48"/>
      <c r="Q47" s="48"/>
      <c r="R47" s="48"/>
      <c r="S47" s="48"/>
      <c r="T47" s="48"/>
      <c r="U47" s="48"/>
    </row>
    <row r="48" spans="1:21" ht="30.75" customHeight="1" x14ac:dyDescent="0.15">
      <c r="A48" s="48"/>
      <c r="B48" s="1160"/>
      <c r="C48" s="1161"/>
      <c r="D48" s="62"/>
      <c r="E48" s="1152" t="s">
        <v>15</v>
      </c>
      <c r="F48" s="1152"/>
      <c r="G48" s="1152"/>
      <c r="H48" s="1152"/>
      <c r="I48" s="1152"/>
      <c r="J48" s="1153"/>
      <c r="K48" s="63">
        <v>249</v>
      </c>
      <c r="L48" s="64">
        <v>235</v>
      </c>
      <c r="M48" s="64">
        <v>234</v>
      </c>
      <c r="N48" s="64">
        <v>252</v>
      </c>
      <c r="O48" s="65">
        <v>249</v>
      </c>
      <c r="P48" s="48"/>
      <c r="Q48" s="48"/>
      <c r="R48" s="48"/>
      <c r="S48" s="48"/>
      <c r="T48" s="48"/>
      <c r="U48" s="48"/>
    </row>
    <row r="49" spans="1:21" ht="30.75" customHeight="1" x14ac:dyDescent="0.15">
      <c r="A49" s="48"/>
      <c r="B49" s="1160"/>
      <c r="C49" s="1161"/>
      <c r="D49" s="62"/>
      <c r="E49" s="1152" t="s">
        <v>16</v>
      </c>
      <c r="F49" s="1152"/>
      <c r="G49" s="1152"/>
      <c r="H49" s="1152"/>
      <c r="I49" s="1152"/>
      <c r="J49" s="1153"/>
      <c r="K49" s="63">
        <v>68</v>
      </c>
      <c r="L49" s="64">
        <v>45</v>
      </c>
      <c r="M49" s="64">
        <v>25</v>
      </c>
      <c r="N49" s="64">
        <v>25</v>
      </c>
      <c r="O49" s="65">
        <v>25</v>
      </c>
      <c r="P49" s="48"/>
      <c r="Q49" s="48"/>
      <c r="R49" s="48"/>
      <c r="S49" s="48"/>
      <c r="T49" s="48"/>
      <c r="U49" s="48"/>
    </row>
    <row r="50" spans="1:21" ht="30.75" customHeight="1" x14ac:dyDescent="0.15">
      <c r="A50" s="48"/>
      <c r="B50" s="1160"/>
      <c r="C50" s="1161"/>
      <c r="D50" s="62"/>
      <c r="E50" s="1152" t="s">
        <v>17</v>
      </c>
      <c r="F50" s="1152"/>
      <c r="G50" s="1152"/>
      <c r="H50" s="1152"/>
      <c r="I50" s="1152"/>
      <c r="J50" s="1153"/>
      <c r="K50" s="63">
        <v>5</v>
      </c>
      <c r="L50" s="64">
        <v>10</v>
      </c>
      <c r="M50" s="64">
        <v>13</v>
      </c>
      <c r="N50" s="64">
        <v>13</v>
      </c>
      <c r="O50" s="65">
        <v>13</v>
      </c>
      <c r="P50" s="48"/>
      <c r="Q50" s="48"/>
      <c r="R50" s="48"/>
      <c r="S50" s="48"/>
      <c r="T50" s="48"/>
      <c r="U50" s="48"/>
    </row>
    <row r="51" spans="1:21" ht="30.75" customHeight="1" x14ac:dyDescent="0.15">
      <c r="A51" s="48"/>
      <c r="B51" s="1162"/>
      <c r="C51" s="1163"/>
      <c r="D51" s="66"/>
      <c r="E51" s="1152" t="s">
        <v>18</v>
      </c>
      <c r="F51" s="1152"/>
      <c r="G51" s="1152"/>
      <c r="H51" s="1152"/>
      <c r="I51" s="1152"/>
      <c r="J51" s="1153"/>
      <c r="K51" s="63">
        <v>2</v>
      </c>
      <c r="L51" s="64">
        <v>2</v>
      </c>
      <c r="M51" s="64">
        <v>2</v>
      </c>
      <c r="N51" s="64">
        <v>1</v>
      </c>
      <c r="O51" s="65">
        <v>1</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1254</v>
      </c>
      <c r="L52" s="64">
        <v>1209</v>
      </c>
      <c r="M52" s="64">
        <v>1191</v>
      </c>
      <c r="N52" s="64">
        <v>1179</v>
      </c>
      <c r="O52" s="65">
        <v>1168</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1030</v>
      </c>
      <c r="L53" s="69">
        <v>950</v>
      </c>
      <c r="M53" s="69">
        <v>895</v>
      </c>
      <c r="N53" s="69">
        <v>834</v>
      </c>
      <c r="O53" s="70">
        <v>788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8" t="s">
        <v>24</v>
      </c>
      <c r="C41" s="1179"/>
      <c r="D41" s="81"/>
      <c r="E41" s="1180" t="s">
        <v>25</v>
      </c>
      <c r="F41" s="1180"/>
      <c r="G41" s="1180"/>
      <c r="H41" s="1181"/>
      <c r="I41" s="82">
        <v>15948</v>
      </c>
      <c r="J41" s="83">
        <v>15071</v>
      </c>
      <c r="K41" s="83">
        <v>14333</v>
      </c>
      <c r="L41" s="83">
        <v>13449</v>
      </c>
      <c r="M41" s="84">
        <v>12467</v>
      </c>
    </row>
    <row r="42" spans="2:13" ht="27.75" customHeight="1" x14ac:dyDescent="0.15">
      <c r="B42" s="1168"/>
      <c r="C42" s="1169"/>
      <c r="D42" s="85"/>
      <c r="E42" s="1172" t="s">
        <v>26</v>
      </c>
      <c r="F42" s="1172"/>
      <c r="G42" s="1172"/>
      <c r="H42" s="1173"/>
      <c r="I42" s="86">
        <v>1181</v>
      </c>
      <c r="J42" s="87">
        <v>1064</v>
      </c>
      <c r="K42" s="87">
        <v>969</v>
      </c>
      <c r="L42" s="87">
        <v>945</v>
      </c>
      <c r="M42" s="88">
        <v>849</v>
      </c>
    </row>
    <row r="43" spans="2:13" ht="27.75" customHeight="1" x14ac:dyDescent="0.15">
      <c r="B43" s="1168"/>
      <c r="C43" s="1169"/>
      <c r="D43" s="85"/>
      <c r="E43" s="1172" t="s">
        <v>27</v>
      </c>
      <c r="F43" s="1172"/>
      <c r="G43" s="1172"/>
      <c r="H43" s="1173"/>
      <c r="I43" s="86">
        <v>5353</v>
      </c>
      <c r="J43" s="87">
        <v>5245</v>
      </c>
      <c r="K43" s="87">
        <v>5146</v>
      </c>
      <c r="L43" s="87">
        <v>5078</v>
      </c>
      <c r="M43" s="88">
        <v>5085</v>
      </c>
    </row>
    <row r="44" spans="2:13" ht="27.75" customHeight="1" x14ac:dyDescent="0.15">
      <c r="B44" s="1168"/>
      <c r="C44" s="1169"/>
      <c r="D44" s="85"/>
      <c r="E44" s="1172" t="s">
        <v>28</v>
      </c>
      <c r="F44" s="1172"/>
      <c r="G44" s="1172"/>
      <c r="H44" s="1173"/>
      <c r="I44" s="86">
        <v>325</v>
      </c>
      <c r="J44" s="87">
        <v>285</v>
      </c>
      <c r="K44" s="87">
        <v>280</v>
      </c>
      <c r="L44" s="87">
        <v>308</v>
      </c>
      <c r="M44" s="88">
        <v>380</v>
      </c>
    </row>
    <row r="45" spans="2:13" ht="27.75" customHeight="1" x14ac:dyDescent="0.15">
      <c r="B45" s="1168"/>
      <c r="C45" s="1169"/>
      <c r="D45" s="85"/>
      <c r="E45" s="1172" t="s">
        <v>29</v>
      </c>
      <c r="F45" s="1172"/>
      <c r="G45" s="1172"/>
      <c r="H45" s="1173"/>
      <c r="I45" s="86">
        <v>1935</v>
      </c>
      <c r="J45" s="87">
        <v>1912</v>
      </c>
      <c r="K45" s="87">
        <v>1840</v>
      </c>
      <c r="L45" s="87">
        <v>1782</v>
      </c>
      <c r="M45" s="88">
        <v>1646</v>
      </c>
    </row>
    <row r="46" spans="2:13" ht="27.75" customHeight="1" x14ac:dyDescent="0.15">
      <c r="B46" s="1168"/>
      <c r="C46" s="1169"/>
      <c r="D46" s="85"/>
      <c r="E46" s="1172" t="s">
        <v>30</v>
      </c>
      <c r="F46" s="1172"/>
      <c r="G46" s="1172"/>
      <c r="H46" s="1173"/>
      <c r="I46" s="86">
        <v>152</v>
      </c>
      <c r="J46" s="87">
        <v>150</v>
      </c>
      <c r="K46" s="87" t="s">
        <v>474</v>
      </c>
      <c r="L46" s="87" t="s">
        <v>474</v>
      </c>
      <c r="M46" s="88" t="s">
        <v>474</v>
      </c>
    </row>
    <row r="47" spans="2:13" ht="27.75" customHeight="1" x14ac:dyDescent="0.15">
      <c r="B47" s="1168"/>
      <c r="C47" s="1169"/>
      <c r="D47" s="85"/>
      <c r="E47" s="1172" t="s">
        <v>31</v>
      </c>
      <c r="F47" s="1172"/>
      <c r="G47" s="1172"/>
      <c r="H47" s="1173"/>
      <c r="I47" s="86" t="s">
        <v>474</v>
      </c>
      <c r="J47" s="87" t="s">
        <v>474</v>
      </c>
      <c r="K47" s="87" t="s">
        <v>474</v>
      </c>
      <c r="L47" s="87" t="s">
        <v>474</v>
      </c>
      <c r="M47" s="88" t="s">
        <v>474</v>
      </c>
    </row>
    <row r="48" spans="2:13" ht="27.75" customHeight="1" x14ac:dyDescent="0.15">
      <c r="B48" s="1170"/>
      <c r="C48" s="1171"/>
      <c r="D48" s="85"/>
      <c r="E48" s="1172" t="s">
        <v>32</v>
      </c>
      <c r="F48" s="1172"/>
      <c r="G48" s="1172"/>
      <c r="H48" s="1173"/>
      <c r="I48" s="86" t="s">
        <v>474</v>
      </c>
      <c r="J48" s="87" t="s">
        <v>474</v>
      </c>
      <c r="K48" s="87" t="s">
        <v>474</v>
      </c>
      <c r="L48" s="87" t="s">
        <v>474</v>
      </c>
      <c r="M48" s="88" t="s">
        <v>474</v>
      </c>
    </row>
    <row r="49" spans="2:13" ht="27.75" customHeight="1" x14ac:dyDescent="0.15">
      <c r="B49" s="1166" t="s">
        <v>33</v>
      </c>
      <c r="C49" s="1167"/>
      <c r="D49" s="89"/>
      <c r="E49" s="1172" t="s">
        <v>34</v>
      </c>
      <c r="F49" s="1172"/>
      <c r="G49" s="1172"/>
      <c r="H49" s="1173"/>
      <c r="I49" s="86">
        <v>1153</v>
      </c>
      <c r="J49" s="87">
        <v>1143</v>
      </c>
      <c r="K49" s="87">
        <v>1228</v>
      </c>
      <c r="L49" s="87">
        <v>1560</v>
      </c>
      <c r="M49" s="88">
        <v>1863</v>
      </c>
    </row>
    <row r="50" spans="2:13" ht="27.75" customHeight="1" x14ac:dyDescent="0.15">
      <c r="B50" s="1168"/>
      <c r="C50" s="1169"/>
      <c r="D50" s="85"/>
      <c r="E50" s="1172" t="s">
        <v>35</v>
      </c>
      <c r="F50" s="1172"/>
      <c r="G50" s="1172"/>
      <c r="H50" s="1173"/>
      <c r="I50" s="86">
        <v>1622</v>
      </c>
      <c r="J50" s="87">
        <v>1662</v>
      </c>
      <c r="K50" s="87">
        <v>1649</v>
      </c>
      <c r="L50" s="87">
        <v>1382</v>
      </c>
      <c r="M50" s="88">
        <v>1390</v>
      </c>
    </row>
    <row r="51" spans="2:13" ht="27.75" customHeight="1" x14ac:dyDescent="0.15">
      <c r="B51" s="1170"/>
      <c r="C51" s="1171"/>
      <c r="D51" s="85"/>
      <c r="E51" s="1172" t="s">
        <v>36</v>
      </c>
      <c r="F51" s="1172"/>
      <c r="G51" s="1172"/>
      <c r="H51" s="1173"/>
      <c r="I51" s="86">
        <v>11608</v>
      </c>
      <c r="J51" s="87">
        <v>11624</v>
      </c>
      <c r="K51" s="87">
        <v>11293</v>
      </c>
      <c r="L51" s="87">
        <v>10870</v>
      </c>
      <c r="M51" s="88">
        <v>10640</v>
      </c>
    </row>
    <row r="52" spans="2:13" ht="27.75" customHeight="1" thickBot="1" x14ac:dyDescent="0.2">
      <c r="B52" s="1174" t="s">
        <v>37</v>
      </c>
      <c r="C52" s="1175"/>
      <c r="D52" s="90"/>
      <c r="E52" s="1176" t="s">
        <v>38</v>
      </c>
      <c r="F52" s="1176"/>
      <c r="G52" s="1176"/>
      <c r="H52" s="1177"/>
      <c r="I52" s="91">
        <v>10510</v>
      </c>
      <c r="J52" s="92">
        <v>9298</v>
      </c>
      <c r="K52" s="92">
        <v>8399</v>
      </c>
      <c r="L52" s="92">
        <v>7751</v>
      </c>
      <c r="M52" s="93">
        <v>6534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37638</v>
      </c>
      <c r="E3" s="116"/>
      <c r="F3" s="117">
        <v>65529</v>
      </c>
      <c r="G3" s="118"/>
      <c r="H3" s="119"/>
    </row>
    <row r="4" spans="1:8" x14ac:dyDescent="0.15">
      <c r="A4" s="120"/>
      <c r="B4" s="121"/>
      <c r="C4" s="122"/>
      <c r="D4" s="123">
        <v>24671</v>
      </c>
      <c r="E4" s="124"/>
      <c r="F4" s="125">
        <v>32858</v>
      </c>
      <c r="G4" s="126"/>
      <c r="H4" s="127"/>
    </row>
    <row r="5" spans="1:8" x14ac:dyDescent="0.15">
      <c r="A5" s="108" t="s">
        <v>508</v>
      </c>
      <c r="B5" s="113"/>
      <c r="C5" s="114"/>
      <c r="D5" s="115">
        <v>45055</v>
      </c>
      <c r="E5" s="116"/>
      <c r="F5" s="117">
        <v>64717</v>
      </c>
      <c r="G5" s="118"/>
      <c r="H5" s="119"/>
    </row>
    <row r="6" spans="1:8" x14ac:dyDescent="0.15">
      <c r="A6" s="120"/>
      <c r="B6" s="121"/>
      <c r="C6" s="122"/>
      <c r="D6" s="123">
        <v>17000</v>
      </c>
      <c r="E6" s="124"/>
      <c r="F6" s="125">
        <v>31931</v>
      </c>
      <c r="G6" s="126"/>
      <c r="H6" s="127"/>
    </row>
    <row r="7" spans="1:8" x14ac:dyDescent="0.15">
      <c r="A7" s="108" t="s">
        <v>509</v>
      </c>
      <c r="B7" s="113"/>
      <c r="C7" s="114"/>
      <c r="D7" s="115">
        <v>47747</v>
      </c>
      <c r="E7" s="116"/>
      <c r="F7" s="117">
        <v>61557</v>
      </c>
      <c r="G7" s="118"/>
      <c r="H7" s="119"/>
    </row>
    <row r="8" spans="1:8" x14ac:dyDescent="0.15">
      <c r="A8" s="120"/>
      <c r="B8" s="121"/>
      <c r="C8" s="122"/>
      <c r="D8" s="123">
        <v>10309</v>
      </c>
      <c r="E8" s="124"/>
      <c r="F8" s="125">
        <v>32497</v>
      </c>
      <c r="G8" s="126"/>
      <c r="H8" s="127"/>
    </row>
    <row r="9" spans="1:8" x14ac:dyDescent="0.15">
      <c r="A9" s="108" t="s">
        <v>510</v>
      </c>
      <c r="B9" s="113"/>
      <c r="C9" s="114"/>
      <c r="D9" s="115">
        <v>9811</v>
      </c>
      <c r="E9" s="116"/>
      <c r="F9" s="117">
        <v>69806</v>
      </c>
      <c r="G9" s="118"/>
      <c r="H9" s="119"/>
    </row>
    <row r="10" spans="1:8" x14ac:dyDescent="0.15">
      <c r="A10" s="120"/>
      <c r="B10" s="121"/>
      <c r="C10" s="122"/>
      <c r="D10" s="123">
        <v>7109</v>
      </c>
      <c r="E10" s="124"/>
      <c r="F10" s="125">
        <v>32823</v>
      </c>
      <c r="G10" s="126"/>
      <c r="H10" s="127"/>
    </row>
    <row r="11" spans="1:8" x14ac:dyDescent="0.15">
      <c r="A11" s="108" t="s">
        <v>511</v>
      </c>
      <c r="B11" s="113"/>
      <c r="C11" s="114"/>
      <c r="D11" s="115">
        <v>19673</v>
      </c>
      <c r="E11" s="116"/>
      <c r="F11" s="117">
        <v>74444</v>
      </c>
      <c r="G11" s="118"/>
      <c r="H11" s="119"/>
    </row>
    <row r="12" spans="1:8" x14ac:dyDescent="0.15">
      <c r="A12" s="120"/>
      <c r="B12" s="121"/>
      <c r="C12" s="128"/>
      <c r="D12" s="123">
        <v>9906</v>
      </c>
      <c r="E12" s="124"/>
      <c r="F12" s="125">
        <v>34175</v>
      </c>
      <c r="G12" s="126"/>
      <c r="H12" s="127"/>
    </row>
    <row r="13" spans="1:8" x14ac:dyDescent="0.15">
      <c r="A13" s="108"/>
      <c r="B13" s="113"/>
      <c r="C13" s="129"/>
      <c r="D13" s="130">
        <v>31985</v>
      </c>
      <c r="E13" s="131"/>
      <c r="F13" s="132">
        <v>67211</v>
      </c>
      <c r="G13" s="133"/>
      <c r="H13" s="119"/>
    </row>
    <row r="14" spans="1:8" x14ac:dyDescent="0.15">
      <c r="A14" s="120"/>
      <c r="B14" s="121"/>
      <c r="C14" s="122"/>
      <c r="D14" s="123">
        <v>13799</v>
      </c>
      <c r="E14" s="124"/>
      <c r="F14" s="125">
        <v>32857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2.6</v>
      </c>
      <c r="C19" s="134">
        <f>ROUND(VALUE(SUBSTITUTE(実質収支比率等に係る経年分析!G$48,"▲","-")),2)</f>
        <v>3.53</v>
      </c>
      <c r="D19" s="134">
        <f>ROUND(VALUE(SUBSTITUTE(実質収支比率等に係る経年分析!H$48,"▲","-")),2)</f>
        <v>1.82</v>
      </c>
      <c r="E19" s="134">
        <f>ROUND(VALUE(SUBSTITUTE(実質収支比率等に係る経年分析!I$48,"▲","-")),2)</f>
        <v>2.65</v>
      </c>
      <c r="F19" s="134">
        <f>ROUND(VALUE(SUBSTITUTE(実質収支比率等に係る経年分析!J$48,"▲","-")),2)</f>
        <v>2.72</v>
      </c>
    </row>
    <row r="20" spans="1:11" x14ac:dyDescent="0.15">
      <c r="A20" s="134" t="s">
        <v>43</v>
      </c>
      <c r="B20" s="134">
        <f>ROUND(VALUE(SUBSTITUTE(実質収支比率等に係る経年分析!F$47,"▲","-")),2)</f>
        <v>7.58</v>
      </c>
      <c r="C20" s="134">
        <f>ROUND(VALUE(SUBSTITUTE(実質収支比率等に係る経年分析!G$47,"▲","-")),2)</f>
        <v>7.06</v>
      </c>
      <c r="D20" s="134">
        <f>ROUND(VALUE(SUBSTITUTE(実質収支比率等に係る経年分析!H$47,"▲","-")),2)</f>
        <v>7.47</v>
      </c>
      <c r="E20" s="134">
        <f>ROUND(VALUE(SUBSTITUTE(実質収支比率等に係る経年分析!I$47,"▲","-")),2)</f>
        <v>8.8000000000000007</v>
      </c>
      <c r="F20" s="134">
        <f>ROUND(VALUE(SUBSTITUTE(実質収支比率等に係る経年分析!J$47,"▲","-")),2)</f>
        <v>9.23</v>
      </c>
    </row>
    <row r="21" spans="1:11" x14ac:dyDescent="0.15">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0.55000000000000004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当別町下水道事業特別会計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2.72</v>
      </c>
    </row>
    <row r="35" spans="1:16" x14ac:dyDescent="0.15">
      <c r="A35" s="135" t="str">
        <f>IF(連結実質赤字比率に係る赤字・黒字の構成分析!C$35="",NA(),連結実質赤字比率に係る赤字・黒字の構成分析!C$35)</f>
        <v>当別町水道事業会計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4.33</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1.63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1.84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1254</v>
      </c>
      <c r="E42" s="136"/>
      <c r="F42" s="136"/>
      <c r="G42" s="136">
        <f>'実質公債費比率（分子）の構造'!L$52</f>
        <v>1209</v>
      </c>
      <c r="H42" s="136"/>
      <c r="I42" s="136"/>
      <c r="J42" s="136">
        <f>'実質公債費比率（分子）の構造'!M$52</f>
        <v>1191</v>
      </c>
      <c r="K42" s="136"/>
      <c r="L42" s="136"/>
      <c r="M42" s="136">
        <f>'実質公債費比率（分子）の構造'!N$52</f>
        <v>1179</v>
      </c>
      <c r="N42" s="136"/>
      <c r="O42" s="136"/>
      <c r="P42" s="136">
        <f>'実質公債費比率（分子）の構造'!O$52</f>
        <v>1168</v>
      </c>
    </row>
    <row r="43" spans="1:16" x14ac:dyDescent="0.15">
      <c r="A43" s="136" t="s">
        <v>52</v>
      </c>
      <c r="B43" s="136">
        <f>'実質公債費比率（分子）の構造'!K$51</f>
        <v>2</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5</v>
      </c>
      <c r="C44" s="136"/>
      <c r="D44" s="136"/>
      <c r="E44" s="136">
        <f>'実質公債費比率（分子）の構造'!L$50</f>
        <v>10</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x14ac:dyDescent="0.15">
      <c r="A45" s="136" t="s">
        <v>54</v>
      </c>
      <c r="B45" s="136">
        <f>'実質公債費比率（分子）の構造'!K$49</f>
        <v>68</v>
      </c>
      <c r="C45" s="136"/>
      <c r="D45" s="136"/>
      <c r="E45" s="136">
        <f>'実質公債費比率（分子）の構造'!L$49</f>
        <v>45</v>
      </c>
      <c r="F45" s="136"/>
      <c r="G45" s="136"/>
      <c r="H45" s="136">
        <f>'実質公債費比率（分子）の構造'!M$49</f>
        <v>25</v>
      </c>
      <c r="I45" s="136"/>
      <c r="J45" s="136"/>
      <c r="K45" s="136">
        <f>'実質公債費比率（分子）の構造'!N$49</f>
        <v>25</v>
      </c>
      <c r="L45" s="136"/>
      <c r="M45" s="136"/>
      <c r="N45" s="136">
        <f>'実質公債費比率（分子）の構造'!O$49</f>
        <v>25</v>
      </c>
      <c r="O45" s="136"/>
      <c r="P45" s="136"/>
    </row>
    <row r="46" spans="1:16" x14ac:dyDescent="0.15">
      <c r="A46" s="136" t="s">
        <v>55</v>
      </c>
      <c r="B46" s="136">
        <f>'実質公債費比率（分子）の構造'!K$48</f>
        <v>249</v>
      </c>
      <c r="C46" s="136"/>
      <c r="D46" s="136"/>
      <c r="E46" s="136">
        <f>'実質公債費比率（分子）の構造'!L$48</f>
        <v>235</v>
      </c>
      <c r="F46" s="136"/>
      <c r="G46" s="136"/>
      <c r="H46" s="136">
        <f>'実質公債費比率（分子）の構造'!M$48</f>
        <v>234</v>
      </c>
      <c r="I46" s="136"/>
      <c r="J46" s="136"/>
      <c r="K46" s="136">
        <f>'実質公債費比率（分子）の構造'!N$48</f>
        <v>252</v>
      </c>
      <c r="L46" s="136"/>
      <c r="M46" s="136"/>
      <c r="N46" s="136">
        <f>'実質公債費比率（分子）の構造'!O$48</f>
        <v>249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1960</v>
      </c>
      <c r="C49" s="136"/>
      <c r="D49" s="136"/>
      <c r="E49" s="136">
        <f>'実質公債費比率（分子）の構造'!L$45</f>
        <v>1867</v>
      </c>
      <c r="F49" s="136"/>
      <c r="G49" s="136"/>
      <c r="H49" s="136">
        <f>'実質公債費比率（分子）の構造'!M$45</f>
        <v>1812</v>
      </c>
      <c r="I49" s="136"/>
      <c r="J49" s="136"/>
      <c r="K49" s="136">
        <f>'実質公債費比率（分子）の構造'!N$45</f>
        <v>1722</v>
      </c>
      <c r="L49" s="136"/>
      <c r="M49" s="136"/>
      <c r="N49" s="136">
        <f>'実質公債費比率（分子）の構造'!O$45</f>
        <v>1668</v>
      </c>
      <c r="O49" s="136"/>
      <c r="P49" s="136"/>
    </row>
    <row r="50" spans="1:16" x14ac:dyDescent="0.15">
      <c r="A50" s="136" t="s">
        <v>59</v>
      </c>
      <c r="B50" s="136" t="e">
        <f>NA()</f>
        <v>#N/A</v>
      </c>
      <c r="C50" s="136">
        <f>IF(ISNUMBER('実質公債費比率（分子）の構造'!K$53),'実質公債費比率（分子）の構造'!K$53,NA())</f>
        <v>1030</v>
      </c>
      <c r="D50" s="136" t="e">
        <f>NA()</f>
        <v>#N/A</v>
      </c>
      <c r="E50" s="136" t="e">
        <f>NA()</f>
        <v>#N/A</v>
      </c>
      <c r="F50" s="136">
        <f>IF(ISNUMBER('実質公債費比率（分子）の構造'!L$53),'実質公債費比率（分子）の構造'!L$53,NA())</f>
        <v>950</v>
      </c>
      <c r="G50" s="136" t="e">
        <f>NA()</f>
        <v>#N/A</v>
      </c>
      <c r="H50" s="136" t="e">
        <f>NA()</f>
        <v>#N/A</v>
      </c>
      <c r="I50" s="136">
        <f>IF(ISNUMBER('実質公債費比率（分子）の構造'!M$53),'実質公債費比率（分子）の構造'!M$53,NA())</f>
        <v>895</v>
      </c>
      <c r="J50" s="136" t="e">
        <f>NA()</f>
        <v>#N/A</v>
      </c>
      <c r="K50" s="136" t="e">
        <f>NA()</f>
        <v>#N/A</v>
      </c>
      <c r="L50" s="136">
        <f>IF(ISNUMBER('実質公債費比率（分子）の構造'!N$53),'実質公債費比率（分子）の構造'!N$53,NA())</f>
        <v>834</v>
      </c>
      <c r="M50" s="136" t="e">
        <f>NA()</f>
        <v>#N/A</v>
      </c>
      <c r="N50" s="136" t="e">
        <f>NA()</f>
        <v>#N/A</v>
      </c>
      <c r="O50" s="136">
        <f>IF(ISNUMBER('実質公債費比率（分子）の構造'!O$53),'実質公債費比率（分子）の構造'!O$53,NA())</f>
        <v>788</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11608</v>
      </c>
      <c r="E56" s="135"/>
      <c r="F56" s="135"/>
      <c r="G56" s="135">
        <f>'将来負担比率（分子）の構造'!J$51</f>
        <v>11624</v>
      </c>
      <c r="H56" s="135"/>
      <c r="I56" s="135"/>
      <c r="J56" s="135">
        <f>'将来負担比率（分子）の構造'!K$51</f>
        <v>11293</v>
      </c>
      <c r="K56" s="135"/>
      <c r="L56" s="135"/>
      <c r="M56" s="135">
        <f>'将来負担比率（分子）の構造'!L$51</f>
        <v>10870</v>
      </c>
      <c r="N56" s="135"/>
      <c r="O56" s="135"/>
      <c r="P56" s="135">
        <f>'将来負担比率（分子）の構造'!M$51</f>
        <v>10640</v>
      </c>
    </row>
    <row r="57" spans="1:16" x14ac:dyDescent="0.15">
      <c r="A57" s="135" t="s">
        <v>35</v>
      </c>
      <c r="B57" s="135"/>
      <c r="C57" s="135"/>
      <c r="D57" s="135">
        <f>'将来負担比率（分子）の構造'!I$50</f>
        <v>1622</v>
      </c>
      <c r="E57" s="135"/>
      <c r="F57" s="135"/>
      <c r="G57" s="135">
        <f>'将来負担比率（分子）の構造'!J$50</f>
        <v>1662</v>
      </c>
      <c r="H57" s="135"/>
      <c r="I57" s="135"/>
      <c r="J57" s="135">
        <f>'将来負担比率（分子）の構造'!K$50</f>
        <v>1649</v>
      </c>
      <c r="K57" s="135"/>
      <c r="L57" s="135"/>
      <c r="M57" s="135">
        <f>'将来負担比率（分子）の構造'!L$50</f>
        <v>1382</v>
      </c>
      <c r="N57" s="135"/>
      <c r="O57" s="135"/>
      <c r="P57" s="135">
        <f>'将来負担比率（分子）の構造'!M$50</f>
        <v>1390</v>
      </c>
    </row>
    <row r="58" spans="1:16" x14ac:dyDescent="0.15">
      <c r="A58" s="135" t="s">
        <v>34</v>
      </c>
      <c r="B58" s="135"/>
      <c r="C58" s="135"/>
      <c r="D58" s="135">
        <f>'将来負担比率（分子）の構造'!I$49</f>
        <v>1153</v>
      </c>
      <c r="E58" s="135"/>
      <c r="F58" s="135"/>
      <c r="G58" s="135">
        <f>'将来負担比率（分子）の構造'!J$49</f>
        <v>1143</v>
      </c>
      <c r="H58" s="135"/>
      <c r="I58" s="135"/>
      <c r="J58" s="135">
        <f>'将来負担比率（分子）の構造'!K$49</f>
        <v>1228</v>
      </c>
      <c r="K58" s="135"/>
      <c r="L58" s="135"/>
      <c r="M58" s="135">
        <f>'将来負担比率（分子）の構造'!L$49</f>
        <v>1560</v>
      </c>
      <c r="N58" s="135"/>
      <c r="O58" s="135"/>
      <c r="P58" s="135">
        <f>'将来負担比率（分子）の構造'!M$49</f>
        <v>1863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152</v>
      </c>
      <c r="C61" s="135"/>
      <c r="D61" s="135"/>
      <c r="E61" s="135">
        <f>'将来負担比率（分子）の構造'!J$46</f>
        <v>150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1935</v>
      </c>
      <c r="C62" s="135"/>
      <c r="D62" s="135"/>
      <c r="E62" s="135">
        <f>'将来負担比率（分子）の構造'!J$45</f>
        <v>1912</v>
      </c>
      <c r="F62" s="135"/>
      <c r="G62" s="135"/>
      <c r="H62" s="135">
        <f>'将来負担比率（分子）の構造'!K$45</f>
        <v>1840</v>
      </c>
      <c r="I62" s="135"/>
      <c r="J62" s="135"/>
      <c r="K62" s="135">
        <f>'将来負担比率（分子）の構造'!L$45</f>
        <v>1782</v>
      </c>
      <c r="L62" s="135"/>
      <c r="M62" s="135"/>
      <c r="N62" s="135">
        <f>'将来負担比率（分子）の構造'!M$45</f>
        <v>1646</v>
      </c>
      <c r="O62" s="135"/>
      <c r="P62" s="135"/>
    </row>
    <row r="63" spans="1:16" x14ac:dyDescent="0.15">
      <c r="A63" s="135" t="s">
        <v>28</v>
      </c>
      <c r="B63" s="135">
        <f>'将来負担比率（分子）の構造'!I$44</f>
        <v>325</v>
      </c>
      <c r="C63" s="135"/>
      <c r="D63" s="135"/>
      <c r="E63" s="135">
        <f>'将来負担比率（分子）の構造'!J$44</f>
        <v>285</v>
      </c>
      <c r="F63" s="135"/>
      <c r="G63" s="135"/>
      <c r="H63" s="135">
        <f>'将来負担比率（分子）の構造'!K$44</f>
        <v>280</v>
      </c>
      <c r="I63" s="135"/>
      <c r="J63" s="135"/>
      <c r="K63" s="135">
        <f>'将来負担比率（分子）の構造'!L$44</f>
        <v>308</v>
      </c>
      <c r="L63" s="135"/>
      <c r="M63" s="135"/>
      <c r="N63" s="135">
        <f>'将来負担比率（分子）の構造'!M$44</f>
        <v>380</v>
      </c>
      <c r="O63" s="135"/>
      <c r="P63" s="135"/>
    </row>
    <row r="64" spans="1:16" x14ac:dyDescent="0.15">
      <c r="A64" s="135" t="s">
        <v>27</v>
      </c>
      <c r="B64" s="135">
        <f>'将来負担比率（分子）の構造'!I$43</f>
        <v>5353</v>
      </c>
      <c r="C64" s="135"/>
      <c r="D64" s="135"/>
      <c r="E64" s="135">
        <f>'将来負担比率（分子）の構造'!J$43</f>
        <v>5245</v>
      </c>
      <c r="F64" s="135"/>
      <c r="G64" s="135"/>
      <c r="H64" s="135">
        <f>'将来負担比率（分子）の構造'!K$43</f>
        <v>5146</v>
      </c>
      <c r="I64" s="135"/>
      <c r="J64" s="135"/>
      <c r="K64" s="135">
        <f>'将来負担比率（分子）の構造'!L$43</f>
        <v>5078</v>
      </c>
      <c r="L64" s="135"/>
      <c r="M64" s="135"/>
      <c r="N64" s="135">
        <f>'将来負担比率（分子）の構造'!M$43</f>
        <v>5085</v>
      </c>
      <c r="O64" s="135"/>
      <c r="P64" s="135"/>
    </row>
    <row r="65" spans="1:16" x14ac:dyDescent="0.15">
      <c r="A65" s="135" t="s">
        <v>26</v>
      </c>
      <c r="B65" s="135">
        <f>'将来負担比率（分子）の構造'!I$42</f>
        <v>1181</v>
      </c>
      <c r="C65" s="135"/>
      <c r="D65" s="135"/>
      <c r="E65" s="135">
        <f>'将来負担比率（分子）の構造'!J$42</f>
        <v>1064</v>
      </c>
      <c r="F65" s="135"/>
      <c r="G65" s="135"/>
      <c r="H65" s="135">
        <f>'将来負担比率（分子）の構造'!K$42</f>
        <v>969</v>
      </c>
      <c r="I65" s="135"/>
      <c r="J65" s="135"/>
      <c r="K65" s="135">
        <f>'将来負担比率（分子）の構造'!L$42</f>
        <v>945</v>
      </c>
      <c r="L65" s="135"/>
      <c r="M65" s="135"/>
      <c r="N65" s="135">
        <f>'将来負担比率（分子）の構造'!M$42</f>
        <v>849</v>
      </c>
      <c r="O65" s="135"/>
      <c r="P65" s="135"/>
    </row>
    <row r="66" spans="1:16" x14ac:dyDescent="0.15">
      <c r="A66" s="135" t="s">
        <v>25</v>
      </c>
      <c r="B66" s="135">
        <f>'将来負担比率（分子）の構造'!I$41</f>
        <v>15948</v>
      </c>
      <c r="C66" s="135"/>
      <c r="D66" s="135"/>
      <c r="E66" s="135">
        <f>'将来負担比率（分子）の構造'!J$41</f>
        <v>15071</v>
      </c>
      <c r="F66" s="135"/>
      <c r="G66" s="135"/>
      <c r="H66" s="135">
        <f>'将来負担比率（分子）の構造'!K$41</f>
        <v>14333</v>
      </c>
      <c r="I66" s="135"/>
      <c r="J66" s="135"/>
      <c r="K66" s="135">
        <f>'将来負担比率（分子）の構造'!L$41</f>
        <v>13449</v>
      </c>
      <c r="L66" s="135"/>
      <c r="M66" s="135"/>
      <c r="N66" s="135">
        <f>'将来負担比率（分子）の構造'!M$41</f>
        <v>12467</v>
      </c>
      <c r="O66" s="135"/>
      <c r="P66" s="135"/>
    </row>
    <row r="67" spans="1:16" x14ac:dyDescent="0.15">
      <c r="A67" s="135" t="s">
        <v>63</v>
      </c>
      <c r="B67" s="135" t="e">
        <f>NA()</f>
        <v>#N/A</v>
      </c>
      <c r="C67" s="135">
        <f>IF(ISNUMBER('将来負担比率（分子）の構造'!I$52), IF('将来負担比率（分子）の構造'!I$52 &lt; 0, 0, '将来負担比率（分子）の構造'!I$52), NA())</f>
        <v>10510</v>
      </c>
      <c r="D67" s="135" t="e">
        <f>NA()</f>
        <v>#N/A</v>
      </c>
      <c r="E67" s="135" t="e">
        <f>NA()</f>
        <v>#N/A</v>
      </c>
      <c r="F67" s="135">
        <f>IF(ISNUMBER('将来負担比率（分子）の構造'!J$52), IF('将来負担比率（分子）の構造'!J$52 &lt; 0, 0, '将来負担比率（分子）の構造'!J$52), NA())</f>
        <v>9298</v>
      </c>
      <c r="G67" s="135" t="e">
        <f>NA()</f>
        <v>#N/A</v>
      </c>
      <c r="H67" s="135" t="e">
        <f>NA()</f>
        <v>#N/A</v>
      </c>
      <c r="I67" s="135">
        <f>IF(ISNUMBER('将来負担比率（分子）の構造'!K$52), IF('将来負担比率（分子）の構造'!K$52 &lt; 0, 0, '将来負担比率（分子）の構造'!K$52), NA())</f>
        <v>8399</v>
      </c>
      <c r="J67" s="135" t="e">
        <f>NA()</f>
        <v>#N/A</v>
      </c>
      <c r="K67" s="135" t="e">
        <f>NA()</f>
        <v>#N/A</v>
      </c>
      <c r="L67" s="135">
        <f>IF(ISNUMBER('将来負担比率（分子）の構造'!L$52), IF('将来負担比率（分子）の構造'!L$52 &lt; 0, 0, '将来負担比率（分子）の構造'!L$52), NA())</f>
        <v>7751</v>
      </c>
      <c r="M67" s="135" t="e">
        <f>NA()</f>
        <v>#N/A</v>
      </c>
      <c r="N67" s="135" t="e">
        <f>NA()</f>
        <v>#N/A</v>
      </c>
      <c r="O67" s="135">
        <f>IF(ISNUMBER('将来負担比率（分子）の構造'!M$52), IF('将来負担比率（分子）の構造'!M$52 &lt; 0, 0, '将来負担比率（分子）の構造'!M$52), NA())</f>
        <v>6534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2015-04-14T07:28:05Z</cp:lastPrinted>
  <dcterms:created xsi:type="dcterms:W3CDTF">2015-02-17T05:44:19Z</dcterms:created>
  <dcterms:modified xsi:type="dcterms:W3CDTF">2015-04-15T05:07:56Z</dcterms:modified>
  <cp:category/>
</cp:coreProperties>
</file>